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firstSheet="4" activeTab="9"/>
  </bookViews>
  <sheets>
    <sheet name="Cover page" sheetId="8" r:id="rId1"/>
    <sheet name="Readme" sheetId="7" r:id="rId2"/>
    <sheet name="Contents" sheetId="9" r:id="rId3"/>
    <sheet name="All Agencies" sheetId="24" r:id="rId4"/>
    <sheet name="Department" sheetId="18" r:id="rId5"/>
    <sheet name="Local Government" sheetId="26" r:id="rId6"/>
    <sheet name="University and TAFE" sheetId="25" r:id="rId7"/>
    <sheet name="Government Owned Corporation" sheetId="21" r:id="rId8"/>
    <sheet name="Hospital and Health Service" sheetId="22" r:id="rId9"/>
    <sheet name="Other Agency" sheetId="23" r:id="rId10"/>
  </sheets>
  <externalReferences>
    <externalReference r:id="rId11"/>
    <externalReference r:id="rId12"/>
  </externalReferences>
  <definedNames>
    <definedName name="agencytype">[1]Frame!$B$3:$F$211</definedName>
    <definedName name="allcomments">[1]Comments!$A$3:$GP$214</definedName>
    <definedName name="ALLOKMG" localSheetId="3">#REF!</definedName>
    <definedName name="ALLOKMG" localSheetId="4">#REF!</definedName>
    <definedName name="ALLOKMG" localSheetId="7">#REF!</definedName>
    <definedName name="ALLOKMG" localSheetId="8">#REF!</definedName>
    <definedName name="ALLOKMG" localSheetId="5">#REF!</definedName>
    <definedName name="ALLOKMG" localSheetId="9">#REF!</definedName>
    <definedName name="ALLOKMG" localSheetId="6">#REF!</definedName>
    <definedName name="ALLOKMG">#REF!</definedName>
    <definedName name="comment">[2]Comments!$A$3:$GQ$27</definedName>
    <definedName name="concord1" localSheetId="3">[1]Concordances!$J$1:$K$203</definedName>
    <definedName name="concord1" localSheetId="5">[1]Concordances!$J$1:$K$203</definedName>
    <definedName name="concord1" localSheetId="6">[1]Concordances!$J$1:$K$203</definedName>
    <definedName name="concord1">[1]Concordances!$J$1:$K$202</definedName>
    <definedName name="data2010" localSheetId="3">'[2]2010'!$E$1:$GI$14</definedName>
    <definedName name="data2010" localSheetId="4">'[2]2010'!$E$1:$GI$14</definedName>
    <definedName name="data2010" localSheetId="7">'[2]2010'!$E$1:$GI$14</definedName>
    <definedName name="data2010" localSheetId="8">'[2]2010'!$E$1:$GI$14</definedName>
    <definedName name="data2010" localSheetId="5">'[2]2010'!$E$1:$GI$14</definedName>
    <definedName name="data2010" localSheetId="9">'[2]2010'!$E$1:$GI$14</definedName>
    <definedName name="data2010" localSheetId="6">'[2]2010'!$E$1:$GI$14</definedName>
    <definedName name="data2010">'[1]2010'!#REF!</definedName>
    <definedName name="DNDP_NAMES" localSheetId="3">#REF!</definedName>
    <definedName name="DNDP_NAMES" localSheetId="4">#REF!</definedName>
    <definedName name="DNDP_NAMES" localSheetId="7">#REF!</definedName>
    <definedName name="DNDP_NAMES" localSheetId="8">#REF!</definedName>
    <definedName name="DNDP_NAMES" localSheetId="5">#REF!</definedName>
    <definedName name="DNDP_NAMES" localSheetId="9">#REF!</definedName>
    <definedName name="DNDP_NAMES" localSheetId="6">#REF!</definedName>
    <definedName name="DNDP_NAMES">#REF!</definedName>
    <definedName name="fillwithdots">'[1]Fill with dots original'!$E$4:$HA$212</definedName>
    <definedName name="fillwithdots2" localSheetId="3">'[1]Fill with dots'!$F$3:$HB$189</definedName>
    <definedName name="fillwithdots2" localSheetId="5">'[1]Fill with dots'!$F$3:$HB$189</definedName>
    <definedName name="fillwithdots2" localSheetId="6">'[1]Fill with dots'!$F$3:$HB$189</definedName>
    <definedName name="fillwithdots2">'[1]Fill with dots'!$F$3:$HB$207</definedName>
    <definedName name="frameagency">[1]Frame!$B$215:$FN$423</definedName>
    <definedName name="framedata">[1]Frame!$A$1:$FN$211</definedName>
    <definedName name="headings2" localSheetId="3">[2]Sheet1!$J$761:$K$954</definedName>
    <definedName name="headings2" localSheetId="4">[2]Sheet1!$J$761:$K$954</definedName>
    <definedName name="headings2" localSheetId="7">[2]Sheet1!$J$761:$K$954</definedName>
    <definedName name="headings2" localSheetId="8">[2]Sheet1!$J$761:$K$954</definedName>
    <definedName name="headings2" localSheetId="5">[2]Sheet1!$J$761:$K$954</definedName>
    <definedName name="headings2" localSheetId="9">[2]Sheet1!$J$761:$K$954</definedName>
    <definedName name="headings2" localSheetId="6">[2]Sheet1!$J$761:$K$954</definedName>
    <definedName name="import2010">'[1]2010'!$D$4:$GP$212</definedName>
    <definedName name="rawagency" localSheetId="3">'[1]No labels original'!$F$3:$VG$205</definedName>
    <definedName name="rawagency" localSheetId="5">'[1]No labels original'!$F$3:$VG$205</definedName>
    <definedName name="rawagency" localSheetId="6">'[1]No labels original'!$F$3:$VG$205</definedName>
    <definedName name="rawagency">'[1]No labels original'!$F$3:$VG$207</definedName>
    <definedName name="rawdata" localSheetId="3">'[1]No labels original'!$A$1:$VZ$203</definedName>
    <definedName name="rawdata" localSheetId="5">'[1]No labels original'!$A$1:$VZ$203</definedName>
    <definedName name="rawdata" localSheetId="6">'[1]No labels original'!$A$1:$VZ$203</definedName>
    <definedName name="rawdata">'[1]No labels original'!$A$1:$VZ$205</definedName>
  </definedNames>
  <calcPr calcId="145621"/>
</workbook>
</file>

<file path=xl/calcChain.xml><?xml version="1.0" encoding="utf-8"?>
<calcChain xmlns="http://schemas.openxmlformats.org/spreadsheetml/2006/main">
  <c r="AB154" i="23" l="1"/>
  <c r="AB129" i="23"/>
  <c r="AB124" i="23"/>
  <c r="Z58" i="23"/>
  <c r="Y58" i="23"/>
  <c r="AB154" i="21"/>
  <c r="AB129" i="21"/>
  <c r="AB124" i="21"/>
  <c r="Z58" i="21"/>
  <c r="Y58" i="21"/>
  <c r="AB154" i="25"/>
  <c r="AB129" i="25"/>
  <c r="AB124" i="25"/>
  <c r="Z58" i="25"/>
  <c r="Y58" i="25"/>
  <c r="Z58" i="26"/>
  <c r="Y58" i="26"/>
  <c r="Z58" i="18" l="1"/>
  <c r="Y58" i="18"/>
  <c r="Z58" i="24"/>
  <c r="Y58" i="24"/>
  <c r="N73" i="23" l="1"/>
  <c r="AB73" i="23" s="1"/>
  <c r="M73" i="23"/>
  <c r="AA73" i="23" s="1"/>
  <c r="L73" i="23"/>
  <c r="Z73" i="23" s="1"/>
  <c r="K73" i="23"/>
  <c r="Y73" i="23" s="1"/>
  <c r="N73" i="22"/>
  <c r="M73" i="22"/>
  <c r="L73" i="22"/>
  <c r="K73" i="22"/>
  <c r="N73" i="21"/>
  <c r="AB73" i="21" s="1"/>
  <c r="M73" i="21"/>
  <c r="AA73" i="21" s="1"/>
  <c r="L73" i="21"/>
  <c r="Z73" i="21" s="1"/>
  <c r="K73" i="21"/>
  <c r="Y73" i="21" s="1"/>
  <c r="N73" i="25"/>
  <c r="AB73" i="25" s="1"/>
  <c r="M73" i="25"/>
  <c r="AA73" i="25" s="1"/>
  <c r="L73" i="25"/>
  <c r="Z73" i="25" s="1"/>
  <c r="K73" i="25"/>
  <c r="Y73" i="25" s="1"/>
  <c r="N73" i="26"/>
  <c r="AB73" i="26" s="1"/>
  <c r="M73" i="26"/>
  <c r="AA73" i="26" s="1"/>
  <c r="L73" i="26"/>
  <c r="Z73" i="26" s="1"/>
  <c r="K73" i="26"/>
  <c r="Y73" i="26" s="1"/>
  <c r="N73" i="18"/>
  <c r="M73" i="18"/>
  <c r="L73" i="18"/>
  <c r="K73" i="18"/>
  <c r="N286" i="18" l="1"/>
  <c r="AB286" i="18" s="1"/>
  <c r="M286" i="18"/>
  <c r="L286" i="18"/>
  <c r="K286" i="18"/>
  <c r="Y286" i="18" s="1"/>
  <c r="N285" i="18"/>
  <c r="M285" i="18"/>
  <c r="L285" i="18"/>
  <c r="K285" i="18"/>
  <c r="N284" i="18"/>
  <c r="M284" i="18"/>
  <c r="L284" i="18"/>
  <c r="K284" i="18"/>
  <c r="N283" i="18"/>
  <c r="M283" i="18"/>
  <c r="L283" i="18"/>
  <c r="K283" i="18"/>
  <c r="N282" i="18"/>
  <c r="M282" i="18"/>
  <c r="L282" i="18"/>
  <c r="K282" i="18"/>
  <c r="N281" i="18"/>
  <c r="AB281" i="18" s="1"/>
  <c r="M281" i="18"/>
  <c r="AA281" i="18" s="1"/>
  <c r="L281" i="18"/>
  <c r="Z281" i="18" s="1"/>
  <c r="K281" i="18"/>
  <c r="N280" i="18"/>
  <c r="M280" i="18"/>
  <c r="L280" i="18"/>
  <c r="K280" i="18"/>
  <c r="N279" i="18"/>
  <c r="M279" i="18"/>
  <c r="L279" i="18"/>
  <c r="K279" i="18"/>
  <c r="N278" i="18"/>
  <c r="M278" i="18"/>
  <c r="L278" i="18"/>
  <c r="K278" i="18"/>
  <c r="N277" i="18"/>
  <c r="M277" i="18"/>
  <c r="AA277" i="18" s="1"/>
  <c r="L277" i="18"/>
  <c r="Z277" i="18" s="1"/>
  <c r="K277" i="18"/>
  <c r="N276" i="18"/>
  <c r="AB276" i="18" s="1"/>
  <c r="M276" i="18"/>
  <c r="L276" i="18"/>
  <c r="K276" i="18"/>
  <c r="N275" i="18"/>
  <c r="M275" i="18"/>
  <c r="L275" i="18"/>
  <c r="K275" i="18"/>
  <c r="N274" i="18"/>
  <c r="M274" i="18"/>
  <c r="L274" i="18"/>
  <c r="Z274" i="18" s="1"/>
  <c r="K274" i="18"/>
  <c r="N273" i="18"/>
  <c r="M273" i="18"/>
  <c r="L273" i="18"/>
  <c r="K273" i="18"/>
  <c r="N272" i="18"/>
  <c r="M272" i="18"/>
  <c r="L272" i="18"/>
  <c r="K272" i="18"/>
  <c r="N271" i="18"/>
  <c r="AB271" i="18" s="1"/>
  <c r="M271" i="18"/>
  <c r="L271" i="18"/>
  <c r="Z271" i="18" s="1"/>
  <c r="K271" i="18"/>
  <c r="N270" i="18"/>
  <c r="AB270" i="18" s="1"/>
  <c r="M270" i="18"/>
  <c r="AA270" i="18" s="1"/>
  <c r="L270" i="18"/>
  <c r="Z270" i="18" s="1"/>
  <c r="K270" i="18"/>
  <c r="Y270" i="18" s="1"/>
  <c r="N269" i="18"/>
  <c r="M269" i="18"/>
  <c r="L269" i="18"/>
  <c r="K269" i="18"/>
  <c r="N268" i="18"/>
  <c r="M268" i="18"/>
  <c r="L268" i="18"/>
  <c r="Z268" i="18" s="1"/>
  <c r="K268" i="18"/>
  <c r="N267" i="18"/>
  <c r="AB267" i="18" s="1"/>
  <c r="M267" i="18"/>
  <c r="L267" i="18"/>
  <c r="K267" i="18"/>
  <c r="N266" i="18"/>
  <c r="M266" i="18"/>
  <c r="AA266" i="18" s="1"/>
  <c r="L266" i="18"/>
  <c r="Z266" i="18" s="1"/>
  <c r="K266" i="18"/>
  <c r="Y266" i="18" s="1"/>
  <c r="N265" i="18"/>
  <c r="AB265" i="18" s="1"/>
  <c r="M265" i="18"/>
  <c r="AA265" i="18" s="1"/>
  <c r="L265" i="18"/>
  <c r="Z265" i="18" s="1"/>
  <c r="K265" i="18"/>
  <c r="Y265" i="18" s="1"/>
  <c r="N264" i="18"/>
  <c r="M264" i="18"/>
  <c r="L264" i="18"/>
  <c r="Z264" i="18" s="1"/>
  <c r="K264" i="18"/>
  <c r="N263" i="18"/>
  <c r="M263" i="18"/>
  <c r="L263" i="18"/>
  <c r="K263" i="18"/>
  <c r="N262" i="18"/>
  <c r="M262" i="18"/>
  <c r="L262" i="18"/>
  <c r="K262" i="18"/>
  <c r="N261" i="18"/>
  <c r="AB261" i="18" s="1"/>
  <c r="M261" i="18"/>
  <c r="L261" i="18"/>
  <c r="Z261" i="18" s="1"/>
  <c r="K261" i="18"/>
  <c r="N260" i="18"/>
  <c r="M260" i="18"/>
  <c r="L260" i="18"/>
  <c r="K260" i="18"/>
  <c r="N259" i="18"/>
  <c r="AB259" i="18" s="1"/>
  <c r="M259" i="18"/>
  <c r="AA259" i="18" s="1"/>
  <c r="L259" i="18"/>
  <c r="Z259" i="18" s="1"/>
  <c r="K259" i="18"/>
  <c r="N258" i="18"/>
  <c r="M258" i="18"/>
  <c r="L258" i="18"/>
  <c r="K258" i="18"/>
  <c r="N257" i="18"/>
  <c r="AB257" i="18" s="1"/>
  <c r="M257" i="18"/>
  <c r="L257" i="18"/>
  <c r="K257" i="18"/>
  <c r="N256" i="18"/>
  <c r="M256" i="18"/>
  <c r="AA256" i="18" s="1"/>
  <c r="L256" i="18"/>
  <c r="K256" i="18"/>
  <c r="Y256" i="18" s="1"/>
  <c r="N255" i="18"/>
  <c r="AB255" i="18" s="1"/>
  <c r="M255" i="18"/>
  <c r="AA255" i="18" s="1"/>
  <c r="L255" i="18"/>
  <c r="Z255" i="18" s="1"/>
  <c r="K255" i="18"/>
  <c r="Y255" i="18" s="1"/>
  <c r="N254" i="18"/>
  <c r="M254" i="18"/>
  <c r="L254" i="18"/>
  <c r="Z254" i="18" s="1"/>
  <c r="K254" i="18"/>
  <c r="N253" i="18"/>
  <c r="M253" i="18"/>
  <c r="L253" i="18"/>
  <c r="K253" i="18"/>
  <c r="N252" i="18"/>
  <c r="M252" i="18"/>
  <c r="L252" i="18"/>
  <c r="K252" i="18"/>
  <c r="N251" i="18"/>
  <c r="AB251" i="18" s="1"/>
  <c r="M251" i="18"/>
  <c r="L251" i="18"/>
  <c r="Z251" i="18" s="1"/>
  <c r="K251" i="18"/>
  <c r="N250" i="18"/>
  <c r="AB250" i="18" s="1"/>
  <c r="M250" i="18"/>
  <c r="AA250" i="18" s="1"/>
  <c r="L250" i="18"/>
  <c r="Z250" i="18" s="1"/>
  <c r="K250" i="18"/>
  <c r="Y250" i="18" s="1"/>
  <c r="N249" i="18"/>
  <c r="M249" i="18"/>
  <c r="L249" i="18"/>
  <c r="K249" i="18"/>
  <c r="N248" i="18"/>
  <c r="M248" i="18"/>
  <c r="L248" i="18"/>
  <c r="K248" i="18"/>
  <c r="N247" i="18"/>
  <c r="M247" i="18"/>
  <c r="AA247" i="18" s="1"/>
  <c r="L247" i="18"/>
  <c r="Z247" i="18" s="1"/>
  <c r="K247" i="18"/>
  <c r="N246" i="18"/>
  <c r="M246" i="18"/>
  <c r="L246" i="18"/>
  <c r="K246" i="18"/>
  <c r="N245" i="18"/>
  <c r="AB245" i="18" s="1"/>
  <c r="M245" i="18"/>
  <c r="AA245" i="18" s="1"/>
  <c r="L245" i="18"/>
  <c r="Z245" i="18" s="1"/>
  <c r="K245" i="18"/>
  <c r="Y245" i="18" s="1"/>
  <c r="N244" i="18"/>
  <c r="M244" i="18"/>
  <c r="L244" i="18"/>
  <c r="Z244" i="18" s="1"/>
  <c r="K244" i="18"/>
  <c r="N243" i="18"/>
  <c r="M243" i="18"/>
  <c r="L243" i="18"/>
  <c r="Z243" i="18" s="1"/>
  <c r="K243" i="18"/>
  <c r="Y243" i="18" s="1"/>
  <c r="N242" i="18"/>
  <c r="M242" i="18"/>
  <c r="L242" i="18"/>
  <c r="K242" i="18"/>
  <c r="N241" i="18"/>
  <c r="AB241" i="18" s="1"/>
  <c r="M241" i="18"/>
  <c r="AA241" i="18" s="1"/>
  <c r="L241" i="18"/>
  <c r="Z241" i="18" s="1"/>
  <c r="K241" i="18"/>
  <c r="N240" i="18"/>
  <c r="M240" i="18"/>
  <c r="L240" i="18"/>
  <c r="K240" i="18"/>
  <c r="N239" i="18"/>
  <c r="AB239" i="18" s="1"/>
  <c r="M239" i="18"/>
  <c r="L239" i="18"/>
  <c r="K239" i="18"/>
  <c r="N238" i="18"/>
  <c r="M238" i="18"/>
  <c r="L238" i="18"/>
  <c r="K238" i="18"/>
  <c r="N237" i="18"/>
  <c r="M237" i="18"/>
  <c r="L237" i="18"/>
  <c r="K237" i="18"/>
  <c r="N236" i="18"/>
  <c r="M236" i="18"/>
  <c r="L236" i="18"/>
  <c r="K236" i="18"/>
  <c r="N235" i="18"/>
  <c r="M235" i="18"/>
  <c r="L235" i="18"/>
  <c r="K235" i="18"/>
  <c r="N234" i="18"/>
  <c r="M234" i="18"/>
  <c r="AA234" i="18" s="1"/>
  <c r="L234" i="18"/>
  <c r="K234" i="18"/>
  <c r="Y234" i="18" s="1"/>
  <c r="N233" i="18"/>
  <c r="AB233" i="18" s="1"/>
  <c r="M233" i="18"/>
  <c r="AA233" i="18" s="1"/>
  <c r="L233" i="18"/>
  <c r="Z233" i="18" s="1"/>
  <c r="K233" i="18"/>
  <c r="Y233" i="18" s="1"/>
  <c r="N232" i="18"/>
  <c r="M232" i="18"/>
  <c r="L232" i="18"/>
  <c r="Z232" i="18" s="1"/>
  <c r="K232" i="18"/>
  <c r="N231" i="18"/>
  <c r="M231" i="18"/>
  <c r="L231" i="18"/>
  <c r="Z231" i="18" s="1"/>
  <c r="K231" i="18"/>
  <c r="Y231" i="18" s="1"/>
  <c r="N230" i="18"/>
  <c r="M230" i="18"/>
  <c r="L230" i="18"/>
  <c r="K230" i="18"/>
  <c r="N229" i="18"/>
  <c r="M229" i="18"/>
  <c r="L229" i="18"/>
  <c r="K229" i="18"/>
  <c r="N228" i="18"/>
  <c r="AB228" i="18" s="1"/>
  <c r="M228" i="18"/>
  <c r="AA228" i="18" s="1"/>
  <c r="L228" i="18"/>
  <c r="Z228" i="18" s="1"/>
  <c r="K228" i="18"/>
  <c r="Y228" i="18" s="1"/>
  <c r="N227" i="18"/>
  <c r="M227" i="18"/>
  <c r="L227" i="18"/>
  <c r="K227" i="18"/>
  <c r="N226" i="18"/>
  <c r="M226" i="18"/>
  <c r="L226" i="18"/>
  <c r="K226" i="18"/>
  <c r="N225" i="18"/>
  <c r="M225" i="18"/>
  <c r="AA225" i="18" s="1"/>
  <c r="L225" i="18"/>
  <c r="Z225" i="18" s="1"/>
  <c r="K225" i="18"/>
  <c r="N224" i="18"/>
  <c r="M224" i="18"/>
  <c r="L224" i="18"/>
  <c r="K224" i="18"/>
  <c r="N223" i="18"/>
  <c r="M223" i="18"/>
  <c r="L223" i="18"/>
  <c r="K223" i="18"/>
  <c r="N222" i="18"/>
  <c r="M222" i="18"/>
  <c r="L222" i="18"/>
  <c r="K222" i="18"/>
  <c r="N221" i="18"/>
  <c r="M221" i="18"/>
  <c r="L221" i="18"/>
  <c r="K221" i="18"/>
  <c r="N220" i="18"/>
  <c r="M220" i="18"/>
  <c r="L220" i="18"/>
  <c r="K220" i="18"/>
  <c r="N219" i="18"/>
  <c r="M219" i="18"/>
  <c r="L219" i="18"/>
  <c r="K219" i="18"/>
  <c r="N218" i="18"/>
  <c r="M218" i="18"/>
  <c r="L218" i="18"/>
  <c r="K218" i="18"/>
  <c r="N217" i="18"/>
  <c r="AB217" i="18" s="1"/>
  <c r="M217" i="18"/>
  <c r="L217" i="18"/>
  <c r="Z217" i="18" s="1"/>
  <c r="K217" i="18"/>
  <c r="N216" i="18"/>
  <c r="AB216" i="18" s="1"/>
  <c r="M216" i="18"/>
  <c r="AA216" i="18" s="1"/>
  <c r="L216" i="18"/>
  <c r="Z216" i="18" s="1"/>
  <c r="K216" i="18"/>
  <c r="Y216" i="18" s="1"/>
  <c r="N215" i="18"/>
  <c r="M215" i="18"/>
  <c r="L215" i="18"/>
  <c r="K215" i="18"/>
  <c r="N214" i="18"/>
  <c r="M214" i="18"/>
  <c r="L214" i="18"/>
  <c r="K214" i="18"/>
  <c r="N213" i="18"/>
  <c r="M213" i="18"/>
  <c r="L213" i="18"/>
  <c r="K213" i="18"/>
  <c r="N212" i="18"/>
  <c r="M212" i="18"/>
  <c r="L212" i="18"/>
  <c r="K212" i="18"/>
  <c r="N211" i="18"/>
  <c r="AB211" i="18" s="1"/>
  <c r="M211" i="18"/>
  <c r="L211" i="18"/>
  <c r="K211" i="18"/>
  <c r="N210" i="18"/>
  <c r="M210" i="18"/>
  <c r="AA210" i="18" s="1"/>
  <c r="L210" i="18"/>
  <c r="K210" i="18"/>
  <c r="Y210" i="18" s="1"/>
  <c r="N209" i="18"/>
  <c r="AB209" i="18" s="1"/>
  <c r="M209" i="18"/>
  <c r="AA209" i="18" s="1"/>
  <c r="L209" i="18"/>
  <c r="Z209" i="18" s="1"/>
  <c r="K209" i="18"/>
  <c r="Y209" i="18" s="1"/>
  <c r="N208" i="18"/>
  <c r="M208" i="18"/>
  <c r="L208" i="18"/>
  <c r="Z208" i="18" s="1"/>
  <c r="K208" i="18"/>
  <c r="N207" i="18"/>
  <c r="M207" i="18"/>
  <c r="L207" i="18"/>
  <c r="K207" i="18"/>
  <c r="N206" i="18"/>
  <c r="M206" i="18"/>
  <c r="L206" i="18"/>
  <c r="K206" i="18"/>
  <c r="N205" i="18"/>
  <c r="M205" i="18"/>
  <c r="L205" i="18"/>
  <c r="K205" i="18"/>
  <c r="N204" i="18"/>
  <c r="M204" i="18"/>
  <c r="L204" i="18"/>
  <c r="K204" i="18"/>
  <c r="N203" i="18"/>
  <c r="AB203" i="18" s="1"/>
  <c r="M203" i="18"/>
  <c r="L203" i="18"/>
  <c r="Z203" i="18" s="1"/>
  <c r="K203" i="18"/>
  <c r="N202" i="18"/>
  <c r="AB202" i="18" s="1"/>
  <c r="M202" i="18"/>
  <c r="AA202" i="18" s="1"/>
  <c r="L202" i="18"/>
  <c r="Z202" i="18" s="1"/>
  <c r="K202" i="18"/>
  <c r="Y202" i="18" s="1"/>
  <c r="N201" i="18"/>
  <c r="M201" i="18"/>
  <c r="L201" i="18"/>
  <c r="K201" i="18"/>
  <c r="N200" i="18"/>
  <c r="M200" i="18"/>
  <c r="L200" i="18"/>
  <c r="K200" i="18"/>
  <c r="N199" i="18"/>
  <c r="M199" i="18"/>
  <c r="AA199" i="18" s="1"/>
  <c r="L199" i="18"/>
  <c r="Z199" i="18" s="1"/>
  <c r="K199" i="18"/>
  <c r="N198" i="18"/>
  <c r="AB198" i="18" s="1"/>
  <c r="M198" i="18"/>
  <c r="L198" i="18"/>
  <c r="K198" i="18"/>
  <c r="N197" i="18"/>
  <c r="M197" i="18"/>
  <c r="L197" i="18"/>
  <c r="K197" i="18"/>
  <c r="N196" i="18"/>
  <c r="M196" i="18"/>
  <c r="L196" i="18"/>
  <c r="K196" i="18"/>
  <c r="N195" i="18"/>
  <c r="M195" i="18"/>
  <c r="L195" i="18"/>
  <c r="K195" i="18"/>
  <c r="N194" i="18"/>
  <c r="M194" i="18"/>
  <c r="L194" i="18"/>
  <c r="K194" i="18"/>
  <c r="N193" i="18"/>
  <c r="M193" i="18"/>
  <c r="L193" i="18"/>
  <c r="K193" i="18"/>
  <c r="N192" i="18"/>
  <c r="M192" i="18"/>
  <c r="L192" i="18"/>
  <c r="K192" i="18"/>
  <c r="N191" i="18"/>
  <c r="AB191" i="18" s="1"/>
  <c r="M191" i="18"/>
  <c r="AA191" i="18" s="1"/>
  <c r="L191" i="18"/>
  <c r="Z191" i="18" s="1"/>
  <c r="K191" i="18"/>
  <c r="N190" i="18"/>
  <c r="M190" i="18"/>
  <c r="L190" i="18"/>
  <c r="K190" i="18"/>
  <c r="N189" i="18"/>
  <c r="AB189" i="18" s="1"/>
  <c r="M189" i="18"/>
  <c r="L189" i="18"/>
  <c r="K189" i="18"/>
  <c r="N188" i="18"/>
  <c r="M188" i="18"/>
  <c r="AA188" i="18" s="1"/>
  <c r="L188" i="18"/>
  <c r="Z188" i="18" s="1"/>
  <c r="K188" i="18"/>
  <c r="Y188" i="18" s="1"/>
  <c r="N187" i="18"/>
  <c r="AB187" i="18" s="1"/>
  <c r="M187" i="18"/>
  <c r="AA187" i="18" s="1"/>
  <c r="L187" i="18"/>
  <c r="Z187" i="18" s="1"/>
  <c r="K187" i="18"/>
  <c r="Y187" i="18" s="1"/>
  <c r="N186" i="18"/>
  <c r="M186" i="18"/>
  <c r="L186" i="18"/>
  <c r="Z186" i="18" s="1"/>
  <c r="K186" i="18"/>
  <c r="N185" i="18"/>
  <c r="M185" i="18"/>
  <c r="L185" i="18"/>
  <c r="Z185" i="18" s="1"/>
  <c r="K185" i="18"/>
  <c r="Y185" i="18" s="1"/>
  <c r="N184" i="18"/>
  <c r="M184" i="18"/>
  <c r="L184" i="18"/>
  <c r="K184" i="18"/>
  <c r="N183" i="18"/>
  <c r="M183" i="18"/>
  <c r="L183" i="18"/>
  <c r="K183" i="18"/>
  <c r="N182" i="18"/>
  <c r="M182" i="18"/>
  <c r="L182" i="18"/>
  <c r="K182" i="18"/>
  <c r="N181" i="18"/>
  <c r="M181" i="18"/>
  <c r="L181" i="18"/>
  <c r="K181" i="18"/>
  <c r="N180" i="18"/>
  <c r="M180" i="18"/>
  <c r="L180" i="18"/>
  <c r="K180" i="18"/>
  <c r="N179" i="18"/>
  <c r="M179" i="18"/>
  <c r="L179" i="18"/>
  <c r="K179" i="18"/>
  <c r="N178" i="18"/>
  <c r="M178" i="18"/>
  <c r="L178" i="18"/>
  <c r="K178" i="18"/>
  <c r="N177" i="18"/>
  <c r="M177" i="18"/>
  <c r="L177" i="18"/>
  <c r="K177" i="18"/>
  <c r="N176" i="18"/>
  <c r="M176" i="18"/>
  <c r="L176" i="18"/>
  <c r="K176" i="18"/>
  <c r="N175" i="18"/>
  <c r="AB175" i="18" s="1"/>
  <c r="M175" i="18"/>
  <c r="L175" i="18"/>
  <c r="K175" i="18"/>
  <c r="N174" i="18"/>
  <c r="M174" i="18"/>
  <c r="L174" i="18"/>
  <c r="K174" i="18"/>
  <c r="N173" i="18"/>
  <c r="AB173" i="18" s="1"/>
  <c r="M173" i="18"/>
  <c r="L173" i="18"/>
  <c r="K173" i="18"/>
  <c r="Y173" i="18" s="1"/>
  <c r="N172" i="18"/>
  <c r="M172" i="18"/>
  <c r="L172" i="18"/>
  <c r="K172" i="18"/>
  <c r="Y172" i="18" s="1"/>
  <c r="N171" i="18"/>
  <c r="AB171" i="18" s="1"/>
  <c r="M171" i="18"/>
  <c r="L171" i="18"/>
  <c r="K171" i="18"/>
  <c r="Y171" i="18" s="1"/>
  <c r="N170" i="18"/>
  <c r="M170" i="18"/>
  <c r="L170" i="18"/>
  <c r="K170" i="18"/>
  <c r="N169" i="18"/>
  <c r="M169" i="18"/>
  <c r="L169" i="18"/>
  <c r="K169" i="18"/>
  <c r="N168" i="18"/>
  <c r="M168" i="18"/>
  <c r="L168" i="18"/>
  <c r="Z168" i="18" s="1"/>
  <c r="K168" i="18"/>
  <c r="N167" i="18"/>
  <c r="AB167" i="18" s="1"/>
  <c r="M167" i="18"/>
  <c r="L167" i="18"/>
  <c r="Z167" i="18" s="1"/>
  <c r="K167" i="18"/>
  <c r="N166" i="18"/>
  <c r="AB166" i="18" s="1"/>
  <c r="M166" i="18"/>
  <c r="AA166" i="18" s="1"/>
  <c r="L166" i="18"/>
  <c r="Z166" i="18" s="1"/>
  <c r="K166" i="18"/>
  <c r="Y166" i="18" s="1"/>
  <c r="N165" i="18"/>
  <c r="M165" i="18"/>
  <c r="L165" i="18"/>
  <c r="K165" i="18"/>
  <c r="Y165" i="18" s="1"/>
  <c r="N164" i="18"/>
  <c r="M164" i="18"/>
  <c r="L164" i="18"/>
  <c r="K164" i="18"/>
  <c r="N163" i="18"/>
  <c r="M163" i="18"/>
  <c r="AA163" i="18" s="1"/>
  <c r="L163" i="18"/>
  <c r="Z163" i="18" s="1"/>
  <c r="K163" i="18"/>
  <c r="N162" i="18"/>
  <c r="M162" i="18"/>
  <c r="L162" i="18"/>
  <c r="K162" i="18"/>
  <c r="N161" i="18"/>
  <c r="M161" i="18"/>
  <c r="L161" i="18"/>
  <c r="K161" i="18"/>
  <c r="N160" i="18"/>
  <c r="M160" i="18"/>
  <c r="L160" i="18"/>
  <c r="K160" i="18"/>
  <c r="N159" i="18"/>
  <c r="M159" i="18"/>
  <c r="L159" i="18"/>
  <c r="Z159" i="18" s="1"/>
  <c r="K159" i="18"/>
  <c r="Y159" i="18" s="1"/>
  <c r="N158" i="18"/>
  <c r="M158" i="18"/>
  <c r="L158" i="18"/>
  <c r="K158" i="18"/>
  <c r="N157" i="18"/>
  <c r="M157" i="18"/>
  <c r="L157" i="18"/>
  <c r="K157" i="18"/>
  <c r="N156" i="18"/>
  <c r="M156" i="18"/>
  <c r="L156" i="18"/>
  <c r="K156" i="18"/>
  <c r="N155" i="18"/>
  <c r="M155" i="18"/>
  <c r="L155" i="18"/>
  <c r="K155" i="18"/>
  <c r="M154" i="18"/>
  <c r="AA154" i="18" s="1"/>
  <c r="L154" i="18"/>
  <c r="Z154" i="18" s="1"/>
  <c r="K154" i="18"/>
  <c r="Y154" i="18" s="1"/>
  <c r="N153" i="18"/>
  <c r="N152" i="18"/>
  <c r="AB152" i="18" s="1"/>
  <c r="M152" i="18"/>
  <c r="AA152" i="18" s="1"/>
  <c r="L152" i="18"/>
  <c r="Z152" i="18" s="1"/>
  <c r="K152" i="18"/>
  <c r="Y152" i="18" s="1"/>
  <c r="N151" i="18"/>
  <c r="M151" i="18"/>
  <c r="L151" i="18"/>
  <c r="K151" i="18"/>
  <c r="N150" i="18"/>
  <c r="M150" i="18"/>
  <c r="L150" i="18"/>
  <c r="Z150" i="18" s="1"/>
  <c r="K150" i="18"/>
  <c r="Y150" i="18" s="1"/>
  <c r="N149" i="18"/>
  <c r="M149" i="18"/>
  <c r="L149" i="18"/>
  <c r="K149" i="18"/>
  <c r="N148" i="18"/>
  <c r="AB148" i="18" s="1"/>
  <c r="M148" i="18"/>
  <c r="AA148" i="18" s="1"/>
  <c r="L148" i="18"/>
  <c r="Z148" i="18" s="1"/>
  <c r="K148" i="18"/>
  <c r="N147" i="18"/>
  <c r="M147" i="18"/>
  <c r="L147" i="18"/>
  <c r="Z147" i="18" s="1"/>
  <c r="K147" i="18"/>
  <c r="N146" i="18"/>
  <c r="AB146" i="18" s="1"/>
  <c r="M146" i="18"/>
  <c r="L146" i="18"/>
  <c r="K146" i="18"/>
  <c r="Y146" i="18" s="1"/>
  <c r="N145" i="18"/>
  <c r="M145" i="18"/>
  <c r="L145" i="18"/>
  <c r="K145" i="18"/>
  <c r="Y145" i="18" s="1"/>
  <c r="N144" i="18"/>
  <c r="AB144" i="18" s="1"/>
  <c r="M144" i="18"/>
  <c r="AA144" i="18" s="1"/>
  <c r="L144" i="18"/>
  <c r="Z144" i="18" s="1"/>
  <c r="K144" i="18"/>
  <c r="Y144" i="18" s="1"/>
  <c r="N143" i="18"/>
  <c r="M143" i="18"/>
  <c r="L143" i="18"/>
  <c r="Z143" i="18" s="1"/>
  <c r="K143" i="18"/>
  <c r="N142" i="18"/>
  <c r="M142" i="18"/>
  <c r="L142" i="18"/>
  <c r="Z142" i="18" s="1"/>
  <c r="K142" i="18"/>
  <c r="Y142" i="18" s="1"/>
  <c r="N141" i="18"/>
  <c r="M141" i="18"/>
  <c r="L141" i="18"/>
  <c r="K141" i="18"/>
  <c r="N140" i="18"/>
  <c r="AB140" i="18" s="1"/>
  <c r="M140" i="18"/>
  <c r="AA140" i="18" s="1"/>
  <c r="L140" i="18"/>
  <c r="Z140" i="18" s="1"/>
  <c r="K140" i="18"/>
  <c r="N139" i="18"/>
  <c r="M139" i="18"/>
  <c r="L139" i="18"/>
  <c r="K139" i="18"/>
  <c r="N138" i="18"/>
  <c r="AB138" i="18" s="1"/>
  <c r="M138" i="18"/>
  <c r="L138" i="18"/>
  <c r="Z138" i="18" s="1"/>
  <c r="K138" i="18"/>
  <c r="Y138" i="18" s="1"/>
  <c r="N137" i="18"/>
  <c r="M137" i="18"/>
  <c r="L137" i="18"/>
  <c r="K137" i="18"/>
  <c r="Y137" i="18" s="1"/>
  <c r="N136" i="18"/>
  <c r="AB136" i="18" s="1"/>
  <c r="M136" i="18"/>
  <c r="AA136" i="18" s="1"/>
  <c r="L136" i="18"/>
  <c r="Z136" i="18" s="1"/>
  <c r="K136" i="18"/>
  <c r="Y136" i="18" s="1"/>
  <c r="N135" i="18"/>
  <c r="M135" i="18"/>
  <c r="L135" i="18"/>
  <c r="Z135" i="18" s="1"/>
  <c r="K135" i="18"/>
  <c r="N134" i="18"/>
  <c r="M134" i="18"/>
  <c r="L134" i="18"/>
  <c r="Z134" i="18" s="1"/>
  <c r="K134" i="18"/>
  <c r="Y134" i="18" s="1"/>
  <c r="N133" i="18"/>
  <c r="M133" i="18"/>
  <c r="L133" i="18"/>
  <c r="K133" i="18"/>
  <c r="N132" i="18"/>
  <c r="M132" i="18"/>
  <c r="L132" i="18"/>
  <c r="K132" i="18"/>
  <c r="N131" i="18"/>
  <c r="M131" i="18"/>
  <c r="L131" i="18"/>
  <c r="K131" i="18"/>
  <c r="N130" i="18"/>
  <c r="M130" i="18"/>
  <c r="L130" i="18"/>
  <c r="K130" i="18"/>
  <c r="M129" i="18"/>
  <c r="AA129" i="18" s="1"/>
  <c r="L129" i="18"/>
  <c r="Z129" i="18" s="1"/>
  <c r="K129" i="18"/>
  <c r="Y129" i="18" s="1"/>
  <c r="N128" i="18"/>
  <c r="N127" i="18"/>
  <c r="M127" i="18"/>
  <c r="L127" i="18"/>
  <c r="K127" i="18"/>
  <c r="N126" i="18"/>
  <c r="M126" i="18"/>
  <c r="L126" i="18"/>
  <c r="K126" i="18"/>
  <c r="N125" i="18"/>
  <c r="M125" i="18"/>
  <c r="L125" i="18"/>
  <c r="K125" i="18"/>
  <c r="M124" i="18"/>
  <c r="L124" i="18"/>
  <c r="Z124" i="18" s="1"/>
  <c r="K124" i="18"/>
  <c r="N123" i="18"/>
  <c r="N122" i="18"/>
  <c r="M122" i="18"/>
  <c r="L122" i="18"/>
  <c r="K122" i="18"/>
  <c r="N121" i="18"/>
  <c r="M121" i="18"/>
  <c r="L121" i="18"/>
  <c r="K121" i="18"/>
  <c r="N120" i="18"/>
  <c r="M120" i="18"/>
  <c r="AA120" i="18" s="1"/>
  <c r="L120" i="18"/>
  <c r="Z120" i="18" s="1"/>
  <c r="K120" i="18"/>
  <c r="N119" i="18"/>
  <c r="M119" i="18"/>
  <c r="L119" i="18"/>
  <c r="K119" i="18"/>
  <c r="N118" i="18"/>
  <c r="AB118" i="18" s="1"/>
  <c r="M118" i="18"/>
  <c r="AA118" i="18" s="1"/>
  <c r="L118" i="18"/>
  <c r="Z118" i="18" s="1"/>
  <c r="K118" i="18"/>
  <c r="Y118" i="18" s="1"/>
  <c r="N117" i="18"/>
  <c r="M117" i="18"/>
  <c r="L117" i="18"/>
  <c r="K117" i="18"/>
  <c r="N116" i="18"/>
  <c r="M116" i="18"/>
  <c r="L116" i="18"/>
  <c r="K116" i="18"/>
  <c r="N115" i="18"/>
  <c r="M115" i="18"/>
  <c r="L115" i="18"/>
  <c r="K115" i="18"/>
  <c r="N114" i="18"/>
  <c r="M114" i="18"/>
  <c r="L114" i="18"/>
  <c r="Z114" i="18" s="1"/>
  <c r="K114" i="18"/>
  <c r="Y114" i="18" s="1"/>
  <c r="N113" i="18"/>
  <c r="M113" i="18"/>
  <c r="L113" i="18"/>
  <c r="K113" i="18"/>
  <c r="N112" i="18"/>
  <c r="AB112" i="18" s="1"/>
  <c r="M112" i="18"/>
  <c r="L112" i="18"/>
  <c r="Z112" i="18" s="1"/>
  <c r="K112" i="18"/>
  <c r="N111" i="18"/>
  <c r="M111" i="18"/>
  <c r="L111" i="18"/>
  <c r="K111" i="18"/>
  <c r="M110" i="18"/>
  <c r="AA110" i="18" s="1"/>
  <c r="L110" i="18"/>
  <c r="Z110" i="18" s="1"/>
  <c r="K110" i="18"/>
  <c r="Y110" i="18" s="1"/>
  <c r="N109" i="18"/>
  <c r="M108" i="18"/>
  <c r="L108" i="18"/>
  <c r="K108" i="18"/>
  <c r="M106" i="18"/>
  <c r="AA106" i="18" s="1"/>
  <c r="L106" i="18"/>
  <c r="K106" i="18"/>
  <c r="Y106" i="18" s="1"/>
  <c r="N105" i="18"/>
  <c r="N104" i="18"/>
  <c r="M104" i="18"/>
  <c r="L104" i="18"/>
  <c r="K104" i="18"/>
  <c r="N103" i="18"/>
  <c r="M103" i="18"/>
  <c r="L103" i="18"/>
  <c r="K103" i="18"/>
  <c r="N102" i="18"/>
  <c r="M102" i="18"/>
  <c r="L102" i="18"/>
  <c r="K102" i="18"/>
  <c r="N101" i="18"/>
  <c r="M101" i="18"/>
  <c r="L101" i="18"/>
  <c r="K101" i="18"/>
  <c r="N100" i="18"/>
  <c r="M100" i="18"/>
  <c r="L100" i="18"/>
  <c r="K100" i="18"/>
  <c r="N99" i="18"/>
  <c r="M99" i="18"/>
  <c r="AA99" i="18" s="1"/>
  <c r="L99" i="18"/>
  <c r="K99" i="18"/>
  <c r="N98" i="18"/>
  <c r="M98" i="18"/>
  <c r="L98" i="18"/>
  <c r="Z98" i="18" s="1"/>
  <c r="K98" i="18"/>
  <c r="N97" i="18"/>
  <c r="M97" i="18"/>
  <c r="L97" i="18"/>
  <c r="K97" i="18"/>
  <c r="N96" i="18"/>
  <c r="M96" i="18"/>
  <c r="L96" i="18"/>
  <c r="K96" i="18"/>
  <c r="N95" i="18"/>
  <c r="M95" i="18"/>
  <c r="L95" i="18"/>
  <c r="K95" i="18"/>
  <c r="N94" i="18"/>
  <c r="M94" i="18"/>
  <c r="L94" i="18"/>
  <c r="K94" i="18"/>
  <c r="N93" i="18"/>
  <c r="M93" i="18"/>
  <c r="L93" i="18"/>
  <c r="K93" i="18"/>
  <c r="N92" i="18"/>
  <c r="M92" i="18"/>
  <c r="L92" i="18"/>
  <c r="K92" i="18"/>
  <c r="Y92" i="18" s="1"/>
  <c r="N91" i="18"/>
  <c r="AB91" i="18" s="1"/>
  <c r="M91" i="18"/>
  <c r="AA91" i="18" s="1"/>
  <c r="L91" i="18"/>
  <c r="K91" i="18"/>
  <c r="Y91" i="18" s="1"/>
  <c r="N90" i="18"/>
  <c r="AB90" i="18" s="1"/>
  <c r="M90" i="18"/>
  <c r="AA90" i="18" s="1"/>
  <c r="L90" i="18"/>
  <c r="Z90" i="18" s="1"/>
  <c r="K90" i="18"/>
  <c r="Y90" i="18" s="1"/>
  <c r="N89" i="18"/>
  <c r="AB89" i="18" s="1"/>
  <c r="M89" i="18"/>
  <c r="L89" i="18"/>
  <c r="K89" i="18"/>
  <c r="N88" i="18"/>
  <c r="AB88" i="18" s="1"/>
  <c r="M88" i="18"/>
  <c r="L88" i="18"/>
  <c r="K88" i="18"/>
  <c r="N87" i="18"/>
  <c r="M87" i="18"/>
  <c r="L87" i="18"/>
  <c r="Z87" i="18" s="1"/>
  <c r="K87" i="18"/>
  <c r="Y87" i="18" s="1"/>
  <c r="N86" i="18"/>
  <c r="M86" i="18"/>
  <c r="L86" i="18"/>
  <c r="K86" i="18"/>
  <c r="N85" i="18"/>
  <c r="M85" i="18"/>
  <c r="L85" i="18"/>
  <c r="K85" i="18"/>
  <c r="N84" i="18"/>
  <c r="M84" i="18"/>
  <c r="L84" i="18"/>
  <c r="K84" i="18"/>
  <c r="Y84" i="18" s="1"/>
  <c r="N83" i="18"/>
  <c r="M83" i="18"/>
  <c r="L83" i="18"/>
  <c r="K83" i="18"/>
  <c r="N82" i="18"/>
  <c r="M82" i="18"/>
  <c r="L82" i="18"/>
  <c r="K82" i="18"/>
  <c r="N81" i="18"/>
  <c r="M81" i="18"/>
  <c r="L81" i="18"/>
  <c r="K81" i="18"/>
  <c r="N80" i="18"/>
  <c r="AB80" i="18" s="1"/>
  <c r="M80" i="18"/>
  <c r="L80" i="18"/>
  <c r="K80" i="18"/>
  <c r="N79" i="18"/>
  <c r="M79" i="18"/>
  <c r="AA79" i="18" s="1"/>
  <c r="L79" i="18"/>
  <c r="Z79" i="18" s="1"/>
  <c r="K79" i="18"/>
  <c r="Y79" i="18" s="1"/>
  <c r="N78" i="18"/>
  <c r="AB78" i="18" s="1"/>
  <c r="M78" i="18"/>
  <c r="L78" i="18"/>
  <c r="K78" i="18"/>
  <c r="N77" i="18"/>
  <c r="M77" i="18"/>
  <c r="AA77" i="18" s="1"/>
  <c r="L77" i="18"/>
  <c r="K77" i="18"/>
  <c r="N76" i="18"/>
  <c r="M76" i="18"/>
  <c r="L76" i="18"/>
  <c r="Z76" i="18" s="1"/>
  <c r="K76" i="18"/>
  <c r="AB73" i="18"/>
  <c r="AA73" i="18"/>
  <c r="Z73" i="18"/>
  <c r="Y73" i="18"/>
  <c r="N71" i="18"/>
  <c r="AB71" i="18" s="1"/>
  <c r="M71" i="18"/>
  <c r="L71" i="18"/>
  <c r="K71" i="18"/>
  <c r="N70" i="18"/>
  <c r="M70" i="18"/>
  <c r="L70" i="18"/>
  <c r="K70" i="18"/>
  <c r="Y70" i="18" s="1"/>
  <c r="N69" i="18"/>
  <c r="AB69" i="18" s="1"/>
  <c r="M69" i="18"/>
  <c r="L69" i="18"/>
  <c r="K69" i="18"/>
  <c r="N68" i="18"/>
  <c r="M68" i="18"/>
  <c r="AA68" i="18" s="1"/>
  <c r="L68" i="18"/>
  <c r="Z68" i="18" s="1"/>
  <c r="K68" i="18"/>
  <c r="Y68" i="18" s="1"/>
  <c r="N67" i="18"/>
  <c r="M67" i="18"/>
  <c r="L67" i="18"/>
  <c r="K67" i="18"/>
  <c r="N66" i="18"/>
  <c r="M66" i="18"/>
  <c r="AA66" i="18" s="1"/>
  <c r="L66" i="18"/>
  <c r="K66" i="18"/>
  <c r="N65" i="18"/>
  <c r="M65" i="18"/>
  <c r="L65" i="18"/>
  <c r="Z65" i="18" s="1"/>
  <c r="K65" i="18"/>
  <c r="N64" i="18"/>
  <c r="AB64" i="18" s="1"/>
  <c r="M64" i="18"/>
  <c r="AA64" i="18" s="1"/>
  <c r="L64" i="18"/>
  <c r="Z64" i="18" s="1"/>
  <c r="K64" i="18"/>
  <c r="Y64" i="18" s="1"/>
  <c r="N63" i="18"/>
  <c r="M63" i="18"/>
  <c r="L63" i="18"/>
  <c r="K63" i="18"/>
  <c r="N62" i="18"/>
  <c r="M62" i="18"/>
  <c r="L62" i="18"/>
  <c r="K62" i="18"/>
  <c r="Y62" i="18" s="1"/>
  <c r="N61" i="18"/>
  <c r="AB61" i="18" s="1"/>
  <c r="M61" i="18"/>
  <c r="L61" i="18"/>
  <c r="K61" i="18"/>
  <c r="N60" i="18"/>
  <c r="M60" i="18"/>
  <c r="AA60" i="18" s="1"/>
  <c r="L60" i="18"/>
  <c r="Z60" i="18" s="1"/>
  <c r="K60" i="18"/>
  <c r="Y60" i="18" s="1"/>
  <c r="N59" i="18"/>
  <c r="M59" i="18"/>
  <c r="L59" i="18"/>
  <c r="K59" i="18"/>
  <c r="N56" i="18"/>
  <c r="M56" i="18"/>
  <c r="L56" i="18"/>
  <c r="K56" i="18"/>
  <c r="N55" i="18"/>
  <c r="AB55" i="18" s="1"/>
  <c r="M55" i="18"/>
  <c r="L55" i="18"/>
  <c r="K55" i="18"/>
  <c r="N54" i="18"/>
  <c r="M54" i="18"/>
  <c r="L54" i="18"/>
  <c r="Z54" i="18" s="1"/>
  <c r="K54" i="18"/>
  <c r="Y54" i="18" s="1"/>
  <c r="N52" i="18"/>
  <c r="M52" i="18"/>
  <c r="L52" i="18"/>
  <c r="K52" i="18"/>
  <c r="N51" i="18"/>
  <c r="M51" i="18"/>
  <c r="L51" i="18"/>
  <c r="K51" i="18"/>
  <c r="N49" i="18"/>
  <c r="M49" i="18"/>
  <c r="L49" i="18"/>
  <c r="K49" i="18"/>
  <c r="N48" i="18"/>
  <c r="M48" i="18"/>
  <c r="AA48" i="18" s="1"/>
  <c r="L48" i="18"/>
  <c r="K48" i="18"/>
  <c r="N47" i="18"/>
  <c r="M47" i="18"/>
  <c r="L47" i="18"/>
  <c r="Z47" i="18" s="1"/>
  <c r="K47" i="18"/>
  <c r="N46" i="18"/>
  <c r="AB46" i="18" s="1"/>
  <c r="M46" i="18"/>
  <c r="AA46" i="18" s="1"/>
  <c r="L46" i="18"/>
  <c r="Z46" i="18" s="1"/>
  <c r="K46" i="18"/>
  <c r="Y46" i="18" s="1"/>
  <c r="N45" i="18"/>
  <c r="M45" i="18"/>
  <c r="L45" i="18"/>
  <c r="K45" i="18"/>
  <c r="N44" i="18"/>
  <c r="M44" i="18"/>
  <c r="L44" i="18"/>
  <c r="K44" i="18"/>
  <c r="Y44" i="18" s="1"/>
  <c r="N43" i="18"/>
  <c r="M43" i="18"/>
  <c r="L43" i="18"/>
  <c r="K43" i="18"/>
  <c r="N42" i="18"/>
  <c r="M42" i="18"/>
  <c r="AA42" i="18" s="1"/>
  <c r="L42" i="18"/>
  <c r="Z42" i="18" s="1"/>
  <c r="K42" i="18"/>
  <c r="Y42" i="18" s="1"/>
  <c r="N41" i="18"/>
  <c r="M41" i="18"/>
  <c r="L41" i="18"/>
  <c r="K41" i="18"/>
  <c r="N40" i="18"/>
  <c r="AB40" i="18" s="1"/>
  <c r="M40" i="18"/>
  <c r="AA40" i="18" s="1"/>
  <c r="L40" i="18"/>
  <c r="K40" i="18"/>
  <c r="N39" i="18"/>
  <c r="M39" i="18"/>
  <c r="L39" i="18"/>
  <c r="K39" i="18"/>
  <c r="N38" i="18"/>
  <c r="M38" i="18"/>
  <c r="L38" i="18"/>
  <c r="Z38" i="18" s="1"/>
  <c r="K38" i="18"/>
  <c r="Y38" i="18" s="1"/>
  <c r="N37" i="18"/>
  <c r="AB37" i="18" s="1"/>
  <c r="M37" i="18"/>
  <c r="L37" i="18"/>
  <c r="K37" i="18"/>
  <c r="N36" i="18"/>
  <c r="M36" i="18"/>
  <c r="L36" i="18"/>
  <c r="K36" i="18"/>
  <c r="N35" i="18"/>
  <c r="M35" i="18"/>
  <c r="L35" i="18"/>
  <c r="K35" i="18"/>
  <c r="N34" i="18"/>
  <c r="AB34" i="18" s="1"/>
  <c r="M34" i="18"/>
  <c r="AA34" i="18" s="1"/>
  <c r="L34" i="18"/>
  <c r="K34" i="18"/>
  <c r="Y34" i="18" s="1"/>
  <c r="N33" i="18"/>
  <c r="M33" i="18"/>
  <c r="L33" i="18"/>
  <c r="K33" i="18"/>
  <c r="N32" i="18"/>
  <c r="M32" i="18"/>
  <c r="L32" i="18"/>
  <c r="K32" i="18"/>
  <c r="Y32" i="18" s="1"/>
  <c r="N31" i="18"/>
  <c r="M31" i="18"/>
  <c r="AA31" i="18" s="1"/>
  <c r="L31" i="18"/>
  <c r="K31" i="18"/>
  <c r="N30" i="18"/>
  <c r="M30" i="18"/>
  <c r="AA30" i="18" s="1"/>
  <c r="L30" i="18"/>
  <c r="Z30" i="18" s="1"/>
  <c r="K30" i="18"/>
  <c r="N29" i="18"/>
  <c r="M29" i="18"/>
  <c r="L29" i="18"/>
  <c r="Z29" i="18" s="1"/>
  <c r="K29" i="18"/>
  <c r="N28" i="18"/>
  <c r="AB28" i="18" s="1"/>
  <c r="M28" i="18"/>
  <c r="AA28" i="18" s="1"/>
  <c r="L28" i="18"/>
  <c r="Z28" i="18" s="1"/>
  <c r="K28" i="18"/>
  <c r="Y28" i="18" s="1"/>
  <c r="N27" i="18"/>
  <c r="AB27" i="18" s="1"/>
  <c r="M27" i="18"/>
  <c r="L27" i="18"/>
  <c r="K27" i="18"/>
  <c r="N26" i="18"/>
  <c r="M26" i="18"/>
  <c r="L26" i="18"/>
  <c r="K26" i="18"/>
  <c r="Y26" i="18" s="1"/>
  <c r="L14" i="18"/>
  <c r="K14" i="18"/>
  <c r="L13" i="18"/>
  <c r="AB13" i="18" s="1"/>
  <c r="K13" i="18"/>
  <c r="Y13" i="18" s="1"/>
  <c r="L12" i="18"/>
  <c r="K12" i="18"/>
  <c r="L11" i="18"/>
  <c r="K11" i="18"/>
  <c r="L10" i="18"/>
  <c r="AB10" i="18" s="1"/>
  <c r="K10" i="18"/>
  <c r="Y10" i="18" s="1"/>
  <c r="L9" i="18"/>
  <c r="K9" i="18"/>
  <c r="L8" i="18"/>
  <c r="K8" i="18"/>
  <c r="L7" i="18"/>
  <c r="K7" i="18"/>
  <c r="L6" i="18"/>
  <c r="K6" i="18"/>
  <c r="N286" i="26"/>
  <c r="AB286" i="26" s="1"/>
  <c r="M286" i="26"/>
  <c r="L286" i="26"/>
  <c r="K286" i="26"/>
  <c r="Y286" i="26" s="1"/>
  <c r="N285" i="26"/>
  <c r="M285" i="26"/>
  <c r="L285" i="26"/>
  <c r="K285" i="26"/>
  <c r="N284" i="26"/>
  <c r="AB284" i="26" s="1"/>
  <c r="M284" i="26"/>
  <c r="AA284" i="26" s="1"/>
  <c r="L284" i="26"/>
  <c r="Z284" i="26" s="1"/>
  <c r="K284" i="26"/>
  <c r="Y284" i="26" s="1"/>
  <c r="N283" i="26"/>
  <c r="M283" i="26"/>
  <c r="L283" i="26"/>
  <c r="K283" i="26"/>
  <c r="N282" i="26"/>
  <c r="M282" i="26"/>
  <c r="L282" i="26"/>
  <c r="K282" i="26"/>
  <c r="N281" i="26"/>
  <c r="AB281" i="26" s="1"/>
  <c r="M281" i="26"/>
  <c r="AA281" i="26" s="1"/>
  <c r="L281" i="26"/>
  <c r="Z281" i="26" s="1"/>
  <c r="K281" i="26"/>
  <c r="Y281" i="26" s="1"/>
  <c r="N280" i="26"/>
  <c r="M280" i="26"/>
  <c r="L280" i="26"/>
  <c r="K280" i="26"/>
  <c r="N279" i="26"/>
  <c r="AB279" i="26" s="1"/>
  <c r="M279" i="26"/>
  <c r="AA279" i="26" s="1"/>
  <c r="L279" i="26"/>
  <c r="Z279" i="26" s="1"/>
  <c r="K279" i="26"/>
  <c r="Y279" i="26" s="1"/>
  <c r="N278" i="26"/>
  <c r="AB278" i="26" s="1"/>
  <c r="M278" i="26"/>
  <c r="AA278" i="26" s="1"/>
  <c r="L278" i="26"/>
  <c r="Z278" i="26" s="1"/>
  <c r="K278" i="26"/>
  <c r="Y278" i="26" s="1"/>
  <c r="N277" i="26"/>
  <c r="AB277" i="26" s="1"/>
  <c r="M277" i="26"/>
  <c r="AA277" i="26" s="1"/>
  <c r="L277" i="26"/>
  <c r="Z277" i="26" s="1"/>
  <c r="K277" i="26"/>
  <c r="Y277" i="26" s="1"/>
  <c r="N276" i="26"/>
  <c r="AB276" i="26" s="1"/>
  <c r="M276" i="26"/>
  <c r="AA276" i="26" s="1"/>
  <c r="L276" i="26"/>
  <c r="Z276" i="26" s="1"/>
  <c r="K276" i="26"/>
  <c r="Y276" i="26" s="1"/>
  <c r="N275" i="26"/>
  <c r="M275" i="26"/>
  <c r="L275" i="26"/>
  <c r="K275" i="26"/>
  <c r="N274" i="26"/>
  <c r="AB274" i="26" s="1"/>
  <c r="M274" i="26"/>
  <c r="AA274" i="26" s="1"/>
  <c r="L274" i="26"/>
  <c r="Z274" i="26" s="1"/>
  <c r="K274" i="26"/>
  <c r="Y274" i="26" s="1"/>
  <c r="N273" i="26"/>
  <c r="M273" i="26"/>
  <c r="L273" i="26"/>
  <c r="K273" i="26"/>
  <c r="N272" i="26"/>
  <c r="AB272" i="26" s="1"/>
  <c r="M272" i="26"/>
  <c r="AA272" i="26" s="1"/>
  <c r="L272" i="26"/>
  <c r="Z272" i="26" s="1"/>
  <c r="K272" i="26"/>
  <c r="Y272" i="26" s="1"/>
  <c r="N271" i="26"/>
  <c r="AB271" i="26" s="1"/>
  <c r="M271" i="26"/>
  <c r="AA271" i="26" s="1"/>
  <c r="L271" i="26"/>
  <c r="Z271" i="26" s="1"/>
  <c r="K271" i="26"/>
  <c r="Y271" i="26" s="1"/>
  <c r="N270" i="26"/>
  <c r="AB270" i="26" s="1"/>
  <c r="M270" i="26"/>
  <c r="AA270" i="26" s="1"/>
  <c r="L270" i="26"/>
  <c r="Z270" i="26" s="1"/>
  <c r="K270" i="26"/>
  <c r="Y270" i="26" s="1"/>
  <c r="N269" i="26"/>
  <c r="M269" i="26"/>
  <c r="L269" i="26"/>
  <c r="K269" i="26"/>
  <c r="N268" i="26"/>
  <c r="AB268" i="26" s="1"/>
  <c r="M268" i="26"/>
  <c r="AA268" i="26" s="1"/>
  <c r="L268" i="26"/>
  <c r="Z268" i="26" s="1"/>
  <c r="K268" i="26"/>
  <c r="Y268" i="26" s="1"/>
  <c r="N267" i="26"/>
  <c r="AB267" i="26" s="1"/>
  <c r="M267" i="26"/>
  <c r="AA267" i="26" s="1"/>
  <c r="L267" i="26"/>
  <c r="Z267" i="26" s="1"/>
  <c r="K267" i="26"/>
  <c r="Y267" i="26" s="1"/>
  <c r="N266" i="26"/>
  <c r="AB266" i="26" s="1"/>
  <c r="M266" i="26"/>
  <c r="AA266" i="26" s="1"/>
  <c r="L266" i="26"/>
  <c r="Z266" i="26" s="1"/>
  <c r="K266" i="26"/>
  <c r="Y266" i="26" s="1"/>
  <c r="N265" i="26"/>
  <c r="AB265" i="26" s="1"/>
  <c r="M265" i="26"/>
  <c r="AA265" i="26" s="1"/>
  <c r="L265" i="26"/>
  <c r="Z265" i="26" s="1"/>
  <c r="K265" i="26"/>
  <c r="Y265" i="26" s="1"/>
  <c r="N264" i="26"/>
  <c r="AB264" i="26" s="1"/>
  <c r="M264" i="26"/>
  <c r="AA264" i="26" s="1"/>
  <c r="L264" i="26"/>
  <c r="Z264" i="26" s="1"/>
  <c r="K264" i="26"/>
  <c r="Y264" i="26" s="1"/>
  <c r="N263" i="26"/>
  <c r="M263" i="26"/>
  <c r="L263" i="26"/>
  <c r="K263" i="26"/>
  <c r="N262" i="26"/>
  <c r="AB262" i="26" s="1"/>
  <c r="M262" i="26"/>
  <c r="AA262" i="26" s="1"/>
  <c r="L262" i="26"/>
  <c r="Z262" i="26" s="1"/>
  <c r="K262" i="26"/>
  <c r="Y262" i="26" s="1"/>
  <c r="N261" i="26"/>
  <c r="AB261" i="26" s="1"/>
  <c r="M261" i="26"/>
  <c r="AA261" i="26" s="1"/>
  <c r="L261" i="26"/>
  <c r="Z261" i="26" s="1"/>
  <c r="K261" i="26"/>
  <c r="Y261" i="26" s="1"/>
  <c r="N260" i="26"/>
  <c r="M260" i="26"/>
  <c r="L260" i="26"/>
  <c r="K260" i="26"/>
  <c r="N259" i="26"/>
  <c r="AB259" i="26" s="1"/>
  <c r="M259" i="26"/>
  <c r="AA259" i="26" s="1"/>
  <c r="L259" i="26"/>
  <c r="Z259" i="26" s="1"/>
  <c r="K259" i="26"/>
  <c r="Y259" i="26" s="1"/>
  <c r="N258" i="26"/>
  <c r="AB258" i="26" s="1"/>
  <c r="M258" i="26"/>
  <c r="AA258" i="26" s="1"/>
  <c r="L258" i="26"/>
  <c r="Z258" i="26" s="1"/>
  <c r="K258" i="26"/>
  <c r="Y258" i="26" s="1"/>
  <c r="N257" i="26"/>
  <c r="AB257" i="26" s="1"/>
  <c r="M257" i="26"/>
  <c r="AA257" i="26" s="1"/>
  <c r="L257" i="26"/>
  <c r="Z257" i="26" s="1"/>
  <c r="K257" i="26"/>
  <c r="Y257" i="26" s="1"/>
  <c r="N256" i="26"/>
  <c r="AB256" i="26" s="1"/>
  <c r="M256" i="26"/>
  <c r="AA256" i="26" s="1"/>
  <c r="L256" i="26"/>
  <c r="Z256" i="26" s="1"/>
  <c r="K256" i="26"/>
  <c r="Y256" i="26" s="1"/>
  <c r="N255" i="26"/>
  <c r="AB255" i="26" s="1"/>
  <c r="M255" i="26"/>
  <c r="AA255" i="26" s="1"/>
  <c r="L255" i="26"/>
  <c r="Z255" i="26" s="1"/>
  <c r="K255" i="26"/>
  <c r="Y255" i="26" s="1"/>
  <c r="N254" i="26"/>
  <c r="AB254" i="26" s="1"/>
  <c r="M254" i="26"/>
  <c r="AA254" i="26" s="1"/>
  <c r="L254" i="26"/>
  <c r="Z254" i="26" s="1"/>
  <c r="K254" i="26"/>
  <c r="Y254" i="26" s="1"/>
  <c r="N253" i="26"/>
  <c r="M253" i="26"/>
  <c r="L253" i="26"/>
  <c r="K253" i="26"/>
  <c r="N252" i="26"/>
  <c r="AB252" i="26" s="1"/>
  <c r="M252" i="26"/>
  <c r="AA252" i="26" s="1"/>
  <c r="L252" i="26"/>
  <c r="Z252" i="26" s="1"/>
  <c r="K252" i="26"/>
  <c r="Y252" i="26" s="1"/>
  <c r="N251" i="26"/>
  <c r="AB251" i="26" s="1"/>
  <c r="M251" i="26"/>
  <c r="AA251" i="26" s="1"/>
  <c r="L251" i="26"/>
  <c r="Z251" i="26" s="1"/>
  <c r="K251" i="26"/>
  <c r="Y251" i="26" s="1"/>
  <c r="N250" i="26"/>
  <c r="AB250" i="26" s="1"/>
  <c r="M250" i="26"/>
  <c r="AA250" i="26" s="1"/>
  <c r="L250" i="26"/>
  <c r="Z250" i="26" s="1"/>
  <c r="K250" i="26"/>
  <c r="Y250" i="26" s="1"/>
  <c r="N249" i="26"/>
  <c r="AB249" i="26" s="1"/>
  <c r="M249" i="26"/>
  <c r="AA249" i="26" s="1"/>
  <c r="L249" i="26"/>
  <c r="Z249" i="26" s="1"/>
  <c r="K249" i="26"/>
  <c r="Y249" i="26" s="1"/>
  <c r="N248" i="26"/>
  <c r="AB248" i="26" s="1"/>
  <c r="M248" i="26"/>
  <c r="AA248" i="26" s="1"/>
  <c r="L248" i="26"/>
  <c r="Z248" i="26" s="1"/>
  <c r="K248" i="26"/>
  <c r="Y248" i="26" s="1"/>
  <c r="N247" i="26"/>
  <c r="AB247" i="26" s="1"/>
  <c r="M247" i="26"/>
  <c r="AA247" i="26" s="1"/>
  <c r="L247" i="26"/>
  <c r="Z247" i="26" s="1"/>
  <c r="K247" i="26"/>
  <c r="Y247" i="26" s="1"/>
  <c r="N246" i="26"/>
  <c r="M246" i="26"/>
  <c r="L246" i="26"/>
  <c r="K246" i="26"/>
  <c r="N245" i="26"/>
  <c r="AB245" i="26" s="1"/>
  <c r="M245" i="26"/>
  <c r="AA245" i="26" s="1"/>
  <c r="L245" i="26"/>
  <c r="Z245" i="26" s="1"/>
  <c r="K245" i="26"/>
  <c r="Y245" i="26" s="1"/>
  <c r="N244" i="26"/>
  <c r="AB244" i="26" s="1"/>
  <c r="M244" i="26"/>
  <c r="AA244" i="26" s="1"/>
  <c r="L244" i="26"/>
  <c r="Z244" i="26" s="1"/>
  <c r="K244" i="26"/>
  <c r="Y244" i="26" s="1"/>
  <c r="N243" i="26"/>
  <c r="AB243" i="26" s="1"/>
  <c r="M243" i="26"/>
  <c r="AA243" i="26" s="1"/>
  <c r="L243" i="26"/>
  <c r="Z243" i="26" s="1"/>
  <c r="K243" i="26"/>
  <c r="Y243" i="26" s="1"/>
  <c r="N242" i="26"/>
  <c r="AB242" i="26" s="1"/>
  <c r="M242" i="26"/>
  <c r="AA242" i="26" s="1"/>
  <c r="L242" i="26"/>
  <c r="Z242" i="26" s="1"/>
  <c r="K242" i="26"/>
  <c r="Y242" i="26" s="1"/>
  <c r="N241" i="26"/>
  <c r="AB241" i="26" s="1"/>
  <c r="M241" i="26"/>
  <c r="AA241" i="26" s="1"/>
  <c r="L241" i="26"/>
  <c r="Z241" i="26" s="1"/>
  <c r="K241" i="26"/>
  <c r="Y241" i="26" s="1"/>
  <c r="N240" i="26"/>
  <c r="AB240" i="26" s="1"/>
  <c r="M240" i="26"/>
  <c r="AA240" i="26" s="1"/>
  <c r="L240" i="26"/>
  <c r="Z240" i="26" s="1"/>
  <c r="K240" i="26"/>
  <c r="Y240" i="26" s="1"/>
  <c r="N239" i="26"/>
  <c r="AB239" i="26" s="1"/>
  <c r="M239" i="26"/>
  <c r="AA239" i="26" s="1"/>
  <c r="L239" i="26"/>
  <c r="Z239" i="26" s="1"/>
  <c r="K239" i="26"/>
  <c r="Y239" i="26" s="1"/>
  <c r="N238" i="26"/>
  <c r="M238" i="26"/>
  <c r="L238" i="26"/>
  <c r="K238" i="26"/>
  <c r="N237" i="26"/>
  <c r="M237" i="26"/>
  <c r="L237" i="26"/>
  <c r="K237" i="26"/>
  <c r="N236" i="26"/>
  <c r="M236" i="26"/>
  <c r="L236" i="26"/>
  <c r="K236" i="26"/>
  <c r="N235" i="26"/>
  <c r="M235" i="26"/>
  <c r="L235" i="26"/>
  <c r="K235" i="26"/>
  <c r="N234" i="26"/>
  <c r="AB234" i="26" s="1"/>
  <c r="M234" i="26"/>
  <c r="AA234" i="26" s="1"/>
  <c r="L234" i="26"/>
  <c r="Z234" i="26" s="1"/>
  <c r="K234" i="26"/>
  <c r="Y234" i="26" s="1"/>
  <c r="N233" i="26"/>
  <c r="AB233" i="26" s="1"/>
  <c r="M233" i="26"/>
  <c r="AA233" i="26" s="1"/>
  <c r="L233" i="26"/>
  <c r="Z233" i="26" s="1"/>
  <c r="K233" i="26"/>
  <c r="Y233" i="26" s="1"/>
  <c r="N232" i="26"/>
  <c r="AB232" i="26" s="1"/>
  <c r="M232" i="26"/>
  <c r="AA232" i="26" s="1"/>
  <c r="L232" i="26"/>
  <c r="Z232" i="26" s="1"/>
  <c r="K232" i="26"/>
  <c r="Y232" i="26" s="1"/>
  <c r="N231" i="26"/>
  <c r="AB231" i="26" s="1"/>
  <c r="M231" i="26"/>
  <c r="AA231" i="26" s="1"/>
  <c r="L231" i="26"/>
  <c r="Z231" i="26" s="1"/>
  <c r="K231" i="26"/>
  <c r="Y231" i="26" s="1"/>
  <c r="N230" i="26"/>
  <c r="AB230" i="26" s="1"/>
  <c r="M230" i="26"/>
  <c r="AA230" i="26" s="1"/>
  <c r="L230" i="26"/>
  <c r="Z230" i="26" s="1"/>
  <c r="K230" i="26"/>
  <c r="Y230" i="26" s="1"/>
  <c r="N229" i="26"/>
  <c r="M229" i="26"/>
  <c r="L229" i="26"/>
  <c r="K229" i="26"/>
  <c r="N228" i="26"/>
  <c r="AB228" i="26" s="1"/>
  <c r="M228" i="26"/>
  <c r="AA228" i="26" s="1"/>
  <c r="L228" i="26"/>
  <c r="Z228" i="26" s="1"/>
  <c r="K228" i="26"/>
  <c r="Y228" i="26" s="1"/>
  <c r="N227" i="26"/>
  <c r="AB227" i="26" s="1"/>
  <c r="M227" i="26"/>
  <c r="AA227" i="26" s="1"/>
  <c r="L227" i="26"/>
  <c r="Z227" i="26" s="1"/>
  <c r="K227" i="26"/>
  <c r="Y227" i="26" s="1"/>
  <c r="N226" i="26"/>
  <c r="AB226" i="26" s="1"/>
  <c r="M226" i="26"/>
  <c r="AA226" i="26" s="1"/>
  <c r="L226" i="26"/>
  <c r="Z226" i="26" s="1"/>
  <c r="K226" i="26"/>
  <c r="Y226" i="26" s="1"/>
  <c r="N225" i="26"/>
  <c r="AB225" i="26" s="1"/>
  <c r="M225" i="26"/>
  <c r="AA225" i="26" s="1"/>
  <c r="L225" i="26"/>
  <c r="Z225" i="26" s="1"/>
  <c r="K225" i="26"/>
  <c r="Y225" i="26" s="1"/>
  <c r="N224" i="26"/>
  <c r="AB224" i="26" s="1"/>
  <c r="M224" i="26"/>
  <c r="AA224" i="26" s="1"/>
  <c r="L224" i="26"/>
  <c r="Z224" i="26" s="1"/>
  <c r="K224" i="26"/>
  <c r="Y224" i="26" s="1"/>
  <c r="N223" i="26"/>
  <c r="M223" i="26"/>
  <c r="L223" i="26"/>
  <c r="K223" i="26"/>
  <c r="N222" i="26"/>
  <c r="M222" i="26"/>
  <c r="L222" i="26"/>
  <c r="K222" i="26"/>
  <c r="N221" i="26"/>
  <c r="M221" i="26"/>
  <c r="L221" i="26"/>
  <c r="K221" i="26"/>
  <c r="N220" i="26"/>
  <c r="M220" i="26"/>
  <c r="L220" i="26"/>
  <c r="K220" i="26"/>
  <c r="N219" i="26"/>
  <c r="AB219" i="26" s="1"/>
  <c r="M219" i="26"/>
  <c r="AA219" i="26" s="1"/>
  <c r="L219" i="26"/>
  <c r="Z219" i="26" s="1"/>
  <c r="K219" i="26"/>
  <c r="Y219" i="26" s="1"/>
  <c r="N218" i="26"/>
  <c r="AB218" i="26" s="1"/>
  <c r="M218" i="26"/>
  <c r="AA218" i="26" s="1"/>
  <c r="L218" i="26"/>
  <c r="Z218" i="26" s="1"/>
  <c r="K218" i="26"/>
  <c r="Y218" i="26" s="1"/>
  <c r="N217" i="26"/>
  <c r="AB217" i="26" s="1"/>
  <c r="M217" i="26"/>
  <c r="AA217" i="26" s="1"/>
  <c r="L217" i="26"/>
  <c r="Z217" i="26" s="1"/>
  <c r="K217" i="26"/>
  <c r="Y217" i="26" s="1"/>
  <c r="N216" i="26"/>
  <c r="AB216" i="26" s="1"/>
  <c r="M216" i="26"/>
  <c r="AA216" i="26" s="1"/>
  <c r="L216" i="26"/>
  <c r="Z216" i="26" s="1"/>
  <c r="K216" i="26"/>
  <c r="Y216" i="26" s="1"/>
  <c r="N215" i="26"/>
  <c r="AB215" i="26" s="1"/>
  <c r="M215" i="26"/>
  <c r="AA215" i="26" s="1"/>
  <c r="L215" i="26"/>
  <c r="Z215" i="26" s="1"/>
  <c r="K215" i="26"/>
  <c r="Y215" i="26" s="1"/>
  <c r="N214" i="26"/>
  <c r="M214" i="26"/>
  <c r="L214" i="26"/>
  <c r="K214" i="26"/>
  <c r="N213" i="26"/>
  <c r="M213" i="26"/>
  <c r="L213" i="26"/>
  <c r="K213" i="26"/>
  <c r="N212" i="26"/>
  <c r="M212" i="26"/>
  <c r="L212" i="26"/>
  <c r="K212" i="26"/>
  <c r="N211" i="26"/>
  <c r="AB211" i="26" s="1"/>
  <c r="M211" i="26"/>
  <c r="AA211" i="26" s="1"/>
  <c r="L211" i="26"/>
  <c r="Z211" i="26" s="1"/>
  <c r="K211" i="26"/>
  <c r="Y211" i="26" s="1"/>
  <c r="N210" i="26"/>
  <c r="AB210" i="26" s="1"/>
  <c r="M210" i="26"/>
  <c r="AA210" i="26" s="1"/>
  <c r="L210" i="26"/>
  <c r="Z210" i="26" s="1"/>
  <c r="K210" i="26"/>
  <c r="Y210" i="26" s="1"/>
  <c r="N209" i="26"/>
  <c r="AB209" i="26" s="1"/>
  <c r="M209" i="26"/>
  <c r="AA209" i="26" s="1"/>
  <c r="L209" i="26"/>
  <c r="Z209" i="26" s="1"/>
  <c r="K209" i="26"/>
  <c r="Y209" i="26" s="1"/>
  <c r="N208" i="26"/>
  <c r="AB208" i="26" s="1"/>
  <c r="M208" i="26"/>
  <c r="AA208" i="26" s="1"/>
  <c r="L208" i="26"/>
  <c r="Z208" i="26" s="1"/>
  <c r="K208" i="26"/>
  <c r="Y208" i="26" s="1"/>
  <c r="N207" i="26"/>
  <c r="M207" i="26"/>
  <c r="L207" i="26"/>
  <c r="K207" i="26"/>
  <c r="N206" i="26"/>
  <c r="M206" i="26"/>
  <c r="L206" i="26"/>
  <c r="K206" i="26"/>
  <c r="N205" i="26"/>
  <c r="M205" i="26"/>
  <c r="L205" i="26"/>
  <c r="K205" i="26"/>
  <c r="N204" i="26"/>
  <c r="AB204" i="26" s="1"/>
  <c r="M204" i="26"/>
  <c r="AA204" i="26" s="1"/>
  <c r="L204" i="26"/>
  <c r="Z204" i="26" s="1"/>
  <c r="K204" i="26"/>
  <c r="Y204" i="26" s="1"/>
  <c r="N203" i="26"/>
  <c r="AB203" i="26" s="1"/>
  <c r="M203" i="26"/>
  <c r="AA203" i="26" s="1"/>
  <c r="L203" i="26"/>
  <c r="Z203" i="26" s="1"/>
  <c r="K203" i="26"/>
  <c r="Y203" i="26" s="1"/>
  <c r="N202" i="26"/>
  <c r="AB202" i="26" s="1"/>
  <c r="M202" i="26"/>
  <c r="AA202" i="26" s="1"/>
  <c r="L202" i="26"/>
  <c r="Z202" i="26" s="1"/>
  <c r="K202" i="26"/>
  <c r="Y202" i="26" s="1"/>
  <c r="N201" i="26"/>
  <c r="AB201" i="26" s="1"/>
  <c r="M201" i="26"/>
  <c r="AA201" i="26" s="1"/>
  <c r="L201" i="26"/>
  <c r="Z201" i="26" s="1"/>
  <c r="K201" i="26"/>
  <c r="Y201" i="26" s="1"/>
  <c r="N200" i="26"/>
  <c r="AB200" i="26" s="1"/>
  <c r="M200" i="26"/>
  <c r="AA200" i="26" s="1"/>
  <c r="L200" i="26"/>
  <c r="Z200" i="26" s="1"/>
  <c r="K200" i="26"/>
  <c r="Y200" i="26" s="1"/>
  <c r="N199" i="26"/>
  <c r="AB199" i="26" s="1"/>
  <c r="M199" i="26"/>
  <c r="AA199" i="26" s="1"/>
  <c r="L199" i="26"/>
  <c r="Z199" i="26" s="1"/>
  <c r="K199" i="26"/>
  <c r="Y199" i="26" s="1"/>
  <c r="N198" i="26"/>
  <c r="AB198" i="26" s="1"/>
  <c r="M198" i="26"/>
  <c r="AA198" i="26" s="1"/>
  <c r="L198" i="26"/>
  <c r="Z198" i="26" s="1"/>
  <c r="K198" i="26"/>
  <c r="Y198" i="26" s="1"/>
  <c r="N197" i="26"/>
  <c r="AB197" i="26" s="1"/>
  <c r="M197" i="26"/>
  <c r="AA197" i="26" s="1"/>
  <c r="L197" i="26"/>
  <c r="Z197" i="26" s="1"/>
  <c r="K197" i="26"/>
  <c r="Y197" i="26" s="1"/>
  <c r="N196" i="26"/>
  <c r="AB196" i="26" s="1"/>
  <c r="M196" i="26"/>
  <c r="AA196" i="26" s="1"/>
  <c r="L196" i="26"/>
  <c r="Z196" i="26" s="1"/>
  <c r="K196" i="26"/>
  <c r="Y196" i="26" s="1"/>
  <c r="N195" i="26"/>
  <c r="M195" i="26"/>
  <c r="L195" i="26"/>
  <c r="K195" i="26"/>
  <c r="N194" i="26"/>
  <c r="M194" i="26"/>
  <c r="L194" i="26"/>
  <c r="K194" i="26"/>
  <c r="N193" i="26"/>
  <c r="M193" i="26"/>
  <c r="L193" i="26"/>
  <c r="K193" i="26"/>
  <c r="N192" i="26"/>
  <c r="M192" i="26"/>
  <c r="L192" i="26"/>
  <c r="K192" i="26"/>
  <c r="N191" i="26"/>
  <c r="AB191" i="26" s="1"/>
  <c r="M191" i="26"/>
  <c r="AA191" i="26" s="1"/>
  <c r="L191" i="26"/>
  <c r="Z191" i="26" s="1"/>
  <c r="K191" i="26"/>
  <c r="Y191" i="26" s="1"/>
  <c r="N190" i="26"/>
  <c r="AB190" i="26" s="1"/>
  <c r="M190" i="26"/>
  <c r="AA190" i="26" s="1"/>
  <c r="L190" i="26"/>
  <c r="Z190" i="26" s="1"/>
  <c r="K190" i="26"/>
  <c r="Y190" i="26" s="1"/>
  <c r="N189" i="26"/>
  <c r="AB189" i="26" s="1"/>
  <c r="M189" i="26"/>
  <c r="AA189" i="26" s="1"/>
  <c r="L189" i="26"/>
  <c r="Z189" i="26" s="1"/>
  <c r="K189" i="26"/>
  <c r="Y189" i="26" s="1"/>
  <c r="N188" i="26"/>
  <c r="AB188" i="26" s="1"/>
  <c r="M188" i="26"/>
  <c r="AA188" i="26" s="1"/>
  <c r="L188" i="26"/>
  <c r="Z188" i="26" s="1"/>
  <c r="K188" i="26"/>
  <c r="Y188" i="26" s="1"/>
  <c r="N187" i="26"/>
  <c r="AB187" i="26" s="1"/>
  <c r="M187" i="26"/>
  <c r="AA187" i="26" s="1"/>
  <c r="L187" i="26"/>
  <c r="Z187" i="26" s="1"/>
  <c r="K187" i="26"/>
  <c r="Y187" i="26" s="1"/>
  <c r="N186" i="26"/>
  <c r="AB186" i="26" s="1"/>
  <c r="M186" i="26"/>
  <c r="AA186" i="26" s="1"/>
  <c r="L186" i="26"/>
  <c r="Z186" i="26" s="1"/>
  <c r="K186" i="26"/>
  <c r="Y186" i="26" s="1"/>
  <c r="N185" i="26"/>
  <c r="AB185" i="26" s="1"/>
  <c r="M185" i="26"/>
  <c r="AA185" i="26" s="1"/>
  <c r="L185" i="26"/>
  <c r="Z185" i="26" s="1"/>
  <c r="K185" i="26"/>
  <c r="Y185" i="26" s="1"/>
  <c r="N184" i="26"/>
  <c r="M184" i="26"/>
  <c r="L184" i="26"/>
  <c r="K184" i="26"/>
  <c r="N183" i="26"/>
  <c r="M183" i="26"/>
  <c r="L183" i="26"/>
  <c r="K183" i="26"/>
  <c r="N182" i="26"/>
  <c r="M182" i="26"/>
  <c r="L182" i="26"/>
  <c r="K182" i="26"/>
  <c r="N181" i="26"/>
  <c r="M181" i="26"/>
  <c r="L181" i="26"/>
  <c r="K181" i="26"/>
  <c r="N180" i="26"/>
  <c r="M180" i="26"/>
  <c r="L180" i="26"/>
  <c r="K180" i="26"/>
  <c r="N179" i="26"/>
  <c r="M179" i="26"/>
  <c r="L179" i="26"/>
  <c r="K179" i="26"/>
  <c r="N178" i="26"/>
  <c r="M178" i="26"/>
  <c r="L178" i="26"/>
  <c r="K178" i="26"/>
  <c r="N177" i="26"/>
  <c r="M177" i="26"/>
  <c r="L177" i="26"/>
  <c r="K177" i="26"/>
  <c r="N176" i="26"/>
  <c r="M176" i="26"/>
  <c r="L176" i="26"/>
  <c r="K176" i="26"/>
  <c r="N175" i="26"/>
  <c r="AB175" i="26" s="1"/>
  <c r="M175" i="26"/>
  <c r="L175" i="26"/>
  <c r="K175" i="26"/>
  <c r="Y175" i="26" s="1"/>
  <c r="N174" i="26"/>
  <c r="AB174" i="26" s="1"/>
  <c r="M174" i="26"/>
  <c r="L174" i="26"/>
  <c r="K174" i="26"/>
  <c r="Y174" i="26" s="1"/>
  <c r="N173" i="26"/>
  <c r="AB173" i="26" s="1"/>
  <c r="M173" i="26"/>
  <c r="L173" i="26"/>
  <c r="K173" i="26"/>
  <c r="Y173" i="26" s="1"/>
  <c r="N172" i="26"/>
  <c r="AB172" i="26" s="1"/>
  <c r="M172" i="26"/>
  <c r="L172" i="26"/>
  <c r="K172" i="26"/>
  <c r="Y172" i="26" s="1"/>
  <c r="N171" i="26"/>
  <c r="AB171" i="26" s="1"/>
  <c r="M171" i="26"/>
  <c r="L171" i="26"/>
  <c r="K171" i="26"/>
  <c r="Y171" i="26" s="1"/>
  <c r="N170" i="26"/>
  <c r="M170" i="26"/>
  <c r="L170" i="26"/>
  <c r="K170" i="26"/>
  <c r="N169" i="26"/>
  <c r="AB169" i="26" s="1"/>
  <c r="M169" i="26"/>
  <c r="AA169" i="26" s="1"/>
  <c r="L169" i="26"/>
  <c r="Z169" i="26" s="1"/>
  <c r="K169" i="26"/>
  <c r="Y169" i="26" s="1"/>
  <c r="N168" i="26"/>
  <c r="AB168" i="26" s="1"/>
  <c r="M168" i="26"/>
  <c r="AA168" i="26" s="1"/>
  <c r="L168" i="26"/>
  <c r="Z168" i="26" s="1"/>
  <c r="K168" i="26"/>
  <c r="Y168" i="26" s="1"/>
  <c r="N167" i="26"/>
  <c r="AB167" i="26" s="1"/>
  <c r="M167" i="26"/>
  <c r="AA167" i="26" s="1"/>
  <c r="L167" i="26"/>
  <c r="Z167" i="26" s="1"/>
  <c r="K167" i="26"/>
  <c r="Y167" i="26" s="1"/>
  <c r="N166" i="26"/>
  <c r="AB166" i="26" s="1"/>
  <c r="M166" i="26"/>
  <c r="AA166" i="26" s="1"/>
  <c r="L166" i="26"/>
  <c r="Z166" i="26" s="1"/>
  <c r="K166" i="26"/>
  <c r="Y166" i="26" s="1"/>
  <c r="N165" i="26"/>
  <c r="AB165" i="26" s="1"/>
  <c r="M165" i="26"/>
  <c r="AA165" i="26" s="1"/>
  <c r="L165" i="26"/>
  <c r="Z165" i="26" s="1"/>
  <c r="K165" i="26"/>
  <c r="Y165" i="26" s="1"/>
  <c r="N164" i="26"/>
  <c r="AB164" i="26" s="1"/>
  <c r="M164" i="26"/>
  <c r="AA164" i="26" s="1"/>
  <c r="L164" i="26"/>
  <c r="Z164" i="26" s="1"/>
  <c r="K164" i="26"/>
  <c r="Y164" i="26" s="1"/>
  <c r="N163" i="26"/>
  <c r="AB163" i="26" s="1"/>
  <c r="M163" i="26"/>
  <c r="AA163" i="26" s="1"/>
  <c r="L163" i="26"/>
  <c r="Z163" i="26" s="1"/>
  <c r="K163" i="26"/>
  <c r="Y163" i="26" s="1"/>
  <c r="N162" i="26"/>
  <c r="AB162" i="26" s="1"/>
  <c r="M162" i="26"/>
  <c r="AA162" i="26" s="1"/>
  <c r="L162" i="26"/>
  <c r="Z162" i="26" s="1"/>
  <c r="K162" i="26"/>
  <c r="Y162" i="26" s="1"/>
  <c r="N161" i="26"/>
  <c r="M161" i="26"/>
  <c r="L161" i="26"/>
  <c r="K161" i="26"/>
  <c r="N160" i="26"/>
  <c r="AB160" i="26" s="1"/>
  <c r="M160" i="26"/>
  <c r="AA160" i="26" s="1"/>
  <c r="L160" i="26"/>
  <c r="Z160" i="26" s="1"/>
  <c r="K160" i="26"/>
  <c r="Y160" i="26" s="1"/>
  <c r="N159" i="26"/>
  <c r="AB159" i="26" s="1"/>
  <c r="M159" i="26"/>
  <c r="AA159" i="26" s="1"/>
  <c r="L159" i="26"/>
  <c r="Z159" i="26" s="1"/>
  <c r="K159" i="26"/>
  <c r="Y159" i="26" s="1"/>
  <c r="N158" i="26"/>
  <c r="AB158" i="26" s="1"/>
  <c r="M158" i="26"/>
  <c r="AA158" i="26" s="1"/>
  <c r="L158" i="26"/>
  <c r="Z158" i="26" s="1"/>
  <c r="K158" i="26"/>
  <c r="Y158" i="26" s="1"/>
  <c r="N157" i="26"/>
  <c r="M157" i="26"/>
  <c r="L157" i="26"/>
  <c r="K157" i="26"/>
  <c r="N156" i="26"/>
  <c r="M156" i="26"/>
  <c r="L156" i="26"/>
  <c r="K156" i="26"/>
  <c r="N155" i="26"/>
  <c r="M155" i="26"/>
  <c r="L155" i="26"/>
  <c r="K155" i="26"/>
  <c r="M154" i="26"/>
  <c r="AA154" i="26" s="1"/>
  <c r="L154" i="26"/>
  <c r="Z154" i="26" s="1"/>
  <c r="K154" i="26"/>
  <c r="Y154" i="26" s="1"/>
  <c r="N153" i="26"/>
  <c r="N152" i="26"/>
  <c r="M152" i="26"/>
  <c r="L152" i="26"/>
  <c r="K152" i="26"/>
  <c r="N151" i="26"/>
  <c r="AB151" i="26" s="1"/>
  <c r="M151" i="26"/>
  <c r="AA151" i="26" s="1"/>
  <c r="L151" i="26"/>
  <c r="Z151" i="26" s="1"/>
  <c r="K151" i="26"/>
  <c r="Y151" i="26" s="1"/>
  <c r="N150" i="26"/>
  <c r="AB150" i="26" s="1"/>
  <c r="M150" i="26"/>
  <c r="AA150" i="26" s="1"/>
  <c r="L150" i="26"/>
  <c r="Z150" i="26" s="1"/>
  <c r="K150" i="26"/>
  <c r="Y150" i="26" s="1"/>
  <c r="N149" i="26"/>
  <c r="AB149" i="26" s="1"/>
  <c r="M149" i="26"/>
  <c r="AA149" i="26" s="1"/>
  <c r="L149" i="26"/>
  <c r="Z149" i="26" s="1"/>
  <c r="K149" i="26"/>
  <c r="Y149" i="26" s="1"/>
  <c r="N148" i="26"/>
  <c r="AB148" i="26" s="1"/>
  <c r="M148" i="26"/>
  <c r="AA148" i="26" s="1"/>
  <c r="L148" i="26"/>
  <c r="Z148" i="26" s="1"/>
  <c r="K148" i="26"/>
  <c r="Y148" i="26" s="1"/>
  <c r="N147" i="26"/>
  <c r="AB147" i="26" s="1"/>
  <c r="M147" i="26"/>
  <c r="AA147" i="26" s="1"/>
  <c r="L147" i="26"/>
  <c r="Z147" i="26" s="1"/>
  <c r="K147" i="26"/>
  <c r="Y147" i="26" s="1"/>
  <c r="N146" i="26"/>
  <c r="AB146" i="26" s="1"/>
  <c r="M146" i="26"/>
  <c r="AA146" i="26" s="1"/>
  <c r="L146" i="26"/>
  <c r="Z146" i="26" s="1"/>
  <c r="K146" i="26"/>
  <c r="Y146" i="26" s="1"/>
  <c r="N145" i="26"/>
  <c r="AB145" i="26" s="1"/>
  <c r="M145" i="26"/>
  <c r="AA145" i="26" s="1"/>
  <c r="L145" i="26"/>
  <c r="Z145" i="26" s="1"/>
  <c r="K145" i="26"/>
  <c r="Y145" i="26" s="1"/>
  <c r="N144" i="26"/>
  <c r="AB144" i="26" s="1"/>
  <c r="M144" i="26"/>
  <c r="AA144" i="26" s="1"/>
  <c r="L144" i="26"/>
  <c r="Z144" i="26" s="1"/>
  <c r="K144" i="26"/>
  <c r="Y144" i="26" s="1"/>
  <c r="N143" i="26"/>
  <c r="AB143" i="26" s="1"/>
  <c r="M143" i="26"/>
  <c r="AA143" i="26" s="1"/>
  <c r="L143" i="26"/>
  <c r="Z143" i="26" s="1"/>
  <c r="K143" i="26"/>
  <c r="Y143" i="26" s="1"/>
  <c r="N142" i="26"/>
  <c r="AB142" i="26" s="1"/>
  <c r="M142" i="26"/>
  <c r="AA142" i="26" s="1"/>
  <c r="L142" i="26"/>
  <c r="Z142" i="26" s="1"/>
  <c r="K142" i="26"/>
  <c r="Y142" i="26" s="1"/>
  <c r="N141" i="26"/>
  <c r="AB141" i="26" s="1"/>
  <c r="M141" i="26"/>
  <c r="AA141" i="26" s="1"/>
  <c r="L141" i="26"/>
  <c r="Z141" i="26" s="1"/>
  <c r="K141" i="26"/>
  <c r="Y141" i="26" s="1"/>
  <c r="N140" i="26"/>
  <c r="AB140" i="26" s="1"/>
  <c r="M140" i="26"/>
  <c r="AA140" i="26" s="1"/>
  <c r="L140" i="26"/>
  <c r="Z140" i="26" s="1"/>
  <c r="K140" i="26"/>
  <c r="Y140" i="26" s="1"/>
  <c r="N139" i="26"/>
  <c r="AB139" i="26" s="1"/>
  <c r="M139" i="26"/>
  <c r="AA139" i="26" s="1"/>
  <c r="L139" i="26"/>
  <c r="Z139" i="26" s="1"/>
  <c r="K139" i="26"/>
  <c r="Y139" i="26" s="1"/>
  <c r="N138" i="26"/>
  <c r="AB138" i="26" s="1"/>
  <c r="M138" i="26"/>
  <c r="AA138" i="26" s="1"/>
  <c r="L138" i="26"/>
  <c r="Z138" i="26" s="1"/>
  <c r="K138" i="26"/>
  <c r="Y138" i="26" s="1"/>
  <c r="N137" i="26"/>
  <c r="AB137" i="26" s="1"/>
  <c r="M137" i="26"/>
  <c r="AA137" i="26" s="1"/>
  <c r="L137" i="26"/>
  <c r="Z137" i="26" s="1"/>
  <c r="K137" i="26"/>
  <c r="Y137" i="26" s="1"/>
  <c r="N136" i="26"/>
  <c r="AB136" i="26" s="1"/>
  <c r="M136" i="26"/>
  <c r="AA136" i="26" s="1"/>
  <c r="L136" i="26"/>
  <c r="Z136" i="26" s="1"/>
  <c r="K136" i="26"/>
  <c r="Y136" i="26" s="1"/>
  <c r="N135" i="26"/>
  <c r="AB135" i="26" s="1"/>
  <c r="M135" i="26"/>
  <c r="AA135" i="26" s="1"/>
  <c r="L135" i="26"/>
  <c r="Z135" i="26" s="1"/>
  <c r="K135" i="26"/>
  <c r="Y135" i="26" s="1"/>
  <c r="N134" i="26"/>
  <c r="AB134" i="26" s="1"/>
  <c r="M134" i="26"/>
  <c r="AA134" i="26" s="1"/>
  <c r="L134" i="26"/>
  <c r="Z134" i="26" s="1"/>
  <c r="K134" i="26"/>
  <c r="Y134" i="26" s="1"/>
  <c r="N133" i="26"/>
  <c r="AB133" i="26" s="1"/>
  <c r="M133" i="26"/>
  <c r="AA133" i="26" s="1"/>
  <c r="L133" i="26"/>
  <c r="Z133" i="26" s="1"/>
  <c r="K133" i="26"/>
  <c r="Y133" i="26" s="1"/>
  <c r="N132" i="26"/>
  <c r="M132" i="26"/>
  <c r="L132" i="26"/>
  <c r="K132" i="26"/>
  <c r="N131" i="26"/>
  <c r="M131" i="26"/>
  <c r="L131" i="26"/>
  <c r="K131" i="26"/>
  <c r="N130" i="26"/>
  <c r="M130" i="26"/>
  <c r="L130" i="26"/>
  <c r="K130" i="26"/>
  <c r="M129" i="26"/>
  <c r="AA129" i="26" s="1"/>
  <c r="L129" i="26"/>
  <c r="Z129" i="26" s="1"/>
  <c r="K129" i="26"/>
  <c r="Y129" i="26" s="1"/>
  <c r="N128" i="26"/>
  <c r="N127" i="26"/>
  <c r="M127" i="26"/>
  <c r="L127" i="26"/>
  <c r="K127" i="26"/>
  <c r="N126" i="26"/>
  <c r="AB126" i="26" s="1"/>
  <c r="M126" i="26"/>
  <c r="AA126" i="26" s="1"/>
  <c r="L126" i="26"/>
  <c r="Z126" i="26" s="1"/>
  <c r="K126" i="26"/>
  <c r="Y126" i="26" s="1"/>
  <c r="N125" i="26"/>
  <c r="M125" i="26"/>
  <c r="L125" i="26"/>
  <c r="K125" i="26"/>
  <c r="M124" i="26"/>
  <c r="AA124" i="26" s="1"/>
  <c r="L124" i="26"/>
  <c r="Z124" i="26" s="1"/>
  <c r="K124" i="26"/>
  <c r="Y124" i="26" s="1"/>
  <c r="N123" i="26"/>
  <c r="N122" i="26"/>
  <c r="AB122" i="26" s="1"/>
  <c r="M122" i="26"/>
  <c r="AA122" i="26" s="1"/>
  <c r="L122" i="26"/>
  <c r="Z122" i="26" s="1"/>
  <c r="K122" i="26"/>
  <c r="Y122" i="26" s="1"/>
  <c r="N121" i="26"/>
  <c r="AB121" i="26" s="1"/>
  <c r="M121" i="26"/>
  <c r="AA121" i="26" s="1"/>
  <c r="L121" i="26"/>
  <c r="Z121" i="26" s="1"/>
  <c r="K121" i="26"/>
  <c r="Y121" i="26" s="1"/>
  <c r="N120" i="26"/>
  <c r="AB120" i="26" s="1"/>
  <c r="M120" i="26"/>
  <c r="AA120" i="26" s="1"/>
  <c r="L120" i="26"/>
  <c r="Z120" i="26" s="1"/>
  <c r="K120" i="26"/>
  <c r="Y120" i="26" s="1"/>
  <c r="N119" i="26"/>
  <c r="M119" i="26"/>
  <c r="L119" i="26"/>
  <c r="K119" i="26"/>
  <c r="N118" i="26"/>
  <c r="AB118" i="26" s="1"/>
  <c r="M118" i="26"/>
  <c r="AA118" i="26" s="1"/>
  <c r="L118" i="26"/>
  <c r="Z118" i="26" s="1"/>
  <c r="K118" i="26"/>
  <c r="Y118" i="26" s="1"/>
  <c r="N117" i="26"/>
  <c r="M117" i="26"/>
  <c r="L117" i="26"/>
  <c r="K117" i="26"/>
  <c r="N116" i="26"/>
  <c r="M116" i="26"/>
  <c r="L116" i="26"/>
  <c r="K116" i="26"/>
  <c r="N115" i="26"/>
  <c r="AB115" i="26" s="1"/>
  <c r="M115" i="26"/>
  <c r="AA115" i="26" s="1"/>
  <c r="L115" i="26"/>
  <c r="Z115" i="26" s="1"/>
  <c r="K115" i="26"/>
  <c r="Y115" i="26" s="1"/>
  <c r="N114" i="26"/>
  <c r="AB114" i="26" s="1"/>
  <c r="M114" i="26"/>
  <c r="AA114" i="26" s="1"/>
  <c r="L114" i="26"/>
  <c r="Z114" i="26" s="1"/>
  <c r="K114" i="26"/>
  <c r="Y114" i="26" s="1"/>
  <c r="N113" i="26"/>
  <c r="M113" i="26"/>
  <c r="L113" i="26"/>
  <c r="K113" i="26"/>
  <c r="N112" i="26"/>
  <c r="AB112" i="26" s="1"/>
  <c r="M112" i="26"/>
  <c r="AA112" i="26" s="1"/>
  <c r="L112" i="26"/>
  <c r="Z112" i="26" s="1"/>
  <c r="K112" i="26"/>
  <c r="Y112" i="26" s="1"/>
  <c r="N111" i="26"/>
  <c r="M111" i="26"/>
  <c r="L111" i="26"/>
  <c r="K111" i="26"/>
  <c r="M110" i="26"/>
  <c r="AA110" i="26" s="1"/>
  <c r="L110" i="26"/>
  <c r="Z110" i="26" s="1"/>
  <c r="K110" i="26"/>
  <c r="Y110" i="26" s="1"/>
  <c r="N109" i="26"/>
  <c r="M108" i="26"/>
  <c r="AA108" i="26" s="1"/>
  <c r="L108" i="26"/>
  <c r="Z108" i="26" s="1"/>
  <c r="K108" i="26"/>
  <c r="Y108" i="26" s="1"/>
  <c r="M106" i="26"/>
  <c r="AA106" i="26" s="1"/>
  <c r="L106" i="26"/>
  <c r="Z106" i="26" s="1"/>
  <c r="K106" i="26"/>
  <c r="Y106" i="26" s="1"/>
  <c r="N105" i="26"/>
  <c r="N104" i="26"/>
  <c r="M104" i="26"/>
  <c r="L104" i="26"/>
  <c r="K104" i="26"/>
  <c r="N103" i="26"/>
  <c r="M103" i="26"/>
  <c r="L103" i="26"/>
  <c r="K103" i="26"/>
  <c r="N102" i="26"/>
  <c r="M102" i="26"/>
  <c r="L102" i="26"/>
  <c r="K102" i="26"/>
  <c r="N101" i="26"/>
  <c r="M101" i="26"/>
  <c r="L101" i="26"/>
  <c r="K101" i="26"/>
  <c r="N100" i="26"/>
  <c r="M100" i="26"/>
  <c r="L100" i="26"/>
  <c r="K100" i="26"/>
  <c r="N99" i="26"/>
  <c r="AB99" i="26" s="1"/>
  <c r="M99" i="26"/>
  <c r="AA99" i="26" s="1"/>
  <c r="L99" i="26"/>
  <c r="Z99" i="26" s="1"/>
  <c r="K99" i="26"/>
  <c r="Y99" i="26" s="1"/>
  <c r="N98" i="26"/>
  <c r="AB98" i="26" s="1"/>
  <c r="M98" i="26"/>
  <c r="AA98" i="26" s="1"/>
  <c r="L98" i="26"/>
  <c r="Z98" i="26" s="1"/>
  <c r="K98" i="26"/>
  <c r="Y98" i="26" s="1"/>
  <c r="N97" i="26"/>
  <c r="M97" i="26"/>
  <c r="L97" i="26"/>
  <c r="K97" i="26"/>
  <c r="N96" i="26"/>
  <c r="M96" i="26"/>
  <c r="L96" i="26"/>
  <c r="K96" i="26"/>
  <c r="N95" i="26"/>
  <c r="M95" i="26"/>
  <c r="L95" i="26"/>
  <c r="K95" i="26"/>
  <c r="N94" i="26"/>
  <c r="AB94" i="26" s="1"/>
  <c r="M94" i="26"/>
  <c r="AA94" i="26" s="1"/>
  <c r="L94" i="26"/>
  <c r="Z94" i="26" s="1"/>
  <c r="K94" i="26"/>
  <c r="Y94" i="26" s="1"/>
  <c r="N93" i="26"/>
  <c r="AB93" i="26" s="1"/>
  <c r="M93" i="26"/>
  <c r="AA93" i="26" s="1"/>
  <c r="L93" i="26"/>
  <c r="Z93" i="26" s="1"/>
  <c r="K93" i="26"/>
  <c r="Y93" i="26" s="1"/>
  <c r="N92" i="26"/>
  <c r="AB92" i="26" s="1"/>
  <c r="M92" i="26"/>
  <c r="AA92" i="26" s="1"/>
  <c r="L92" i="26"/>
  <c r="Z92" i="26" s="1"/>
  <c r="K92" i="26"/>
  <c r="Y92" i="26" s="1"/>
  <c r="N91" i="26"/>
  <c r="AB91" i="26" s="1"/>
  <c r="M91" i="26"/>
  <c r="AA91" i="26" s="1"/>
  <c r="L91" i="26"/>
  <c r="Z91" i="26" s="1"/>
  <c r="K91" i="26"/>
  <c r="Y91" i="26" s="1"/>
  <c r="N90" i="26"/>
  <c r="AB90" i="26" s="1"/>
  <c r="M90" i="26"/>
  <c r="AA90" i="26" s="1"/>
  <c r="L90" i="26"/>
  <c r="Z90" i="26" s="1"/>
  <c r="K90" i="26"/>
  <c r="Y90" i="26" s="1"/>
  <c r="N89" i="26"/>
  <c r="AB89" i="26" s="1"/>
  <c r="M89" i="26"/>
  <c r="AA89" i="26" s="1"/>
  <c r="L89" i="26"/>
  <c r="Z89" i="26" s="1"/>
  <c r="K89" i="26"/>
  <c r="Y89" i="26" s="1"/>
  <c r="N88" i="26"/>
  <c r="AB88" i="26" s="1"/>
  <c r="M88" i="26"/>
  <c r="AA88" i="26" s="1"/>
  <c r="L88" i="26"/>
  <c r="Z88" i="26" s="1"/>
  <c r="K88" i="26"/>
  <c r="Y88" i="26" s="1"/>
  <c r="N87" i="26"/>
  <c r="AB87" i="26" s="1"/>
  <c r="M87" i="26"/>
  <c r="AA87" i="26" s="1"/>
  <c r="L87" i="26"/>
  <c r="Z87" i="26" s="1"/>
  <c r="K87" i="26"/>
  <c r="Y87" i="26" s="1"/>
  <c r="N86" i="26"/>
  <c r="AB86" i="26" s="1"/>
  <c r="M86" i="26"/>
  <c r="AA86" i="26" s="1"/>
  <c r="L86" i="26"/>
  <c r="Z86" i="26" s="1"/>
  <c r="K86" i="26"/>
  <c r="Y86" i="26" s="1"/>
  <c r="N85" i="26"/>
  <c r="AB85" i="26" s="1"/>
  <c r="M85" i="26"/>
  <c r="AA85" i="26" s="1"/>
  <c r="L85" i="26"/>
  <c r="Z85" i="26" s="1"/>
  <c r="K85" i="26"/>
  <c r="Y85" i="26" s="1"/>
  <c r="N84" i="26"/>
  <c r="AB84" i="26" s="1"/>
  <c r="M84" i="26"/>
  <c r="AA84" i="26" s="1"/>
  <c r="L84" i="26"/>
  <c r="Z84" i="26" s="1"/>
  <c r="K84" i="26"/>
  <c r="Y84" i="26" s="1"/>
  <c r="N83" i="26"/>
  <c r="M83" i="26"/>
  <c r="L83" i="26"/>
  <c r="K83" i="26"/>
  <c r="N82" i="26"/>
  <c r="M82" i="26"/>
  <c r="L82" i="26"/>
  <c r="K82" i="26"/>
  <c r="N81" i="26"/>
  <c r="M81" i="26"/>
  <c r="L81" i="26"/>
  <c r="K81" i="26"/>
  <c r="N80" i="26"/>
  <c r="AB80" i="26" s="1"/>
  <c r="M80" i="26"/>
  <c r="AA80" i="26" s="1"/>
  <c r="L80" i="26"/>
  <c r="Z80" i="26" s="1"/>
  <c r="K80" i="26"/>
  <c r="Y80" i="26" s="1"/>
  <c r="N79" i="26"/>
  <c r="AB79" i="26" s="1"/>
  <c r="M79" i="26"/>
  <c r="AA79" i="26" s="1"/>
  <c r="L79" i="26"/>
  <c r="Z79" i="26" s="1"/>
  <c r="K79" i="26"/>
  <c r="Y79" i="26" s="1"/>
  <c r="N78" i="26"/>
  <c r="AB78" i="26" s="1"/>
  <c r="M78" i="26"/>
  <c r="AA78" i="26" s="1"/>
  <c r="L78" i="26"/>
  <c r="Z78" i="26" s="1"/>
  <c r="K78" i="26"/>
  <c r="Y78" i="26" s="1"/>
  <c r="N77" i="26"/>
  <c r="AB77" i="26" s="1"/>
  <c r="M77" i="26"/>
  <c r="AA77" i="26" s="1"/>
  <c r="L77" i="26"/>
  <c r="Z77" i="26" s="1"/>
  <c r="K77" i="26"/>
  <c r="Y77" i="26" s="1"/>
  <c r="N76" i="26"/>
  <c r="AB76" i="26" s="1"/>
  <c r="M76" i="26"/>
  <c r="AA76" i="26" s="1"/>
  <c r="L76" i="26"/>
  <c r="Z76" i="26" s="1"/>
  <c r="K76" i="26"/>
  <c r="Y76" i="26" s="1"/>
  <c r="N71" i="26"/>
  <c r="AB71" i="26" s="1"/>
  <c r="M71" i="26"/>
  <c r="AA71" i="26" s="1"/>
  <c r="L71" i="26"/>
  <c r="Z71" i="26" s="1"/>
  <c r="K71" i="26"/>
  <c r="Y71" i="26" s="1"/>
  <c r="N70" i="26"/>
  <c r="AB70" i="26" s="1"/>
  <c r="M70" i="26"/>
  <c r="AA70" i="26" s="1"/>
  <c r="L70" i="26"/>
  <c r="Z70" i="26" s="1"/>
  <c r="K70" i="26"/>
  <c r="Y70" i="26" s="1"/>
  <c r="N69" i="26"/>
  <c r="AB69" i="26" s="1"/>
  <c r="M69" i="26"/>
  <c r="AA69" i="26" s="1"/>
  <c r="L69" i="26"/>
  <c r="Z69" i="26" s="1"/>
  <c r="K69" i="26"/>
  <c r="Y69" i="26" s="1"/>
  <c r="N68" i="26"/>
  <c r="AB68" i="26" s="1"/>
  <c r="M68" i="26"/>
  <c r="AA68" i="26" s="1"/>
  <c r="L68" i="26"/>
  <c r="Z68" i="26" s="1"/>
  <c r="K68" i="26"/>
  <c r="Y68" i="26" s="1"/>
  <c r="N67" i="26"/>
  <c r="AB67" i="26" s="1"/>
  <c r="M67" i="26"/>
  <c r="AA67" i="26" s="1"/>
  <c r="L67" i="26"/>
  <c r="Z67" i="26" s="1"/>
  <c r="K67" i="26"/>
  <c r="Y67" i="26" s="1"/>
  <c r="N66" i="26"/>
  <c r="AB66" i="26" s="1"/>
  <c r="M66" i="26"/>
  <c r="AA66" i="26" s="1"/>
  <c r="L66" i="26"/>
  <c r="Z66" i="26" s="1"/>
  <c r="K66" i="26"/>
  <c r="Y66" i="26" s="1"/>
  <c r="N65" i="26"/>
  <c r="AB65" i="26" s="1"/>
  <c r="M65" i="26"/>
  <c r="AA65" i="26" s="1"/>
  <c r="L65" i="26"/>
  <c r="Z65" i="26" s="1"/>
  <c r="K65" i="26"/>
  <c r="Y65" i="26" s="1"/>
  <c r="N64" i="26"/>
  <c r="AB64" i="26" s="1"/>
  <c r="M64" i="26"/>
  <c r="AA64" i="26" s="1"/>
  <c r="L64" i="26"/>
  <c r="Z64" i="26" s="1"/>
  <c r="K64" i="26"/>
  <c r="Y64" i="26" s="1"/>
  <c r="N63" i="26"/>
  <c r="AB63" i="26" s="1"/>
  <c r="M63" i="26"/>
  <c r="AA63" i="26" s="1"/>
  <c r="L63" i="26"/>
  <c r="Z63" i="26" s="1"/>
  <c r="K63" i="26"/>
  <c r="Y63" i="26" s="1"/>
  <c r="N62" i="26"/>
  <c r="AB62" i="26" s="1"/>
  <c r="M62" i="26"/>
  <c r="AA62" i="26" s="1"/>
  <c r="L62" i="26"/>
  <c r="Z62" i="26" s="1"/>
  <c r="K62" i="26"/>
  <c r="Y62" i="26" s="1"/>
  <c r="N61" i="26"/>
  <c r="AB61" i="26" s="1"/>
  <c r="M61" i="26"/>
  <c r="AA61" i="26" s="1"/>
  <c r="L61" i="26"/>
  <c r="Z61" i="26" s="1"/>
  <c r="K61" i="26"/>
  <c r="Y61" i="26" s="1"/>
  <c r="N60" i="26"/>
  <c r="M60" i="26"/>
  <c r="L60" i="26"/>
  <c r="K60" i="26"/>
  <c r="N59" i="26"/>
  <c r="AB59" i="26" s="1"/>
  <c r="M59" i="26"/>
  <c r="AA59" i="26" s="1"/>
  <c r="L59" i="26"/>
  <c r="Z59" i="26" s="1"/>
  <c r="K59" i="26"/>
  <c r="Y59" i="26" s="1"/>
  <c r="N56" i="26"/>
  <c r="M56" i="26"/>
  <c r="L56" i="26"/>
  <c r="K56" i="26"/>
  <c r="N55" i="26"/>
  <c r="AB55" i="26" s="1"/>
  <c r="M55" i="26"/>
  <c r="AA55" i="26" s="1"/>
  <c r="L55" i="26"/>
  <c r="Z55" i="26" s="1"/>
  <c r="K55" i="26"/>
  <c r="Y55" i="26" s="1"/>
  <c r="N54" i="26"/>
  <c r="AB54" i="26" s="1"/>
  <c r="M54" i="26"/>
  <c r="AA54" i="26" s="1"/>
  <c r="L54" i="26"/>
  <c r="Z54" i="26" s="1"/>
  <c r="K54" i="26"/>
  <c r="Y54" i="26" s="1"/>
  <c r="N52" i="26"/>
  <c r="M52" i="26"/>
  <c r="L52" i="26"/>
  <c r="K52" i="26"/>
  <c r="N51" i="26"/>
  <c r="M51" i="26"/>
  <c r="L51" i="26"/>
  <c r="K51" i="26"/>
  <c r="N49" i="26"/>
  <c r="M49" i="26"/>
  <c r="L49" i="26"/>
  <c r="K49" i="26"/>
  <c r="N48" i="26"/>
  <c r="M48" i="26"/>
  <c r="L48" i="26"/>
  <c r="K48" i="26"/>
  <c r="N47" i="26"/>
  <c r="AB47" i="26" s="1"/>
  <c r="M47" i="26"/>
  <c r="AA47" i="26" s="1"/>
  <c r="L47" i="26"/>
  <c r="Z47" i="26" s="1"/>
  <c r="K47" i="26"/>
  <c r="Y47" i="26" s="1"/>
  <c r="N46" i="26"/>
  <c r="AB46" i="26" s="1"/>
  <c r="M46" i="26"/>
  <c r="AA46" i="26" s="1"/>
  <c r="L46" i="26"/>
  <c r="Z46" i="26" s="1"/>
  <c r="K46" i="26"/>
  <c r="Y46" i="26" s="1"/>
  <c r="N45" i="26"/>
  <c r="AB45" i="26" s="1"/>
  <c r="M45" i="26"/>
  <c r="AA45" i="26" s="1"/>
  <c r="L45" i="26"/>
  <c r="Z45" i="26" s="1"/>
  <c r="K45" i="26"/>
  <c r="Y45" i="26" s="1"/>
  <c r="N44" i="26"/>
  <c r="AB44" i="26" s="1"/>
  <c r="M44" i="26"/>
  <c r="AA44" i="26" s="1"/>
  <c r="L44" i="26"/>
  <c r="Z44" i="26" s="1"/>
  <c r="K44" i="26"/>
  <c r="Y44" i="26" s="1"/>
  <c r="N43" i="26"/>
  <c r="AB43" i="26" s="1"/>
  <c r="M43" i="26"/>
  <c r="AA43" i="26" s="1"/>
  <c r="L43" i="26"/>
  <c r="Z43" i="26" s="1"/>
  <c r="K43" i="26"/>
  <c r="Y43" i="26" s="1"/>
  <c r="N42" i="26"/>
  <c r="AB42" i="26" s="1"/>
  <c r="M42" i="26"/>
  <c r="AA42" i="26" s="1"/>
  <c r="L42" i="26"/>
  <c r="Z42" i="26" s="1"/>
  <c r="K42" i="26"/>
  <c r="Y42" i="26" s="1"/>
  <c r="N41" i="26"/>
  <c r="AB41" i="26" s="1"/>
  <c r="M41" i="26"/>
  <c r="AA41" i="26" s="1"/>
  <c r="L41" i="26"/>
  <c r="Z41" i="26" s="1"/>
  <c r="K41" i="26"/>
  <c r="Y41" i="26" s="1"/>
  <c r="N40" i="26"/>
  <c r="AB40" i="26" s="1"/>
  <c r="M40" i="26"/>
  <c r="AA40" i="26" s="1"/>
  <c r="L40" i="26"/>
  <c r="Z40" i="26" s="1"/>
  <c r="K40" i="26"/>
  <c r="Y40" i="26" s="1"/>
  <c r="N39" i="26"/>
  <c r="M39" i="26"/>
  <c r="L39" i="26"/>
  <c r="K39" i="26"/>
  <c r="N38" i="26"/>
  <c r="M38" i="26"/>
  <c r="L38" i="26"/>
  <c r="K38" i="26"/>
  <c r="N37" i="26"/>
  <c r="M37" i="26"/>
  <c r="L37" i="26"/>
  <c r="K37" i="26"/>
  <c r="N36" i="26"/>
  <c r="AB36" i="26" s="1"/>
  <c r="M36" i="26"/>
  <c r="AA36" i="26" s="1"/>
  <c r="L36" i="26"/>
  <c r="Z36" i="26" s="1"/>
  <c r="K36" i="26"/>
  <c r="Y36" i="26" s="1"/>
  <c r="N35" i="26"/>
  <c r="AB35" i="26" s="1"/>
  <c r="M35" i="26"/>
  <c r="AA35" i="26" s="1"/>
  <c r="L35" i="26"/>
  <c r="Z35" i="26" s="1"/>
  <c r="K35" i="26"/>
  <c r="Y35" i="26" s="1"/>
  <c r="N34" i="26"/>
  <c r="AB34" i="26" s="1"/>
  <c r="M34" i="26"/>
  <c r="AA34" i="26" s="1"/>
  <c r="L34" i="26"/>
  <c r="Z34" i="26" s="1"/>
  <c r="K34" i="26"/>
  <c r="Y34" i="26" s="1"/>
  <c r="N33" i="26"/>
  <c r="M33" i="26"/>
  <c r="L33" i="26"/>
  <c r="K33" i="26"/>
  <c r="N32" i="26"/>
  <c r="AB32" i="26" s="1"/>
  <c r="M32" i="26"/>
  <c r="L32" i="26"/>
  <c r="K32" i="26"/>
  <c r="Y32" i="26" s="1"/>
  <c r="N31" i="26"/>
  <c r="AB31" i="26" s="1"/>
  <c r="M31" i="26"/>
  <c r="AA31" i="26" s="1"/>
  <c r="L31" i="26"/>
  <c r="Z31" i="26" s="1"/>
  <c r="K31" i="26"/>
  <c r="Y31" i="26" s="1"/>
  <c r="N30" i="26"/>
  <c r="AB30" i="26" s="1"/>
  <c r="M30" i="26"/>
  <c r="AA30" i="26" s="1"/>
  <c r="L30" i="26"/>
  <c r="Z30" i="26" s="1"/>
  <c r="K30" i="26"/>
  <c r="Y30" i="26" s="1"/>
  <c r="N29" i="26"/>
  <c r="AB29" i="26" s="1"/>
  <c r="M29" i="26"/>
  <c r="AA29" i="26" s="1"/>
  <c r="L29" i="26"/>
  <c r="Z29" i="26" s="1"/>
  <c r="K29" i="26"/>
  <c r="Y29" i="26" s="1"/>
  <c r="N28" i="26"/>
  <c r="AB28" i="26" s="1"/>
  <c r="M28" i="26"/>
  <c r="AA28" i="26" s="1"/>
  <c r="L28" i="26"/>
  <c r="Z28" i="26" s="1"/>
  <c r="K28" i="26"/>
  <c r="Y28" i="26" s="1"/>
  <c r="N27" i="26"/>
  <c r="AB27" i="26" s="1"/>
  <c r="M27" i="26"/>
  <c r="AA27" i="26" s="1"/>
  <c r="L27" i="26"/>
  <c r="Z27" i="26" s="1"/>
  <c r="K27" i="26"/>
  <c r="Y27" i="26" s="1"/>
  <c r="N26" i="26"/>
  <c r="AB26" i="26" s="1"/>
  <c r="M26" i="26"/>
  <c r="AA26" i="26" s="1"/>
  <c r="L26" i="26"/>
  <c r="Z26" i="26" s="1"/>
  <c r="K26" i="26"/>
  <c r="Y26" i="26" s="1"/>
  <c r="L14" i="26"/>
  <c r="K14" i="26"/>
  <c r="L13" i="26"/>
  <c r="AB13" i="26" s="1"/>
  <c r="K13" i="26"/>
  <c r="Y13" i="26" s="1"/>
  <c r="L12" i="26"/>
  <c r="K12" i="26"/>
  <c r="L11" i="26"/>
  <c r="K11" i="26"/>
  <c r="L10" i="26"/>
  <c r="AB10" i="26" s="1"/>
  <c r="K10" i="26"/>
  <c r="Y10" i="26" s="1"/>
  <c r="L9" i="26"/>
  <c r="K9" i="26"/>
  <c r="L8" i="26"/>
  <c r="K8" i="26"/>
  <c r="L7" i="26"/>
  <c r="K7" i="26"/>
  <c r="L6" i="26"/>
  <c r="K6" i="26"/>
  <c r="N286" i="25"/>
  <c r="AB286" i="25" s="1"/>
  <c r="M286" i="25"/>
  <c r="L286" i="25"/>
  <c r="K286" i="25"/>
  <c r="Y286" i="25" s="1"/>
  <c r="N285" i="25"/>
  <c r="M285" i="25"/>
  <c r="L285" i="25"/>
  <c r="K285" i="25"/>
  <c r="N284" i="25"/>
  <c r="AB284" i="25" s="1"/>
  <c r="M284" i="25"/>
  <c r="AA284" i="25" s="1"/>
  <c r="L284" i="25"/>
  <c r="Z284" i="25" s="1"/>
  <c r="K284" i="25"/>
  <c r="Y284" i="25" s="1"/>
  <c r="N283" i="25"/>
  <c r="M283" i="25"/>
  <c r="L283" i="25"/>
  <c r="K283" i="25"/>
  <c r="N282" i="25"/>
  <c r="M282" i="25"/>
  <c r="L282" i="25"/>
  <c r="K282" i="25"/>
  <c r="N281" i="25"/>
  <c r="AB281" i="25" s="1"/>
  <c r="M281" i="25"/>
  <c r="AA281" i="25" s="1"/>
  <c r="L281" i="25"/>
  <c r="Z281" i="25" s="1"/>
  <c r="K281" i="25"/>
  <c r="Y281" i="25" s="1"/>
  <c r="N280" i="25"/>
  <c r="M280" i="25"/>
  <c r="L280" i="25"/>
  <c r="K280" i="25"/>
  <c r="N279" i="25"/>
  <c r="AB279" i="25" s="1"/>
  <c r="M279" i="25"/>
  <c r="AA279" i="25" s="1"/>
  <c r="L279" i="25"/>
  <c r="Z279" i="25" s="1"/>
  <c r="K279" i="25"/>
  <c r="Y279" i="25" s="1"/>
  <c r="N278" i="25"/>
  <c r="AB278" i="25" s="1"/>
  <c r="M278" i="25"/>
  <c r="AA278" i="25" s="1"/>
  <c r="L278" i="25"/>
  <c r="Z278" i="25" s="1"/>
  <c r="K278" i="25"/>
  <c r="Y278" i="25" s="1"/>
  <c r="N277" i="25"/>
  <c r="AB277" i="25" s="1"/>
  <c r="M277" i="25"/>
  <c r="AA277" i="25" s="1"/>
  <c r="L277" i="25"/>
  <c r="Z277" i="25" s="1"/>
  <c r="K277" i="25"/>
  <c r="Y277" i="25" s="1"/>
  <c r="N276" i="25"/>
  <c r="AB276" i="25" s="1"/>
  <c r="M276" i="25"/>
  <c r="AA276" i="25" s="1"/>
  <c r="L276" i="25"/>
  <c r="Z276" i="25" s="1"/>
  <c r="K276" i="25"/>
  <c r="Y276" i="25" s="1"/>
  <c r="N275" i="25"/>
  <c r="M275" i="25"/>
  <c r="L275" i="25"/>
  <c r="K275" i="25"/>
  <c r="N274" i="25"/>
  <c r="AB274" i="25" s="1"/>
  <c r="M274" i="25"/>
  <c r="AA274" i="25" s="1"/>
  <c r="L274" i="25"/>
  <c r="Z274" i="25" s="1"/>
  <c r="K274" i="25"/>
  <c r="Y274" i="25" s="1"/>
  <c r="N273" i="25"/>
  <c r="M273" i="25"/>
  <c r="L273" i="25"/>
  <c r="K273" i="25"/>
  <c r="N272" i="25"/>
  <c r="AB272" i="25" s="1"/>
  <c r="M272" i="25"/>
  <c r="AA272" i="25" s="1"/>
  <c r="L272" i="25"/>
  <c r="Z272" i="25" s="1"/>
  <c r="K272" i="25"/>
  <c r="Y272" i="25" s="1"/>
  <c r="N271" i="25"/>
  <c r="AB271" i="25" s="1"/>
  <c r="M271" i="25"/>
  <c r="AA271" i="25" s="1"/>
  <c r="L271" i="25"/>
  <c r="Z271" i="25" s="1"/>
  <c r="K271" i="25"/>
  <c r="Y271" i="25" s="1"/>
  <c r="N270" i="25"/>
  <c r="AB270" i="25" s="1"/>
  <c r="M270" i="25"/>
  <c r="AA270" i="25" s="1"/>
  <c r="L270" i="25"/>
  <c r="Z270" i="25" s="1"/>
  <c r="K270" i="25"/>
  <c r="Y270" i="25" s="1"/>
  <c r="N269" i="25"/>
  <c r="M269" i="25"/>
  <c r="L269" i="25"/>
  <c r="K269" i="25"/>
  <c r="N268" i="25"/>
  <c r="AB268" i="25" s="1"/>
  <c r="M268" i="25"/>
  <c r="AA268" i="25" s="1"/>
  <c r="L268" i="25"/>
  <c r="Z268" i="25" s="1"/>
  <c r="K268" i="25"/>
  <c r="Y268" i="25" s="1"/>
  <c r="N267" i="25"/>
  <c r="AB267" i="25" s="1"/>
  <c r="M267" i="25"/>
  <c r="AA267" i="25" s="1"/>
  <c r="L267" i="25"/>
  <c r="Z267" i="25" s="1"/>
  <c r="K267" i="25"/>
  <c r="Y267" i="25" s="1"/>
  <c r="N266" i="25"/>
  <c r="AB266" i="25" s="1"/>
  <c r="M266" i="25"/>
  <c r="AA266" i="25" s="1"/>
  <c r="L266" i="25"/>
  <c r="Z266" i="25" s="1"/>
  <c r="K266" i="25"/>
  <c r="Y266" i="25" s="1"/>
  <c r="N265" i="25"/>
  <c r="AB265" i="25" s="1"/>
  <c r="M265" i="25"/>
  <c r="AA265" i="25" s="1"/>
  <c r="L265" i="25"/>
  <c r="Z265" i="25" s="1"/>
  <c r="K265" i="25"/>
  <c r="Y265" i="25" s="1"/>
  <c r="N264" i="25"/>
  <c r="AB264" i="25" s="1"/>
  <c r="M264" i="25"/>
  <c r="AA264" i="25" s="1"/>
  <c r="L264" i="25"/>
  <c r="Z264" i="25" s="1"/>
  <c r="K264" i="25"/>
  <c r="Y264" i="25" s="1"/>
  <c r="N263" i="25"/>
  <c r="M263" i="25"/>
  <c r="L263" i="25"/>
  <c r="K263" i="25"/>
  <c r="N262" i="25"/>
  <c r="AB262" i="25" s="1"/>
  <c r="M262" i="25"/>
  <c r="AA262" i="25" s="1"/>
  <c r="L262" i="25"/>
  <c r="Z262" i="25" s="1"/>
  <c r="K262" i="25"/>
  <c r="Y262" i="25" s="1"/>
  <c r="N261" i="25"/>
  <c r="AB261" i="25" s="1"/>
  <c r="M261" i="25"/>
  <c r="AA261" i="25" s="1"/>
  <c r="L261" i="25"/>
  <c r="Z261" i="25" s="1"/>
  <c r="K261" i="25"/>
  <c r="Y261" i="25" s="1"/>
  <c r="N260" i="25"/>
  <c r="M260" i="25"/>
  <c r="L260" i="25"/>
  <c r="K260" i="25"/>
  <c r="N259" i="25"/>
  <c r="AB259" i="25" s="1"/>
  <c r="M259" i="25"/>
  <c r="AA259" i="25" s="1"/>
  <c r="L259" i="25"/>
  <c r="Z259" i="25" s="1"/>
  <c r="K259" i="25"/>
  <c r="Y259" i="25" s="1"/>
  <c r="N258" i="25"/>
  <c r="AB258" i="25" s="1"/>
  <c r="M258" i="25"/>
  <c r="AA258" i="25" s="1"/>
  <c r="L258" i="25"/>
  <c r="Z258" i="25" s="1"/>
  <c r="K258" i="25"/>
  <c r="Y258" i="25" s="1"/>
  <c r="N257" i="25"/>
  <c r="AB257" i="25" s="1"/>
  <c r="M257" i="25"/>
  <c r="AA257" i="25" s="1"/>
  <c r="L257" i="25"/>
  <c r="Z257" i="25" s="1"/>
  <c r="K257" i="25"/>
  <c r="Y257" i="25" s="1"/>
  <c r="N256" i="25"/>
  <c r="AB256" i="25" s="1"/>
  <c r="M256" i="25"/>
  <c r="AA256" i="25" s="1"/>
  <c r="L256" i="25"/>
  <c r="Z256" i="25" s="1"/>
  <c r="K256" i="25"/>
  <c r="Y256" i="25" s="1"/>
  <c r="N255" i="25"/>
  <c r="AB255" i="25" s="1"/>
  <c r="M255" i="25"/>
  <c r="AA255" i="25" s="1"/>
  <c r="L255" i="25"/>
  <c r="Z255" i="25" s="1"/>
  <c r="K255" i="25"/>
  <c r="Y255" i="25" s="1"/>
  <c r="N254" i="25"/>
  <c r="AB254" i="25" s="1"/>
  <c r="M254" i="25"/>
  <c r="AA254" i="25" s="1"/>
  <c r="L254" i="25"/>
  <c r="Z254" i="25" s="1"/>
  <c r="K254" i="25"/>
  <c r="Y254" i="25" s="1"/>
  <c r="N253" i="25"/>
  <c r="M253" i="25"/>
  <c r="L253" i="25"/>
  <c r="K253" i="25"/>
  <c r="N252" i="25"/>
  <c r="AB252" i="25" s="1"/>
  <c r="M252" i="25"/>
  <c r="AA252" i="25" s="1"/>
  <c r="L252" i="25"/>
  <c r="Z252" i="25" s="1"/>
  <c r="K252" i="25"/>
  <c r="Y252" i="25" s="1"/>
  <c r="N251" i="25"/>
  <c r="AB251" i="25" s="1"/>
  <c r="M251" i="25"/>
  <c r="AA251" i="25" s="1"/>
  <c r="L251" i="25"/>
  <c r="Z251" i="25" s="1"/>
  <c r="K251" i="25"/>
  <c r="Y251" i="25" s="1"/>
  <c r="N250" i="25"/>
  <c r="AB250" i="25" s="1"/>
  <c r="M250" i="25"/>
  <c r="AA250" i="25" s="1"/>
  <c r="L250" i="25"/>
  <c r="Z250" i="25" s="1"/>
  <c r="K250" i="25"/>
  <c r="Y250" i="25" s="1"/>
  <c r="N249" i="25"/>
  <c r="AB249" i="25" s="1"/>
  <c r="M249" i="25"/>
  <c r="AA249" i="25" s="1"/>
  <c r="L249" i="25"/>
  <c r="Z249" i="25" s="1"/>
  <c r="K249" i="25"/>
  <c r="Y249" i="25" s="1"/>
  <c r="N248" i="25"/>
  <c r="AB248" i="25" s="1"/>
  <c r="M248" i="25"/>
  <c r="AA248" i="25" s="1"/>
  <c r="L248" i="25"/>
  <c r="Z248" i="25" s="1"/>
  <c r="K248" i="25"/>
  <c r="Y248" i="25" s="1"/>
  <c r="N247" i="25"/>
  <c r="AB247" i="25" s="1"/>
  <c r="M247" i="25"/>
  <c r="AA247" i="25" s="1"/>
  <c r="L247" i="25"/>
  <c r="Z247" i="25" s="1"/>
  <c r="K247" i="25"/>
  <c r="Y247" i="25" s="1"/>
  <c r="N246" i="25"/>
  <c r="M246" i="25"/>
  <c r="L246" i="25"/>
  <c r="K246" i="25"/>
  <c r="N245" i="25"/>
  <c r="AB245" i="25" s="1"/>
  <c r="M245" i="25"/>
  <c r="AA245" i="25" s="1"/>
  <c r="L245" i="25"/>
  <c r="Z245" i="25" s="1"/>
  <c r="K245" i="25"/>
  <c r="Y245" i="25" s="1"/>
  <c r="N244" i="25"/>
  <c r="AB244" i="25" s="1"/>
  <c r="M244" i="25"/>
  <c r="AA244" i="25" s="1"/>
  <c r="L244" i="25"/>
  <c r="Z244" i="25" s="1"/>
  <c r="K244" i="25"/>
  <c r="Y244" i="25" s="1"/>
  <c r="N243" i="25"/>
  <c r="AB243" i="25" s="1"/>
  <c r="M243" i="25"/>
  <c r="AA243" i="25" s="1"/>
  <c r="L243" i="25"/>
  <c r="Z243" i="25" s="1"/>
  <c r="K243" i="25"/>
  <c r="Y243" i="25" s="1"/>
  <c r="N242" i="25"/>
  <c r="AB242" i="25" s="1"/>
  <c r="M242" i="25"/>
  <c r="AA242" i="25" s="1"/>
  <c r="L242" i="25"/>
  <c r="Z242" i="25" s="1"/>
  <c r="K242" i="25"/>
  <c r="Y242" i="25" s="1"/>
  <c r="N241" i="25"/>
  <c r="AB241" i="25" s="1"/>
  <c r="M241" i="25"/>
  <c r="AA241" i="25" s="1"/>
  <c r="L241" i="25"/>
  <c r="Z241" i="25" s="1"/>
  <c r="K241" i="25"/>
  <c r="Y241" i="25" s="1"/>
  <c r="N240" i="25"/>
  <c r="AB240" i="25" s="1"/>
  <c r="M240" i="25"/>
  <c r="AA240" i="25" s="1"/>
  <c r="L240" i="25"/>
  <c r="Z240" i="25" s="1"/>
  <c r="K240" i="25"/>
  <c r="Y240" i="25" s="1"/>
  <c r="N239" i="25"/>
  <c r="AB239" i="25" s="1"/>
  <c r="M239" i="25"/>
  <c r="AA239" i="25" s="1"/>
  <c r="L239" i="25"/>
  <c r="Z239" i="25" s="1"/>
  <c r="K239" i="25"/>
  <c r="Y239" i="25" s="1"/>
  <c r="N238" i="25"/>
  <c r="M238" i="25"/>
  <c r="L238" i="25"/>
  <c r="K238" i="25"/>
  <c r="N237" i="25"/>
  <c r="M237" i="25"/>
  <c r="L237" i="25"/>
  <c r="K237" i="25"/>
  <c r="N236" i="25"/>
  <c r="M236" i="25"/>
  <c r="L236" i="25"/>
  <c r="K236" i="25"/>
  <c r="N235" i="25"/>
  <c r="M235" i="25"/>
  <c r="L235" i="25"/>
  <c r="K235" i="25"/>
  <c r="N234" i="25"/>
  <c r="AB234" i="25" s="1"/>
  <c r="M234" i="25"/>
  <c r="AA234" i="25" s="1"/>
  <c r="L234" i="25"/>
  <c r="Z234" i="25" s="1"/>
  <c r="K234" i="25"/>
  <c r="Y234" i="25" s="1"/>
  <c r="N233" i="25"/>
  <c r="AB233" i="25" s="1"/>
  <c r="M233" i="25"/>
  <c r="AA233" i="25" s="1"/>
  <c r="L233" i="25"/>
  <c r="Z233" i="25" s="1"/>
  <c r="K233" i="25"/>
  <c r="Y233" i="25" s="1"/>
  <c r="N232" i="25"/>
  <c r="AB232" i="25" s="1"/>
  <c r="M232" i="25"/>
  <c r="AA232" i="25" s="1"/>
  <c r="L232" i="25"/>
  <c r="Z232" i="25" s="1"/>
  <c r="K232" i="25"/>
  <c r="Y232" i="25" s="1"/>
  <c r="N231" i="25"/>
  <c r="AB231" i="25" s="1"/>
  <c r="M231" i="25"/>
  <c r="AA231" i="25" s="1"/>
  <c r="L231" i="25"/>
  <c r="Z231" i="25" s="1"/>
  <c r="K231" i="25"/>
  <c r="Y231" i="25" s="1"/>
  <c r="N230" i="25"/>
  <c r="AB230" i="25" s="1"/>
  <c r="M230" i="25"/>
  <c r="AA230" i="25" s="1"/>
  <c r="L230" i="25"/>
  <c r="Z230" i="25" s="1"/>
  <c r="K230" i="25"/>
  <c r="Y230" i="25" s="1"/>
  <c r="N229" i="25"/>
  <c r="M229" i="25"/>
  <c r="L229" i="25"/>
  <c r="K229" i="25"/>
  <c r="N228" i="25"/>
  <c r="AB228" i="25" s="1"/>
  <c r="M228" i="25"/>
  <c r="AA228" i="25" s="1"/>
  <c r="L228" i="25"/>
  <c r="Z228" i="25" s="1"/>
  <c r="K228" i="25"/>
  <c r="Y228" i="25" s="1"/>
  <c r="N227" i="25"/>
  <c r="AB227" i="25" s="1"/>
  <c r="M227" i="25"/>
  <c r="AA227" i="25" s="1"/>
  <c r="L227" i="25"/>
  <c r="Z227" i="25" s="1"/>
  <c r="K227" i="25"/>
  <c r="Y227" i="25" s="1"/>
  <c r="N226" i="25"/>
  <c r="AB226" i="25" s="1"/>
  <c r="M226" i="25"/>
  <c r="AA226" i="25" s="1"/>
  <c r="L226" i="25"/>
  <c r="Z226" i="25" s="1"/>
  <c r="K226" i="25"/>
  <c r="Y226" i="25" s="1"/>
  <c r="N225" i="25"/>
  <c r="AB225" i="25" s="1"/>
  <c r="M225" i="25"/>
  <c r="AA225" i="25" s="1"/>
  <c r="L225" i="25"/>
  <c r="Z225" i="25" s="1"/>
  <c r="K225" i="25"/>
  <c r="Y225" i="25" s="1"/>
  <c r="N224" i="25"/>
  <c r="AB224" i="25" s="1"/>
  <c r="M224" i="25"/>
  <c r="AA224" i="25" s="1"/>
  <c r="L224" i="25"/>
  <c r="Z224" i="25" s="1"/>
  <c r="K224" i="25"/>
  <c r="Y224" i="25" s="1"/>
  <c r="N223" i="25"/>
  <c r="M223" i="25"/>
  <c r="L223" i="25"/>
  <c r="K223" i="25"/>
  <c r="N222" i="25"/>
  <c r="M222" i="25"/>
  <c r="L222" i="25"/>
  <c r="K222" i="25"/>
  <c r="N221" i="25"/>
  <c r="M221" i="25"/>
  <c r="L221" i="25"/>
  <c r="K221" i="25"/>
  <c r="N220" i="25"/>
  <c r="M220" i="25"/>
  <c r="L220" i="25"/>
  <c r="K220" i="25"/>
  <c r="N219" i="25"/>
  <c r="AB219" i="25" s="1"/>
  <c r="M219" i="25"/>
  <c r="AA219" i="25" s="1"/>
  <c r="L219" i="25"/>
  <c r="Z219" i="25" s="1"/>
  <c r="K219" i="25"/>
  <c r="Y219" i="25" s="1"/>
  <c r="N218" i="25"/>
  <c r="AB218" i="25" s="1"/>
  <c r="M218" i="25"/>
  <c r="AA218" i="25" s="1"/>
  <c r="L218" i="25"/>
  <c r="Z218" i="25" s="1"/>
  <c r="K218" i="25"/>
  <c r="Y218" i="25" s="1"/>
  <c r="N217" i="25"/>
  <c r="AB217" i="25" s="1"/>
  <c r="M217" i="25"/>
  <c r="AA217" i="25" s="1"/>
  <c r="L217" i="25"/>
  <c r="Z217" i="25" s="1"/>
  <c r="K217" i="25"/>
  <c r="Y217" i="25" s="1"/>
  <c r="N216" i="25"/>
  <c r="AB216" i="25" s="1"/>
  <c r="M216" i="25"/>
  <c r="AA216" i="25" s="1"/>
  <c r="L216" i="25"/>
  <c r="Z216" i="25" s="1"/>
  <c r="K216" i="25"/>
  <c r="Y216" i="25" s="1"/>
  <c r="N215" i="25"/>
  <c r="AB215" i="25" s="1"/>
  <c r="M215" i="25"/>
  <c r="AA215" i="25" s="1"/>
  <c r="L215" i="25"/>
  <c r="Z215" i="25" s="1"/>
  <c r="K215" i="25"/>
  <c r="Y215" i="25" s="1"/>
  <c r="N214" i="25"/>
  <c r="M214" i="25"/>
  <c r="L214" i="25"/>
  <c r="K214" i="25"/>
  <c r="N213" i="25"/>
  <c r="M213" i="25"/>
  <c r="L213" i="25"/>
  <c r="K213" i="25"/>
  <c r="N212" i="25"/>
  <c r="M212" i="25"/>
  <c r="L212" i="25"/>
  <c r="K212" i="25"/>
  <c r="N211" i="25"/>
  <c r="AB211" i="25" s="1"/>
  <c r="M211" i="25"/>
  <c r="AA211" i="25" s="1"/>
  <c r="L211" i="25"/>
  <c r="Z211" i="25" s="1"/>
  <c r="K211" i="25"/>
  <c r="Y211" i="25" s="1"/>
  <c r="N210" i="25"/>
  <c r="AB210" i="25" s="1"/>
  <c r="M210" i="25"/>
  <c r="AA210" i="25" s="1"/>
  <c r="L210" i="25"/>
  <c r="Z210" i="25" s="1"/>
  <c r="K210" i="25"/>
  <c r="Y210" i="25" s="1"/>
  <c r="N209" i="25"/>
  <c r="AB209" i="25" s="1"/>
  <c r="M209" i="25"/>
  <c r="AA209" i="25" s="1"/>
  <c r="L209" i="25"/>
  <c r="Z209" i="25" s="1"/>
  <c r="K209" i="25"/>
  <c r="Y209" i="25" s="1"/>
  <c r="N208" i="25"/>
  <c r="AB208" i="25" s="1"/>
  <c r="M208" i="25"/>
  <c r="AA208" i="25" s="1"/>
  <c r="L208" i="25"/>
  <c r="Z208" i="25" s="1"/>
  <c r="K208" i="25"/>
  <c r="Y208" i="25" s="1"/>
  <c r="N207" i="25"/>
  <c r="M207" i="25"/>
  <c r="L207" i="25"/>
  <c r="K207" i="25"/>
  <c r="N206" i="25"/>
  <c r="M206" i="25"/>
  <c r="L206" i="25"/>
  <c r="K206" i="25"/>
  <c r="N205" i="25"/>
  <c r="M205" i="25"/>
  <c r="L205" i="25"/>
  <c r="K205" i="25"/>
  <c r="N204" i="25"/>
  <c r="AB204" i="25" s="1"/>
  <c r="M204" i="25"/>
  <c r="AA204" i="25" s="1"/>
  <c r="L204" i="25"/>
  <c r="Z204" i="25" s="1"/>
  <c r="K204" i="25"/>
  <c r="Y204" i="25" s="1"/>
  <c r="N203" i="25"/>
  <c r="AB203" i="25" s="1"/>
  <c r="M203" i="25"/>
  <c r="AA203" i="25" s="1"/>
  <c r="L203" i="25"/>
  <c r="Z203" i="25" s="1"/>
  <c r="K203" i="25"/>
  <c r="Y203" i="25" s="1"/>
  <c r="N202" i="25"/>
  <c r="AB202" i="25" s="1"/>
  <c r="M202" i="25"/>
  <c r="AA202" i="25" s="1"/>
  <c r="L202" i="25"/>
  <c r="Z202" i="25" s="1"/>
  <c r="K202" i="25"/>
  <c r="Y202" i="25" s="1"/>
  <c r="N201" i="25"/>
  <c r="AB201" i="25" s="1"/>
  <c r="M201" i="25"/>
  <c r="AA201" i="25" s="1"/>
  <c r="L201" i="25"/>
  <c r="Z201" i="25" s="1"/>
  <c r="K201" i="25"/>
  <c r="Y201" i="25" s="1"/>
  <c r="N200" i="25"/>
  <c r="AB200" i="25" s="1"/>
  <c r="M200" i="25"/>
  <c r="AA200" i="25" s="1"/>
  <c r="L200" i="25"/>
  <c r="Z200" i="25" s="1"/>
  <c r="K200" i="25"/>
  <c r="Y200" i="25" s="1"/>
  <c r="N199" i="25"/>
  <c r="AB199" i="25" s="1"/>
  <c r="M199" i="25"/>
  <c r="AA199" i="25" s="1"/>
  <c r="L199" i="25"/>
  <c r="Z199" i="25" s="1"/>
  <c r="K199" i="25"/>
  <c r="Y199" i="25" s="1"/>
  <c r="N198" i="25"/>
  <c r="AB198" i="25" s="1"/>
  <c r="M198" i="25"/>
  <c r="AA198" i="25" s="1"/>
  <c r="L198" i="25"/>
  <c r="Z198" i="25" s="1"/>
  <c r="K198" i="25"/>
  <c r="Y198" i="25" s="1"/>
  <c r="N197" i="25"/>
  <c r="AB197" i="25" s="1"/>
  <c r="M197" i="25"/>
  <c r="AA197" i="25" s="1"/>
  <c r="L197" i="25"/>
  <c r="Z197" i="25" s="1"/>
  <c r="K197" i="25"/>
  <c r="Y197" i="25" s="1"/>
  <c r="N196" i="25"/>
  <c r="AB196" i="25" s="1"/>
  <c r="M196" i="25"/>
  <c r="AA196" i="25" s="1"/>
  <c r="L196" i="25"/>
  <c r="Z196" i="25" s="1"/>
  <c r="K196" i="25"/>
  <c r="Y196" i="25" s="1"/>
  <c r="N195" i="25"/>
  <c r="M195" i="25"/>
  <c r="L195" i="25"/>
  <c r="K195" i="25"/>
  <c r="N194" i="25"/>
  <c r="M194" i="25"/>
  <c r="L194" i="25"/>
  <c r="K194" i="25"/>
  <c r="N193" i="25"/>
  <c r="M193" i="25"/>
  <c r="L193" i="25"/>
  <c r="K193" i="25"/>
  <c r="N192" i="25"/>
  <c r="M192" i="25"/>
  <c r="L192" i="25"/>
  <c r="K192" i="25"/>
  <c r="N191" i="25"/>
  <c r="AB191" i="25" s="1"/>
  <c r="M191" i="25"/>
  <c r="AA191" i="25" s="1"/>
  <c r="L191" i="25"/>
  <c r="Z191" i="25" s="1"/>
  <c r="K191" i="25"/>
  <c r="Y191" i="25" s="1"/>
  <c r="N190" i="25"/>
  <c r="AB190" i="25" s="1"/>
  <c r="M190" i="25"/>
  <c r="AA190" i="25" s="1"/>
  <c r="L190" i="25"/>
  <c r="Z190" i="25" s="1"/>
  <c r="K190" i="25"/>
  <c r="Y190" i="25" s="1"/>
  <c r="N189" i="25"/>
  <c r="AB189" i="25" s="1"/>
  <c r="M189" i="25"/>
  <c r="AA189" i="25" s="1"/>
  <c r="L189" i="25"/>
  <c r="Z189" i="25" s="1"/>
  <c r="K189" i="25"/>
  <c r="Y189" i="25" s="1"/>
  <c r="N188" i="25"/>
  <c r="AB188" i="25" s="1"/>
  <c r="M188" i="25"/>
  <c r="AA188" i="25" s="1"/>
  <c r="L188" i="25"/>
  <c r="Z188" i="25" s="1"/>
  <c r="K188" i="25"/>
  <c r="Y188" i="25" s="1"/>
  <c r="N187" i="25"/>
  <c r="AB187" i="25" s="1"/>
  <c r="M187" i="25"/>
  <c r="AA187" i="25" s="1"/>
  <c r="L187" i="25"/>
  <c r="Z187" i="25" s="1"/>
  <c r="K187" i="25"/>
  <c r="Y187" i="25" s="1"/>
  <c r="N186" i="25"/>
  <c r="AB186" i="25" s="1"/>
  <c r="M186" i="25"/>
  <c r="AA186" i="25" s="1"/>
  <c r="L186" i="25"/>
  <c r="Z186" i="25" s="1"/>
  <c r="K186" i="25"/>
  <c r="Y186" i="25" s="1"/>
  <c r="N185" i="25"/>
  <c r="AB185" i="25" s="1"/>
  <c r="M185" i="25"/>
  <c r="AA185" i="25" s="1"/>
  <c r="L185" i="25"/>
  <c r="Z185" i="25" s="1"/>
  <c r="K185" i="25"/>
  <c r="Y185" i="25" s="1"/>
  <c r="N184" i="25"/>
  <c r="M184" i="25"/>
  <c r="L184" i="25"/>
  <c r="K184" i="25"/>
  <c r="N183" i="25"/>
  <c r="M183" i="25"/>
  <c r="L183" i="25"/>
  <c r="K183" i="25"/>
  <c r="N182" i="25"/>
  <c r="M182" i="25"/>
  <c r="L182" i="25"/>
  <c r="K182" i="25"/>
  <c r="N181" i="25"/>
  <c r="M181" i="25"/>
  <c r="L181" i="25"/>
  <c r="K181" i="25"/>
  <c r="N180" i="25"/>
  <c r="M180" i="25"/>
  <c r="L180" i="25"/>
  <c r="K180" i="25"/>
  <c r="N179" i="25"/>
  <c r="M179" i="25"/>
  <c r="L179" i="25"/>
  <c r="K179" i="25"/>
  <c r="N178" i="25"/>
  <c r="M178" i="25"/>
  <c r="L178" i="25"/>
  <c r="K178" i="25"/>
  <c r="N177" i="25"/>
  <c r="M177" i="25"/>
  <c r="L177" i="25"/>
  <c r="K177" i="25"/>
  <c r="N176" i="25"/>
  <c r="M176" i="25"/>
  <c r="L176" i="25"/>
  <c r="K176" i="25"/>
  <c r="N175" i="25"/>
  <c r="AB175" i="25" s="1"/>
  <c r="M175" i="25"/>
  <c r="L175" i="25"/>
  <c r="K175" i="25"/>
  <c r="Y175" i="25" s="1"/>
  <c r="N174" i="25"/>
  <c r="AB174" i="25" s="1"/>
  <c r="M174" i="25"/>
  <c r="L174" i="25"/>
  <c r="K174" i="25"/>
  <c r="Y174" i="25" s="1"/>
  <c r="N173" i="25"/>
  <c r="AB173" i="25" s="1"/>
  <c r="M173" i="25"/>
  <c r="L173" i="25"/>
  <c r="K173" i="25"/>
  <c r="Y173" i="25" s="1"/>
  <c r="N172" i="25"/>
  <c r="AB172" i="25" s="1"/>
  <c r="M172" i="25"/>
  <c r="L172" i="25"/>
  <c r="K172" i="25"/>
  <c r="Y172" i="25" s="1"/>
  <c r="N171" i="25"/>
  <c r="AB171" i="25" s="1"/>
  <c r="M171" i="25"/>
  <c r="L171" i="25"/>
  <c r="K171" i="25"/>
  <c r="Y171" i="25" s="1"/>
  <c r="N170" i="25"/>
  <c r="M170" i="25"/>
  <c r="L170" i="25"/>
  <c r="K170" i="25"/>
  <c r="N169" i="25"/>
  <c r="AB169" i="25" s="1"/>
  <c r="M169" i="25"/>
  <c r="AA169" i="25" s="1"/>
  <c r="L169" i="25"/>
  <c r="Z169" i="25" s="1"/>
  <c r="K169" i="25"/>
  <c r="Y169" i="25" s="1"/>
  <c r="N168" i="25"/>
  <c r="AB168" i="25" s="1"/>
  <c r="M168" i="25"/>
  <c r="AA168" i="25" s="1"/>
  <c r="L168" i="25"/>
  <c r="Z168" i="25" s="1"/>
  <c r="K168" i="25"/>
  <c r="Y168" i="25" s="1"/>
  <c r="N167" i="25"/>
  <c r="AB167" i="25" s="1"/>
  <c r="M167" i="25"/>
  <c r="AA167" i="25" s="1"/>
  <c r="L167" i="25"/>
  <c r="Z167" i="25" s="1"/>
  <c r="K167" i="25"/>
  <c r="Y167" i="25" s="1"/>
  <c r="N166" i="25"/>
  <c r="AB166" i="25" s="1"/>
  <c r="M166" i="25"/>
  <c r="AA166" i="25" s="1"/>
  <c r="L166" i="25"/>
  <c r="Z166" i="25" s="1"/>
  <c r="K166" i="25"/>
  <c r="Y166" i="25" s="1"/>
  <c r="N165" i="25"/>
  <c r="AB165" i="25" s="1"/>
  <c r="M165" i="25"/>
  <c r="AA165" i="25" s="1"/>
  <c r="L165" i="25"/>
  <c r="Z165" i="25" s="1"/>
  <c r="K165" i="25"/>
  <c r="Y165" i="25" s="1"/>
  <c r="N164" i="25"/>
  <c r="AB164" i="25" s="1"/>
  <c r="M164" i="25"/>
  <c r="AA164" i="25" s="1"/>
  <c r="L164" i="25"/>
  <c r="Z164" i="25" s="1"/>
  <c r="K164" i="25"/>
  <c r="Y164" i="25" s="1"/>
  <c r="N163" i="25"/>
  <c r="AB163" i="25" s="1"/>
  <c r="M163" i="25"/>
  <c r="AA163" i="25" s="1"/>
  <c r="L163" i="25"/>
  <c r="Z163" i="25" s="1"/>
  <c r="K163" i="25"/>
  <c r="Y163" i="25" s="1"/>
  <c r="N162" i="25"/>
  <c r="AB162" i="25" s="1"/>
  <c r="M162" i="25"/>
  <c r="AA162" i="25" s="1"/>
  <c r="L162" i="25"/>
  <c r="Z162" i="25" s="1"/>
  <c r="K162" i="25"/>
  <c r="Y162" i="25" s="1"/>
  <c r="N161" i="25"/>
  <c r="M161" i="25"/>
  <c r="L161" i="25"/>
  <c r="K161" i="25"/>
  <c r="N160" i="25"/>
  <c r="AB160" i="25" s="1"/>
  <c r="M160" i="25"/>
  <c r="AA160" i="25" s="1"/>
  <c r="L160" i="25"/>
  <c r="Z160" i="25" s="1"/>
  <c r="K160" i="25"/>
  <c r="Y160" i="25" s="1"/>
  <c r="N159" i="25"/>
  <c r="AB159" i="25" s="1"/>
  <c r="M159" i="25"/>
  <c r="AA159" i="25" s="1"/>
  <c r="L159" i="25"/>
  <c r="Z159" i="25" s="1"/>
  <c r="K159" i="25"/>
  <c r="Y159" i="25" s="1"/>
  <c r="N158" i="25"/>
  <c r="AB158" i="25" s="1"/>
  <c r="M158" i="25"/>
  <c r="AA158" i="25" s="1"/>
  <c r="L158" i="25"/>
  <c r="Z158" i="25" s="1"/>
  <c r="K158" i="25"/>
  <c r="Y158" i="25" s="1"/>
  <c r="N157" i="25"/>
  <c r="M157" i="25"/>
  <c r="L157" i="25"/>
  <c r="K157" i="25"/>
  <c r="N156" i="25"/>
  <c r="M156" i="25"/>
  <c r="L156" i="25"/>
  <c r="K156" i="25"/>
  <c r="N155" i="25"/>
  <c r="M155" i="25"/>
  <c r="L155" i="25"/>
  <c r="K155" i="25"/>
  <c r="M154" i="25"/>
  <c r="AA154" i="25" s="1"/>
  <c r="L154" i="25"/>
  <c r="Z154" i="25" s="1"/>
  <c r="K154" i="25"/>
  <c r="Y154" i="25" s="1"/>
  <c r="N153" i="25"/>
  <c r="N152" i="25"/>
  <c r="M152" i="25"/>
  <c r="L152" i="25"/>
  <c r="K152" i="25"/>
  <c r="N151" i="25"/>
  <c r="AB151" i="25" s="1"/>
  <c r="M151" i="25"/>
  <c r="AA151" i="25" s="1"/>
  <c r="L151" i="25"/>
  <c r="Z151" i="25" s="1"/>
  <c r="K151" i="25"/>
  <c r="Y151" i="25" s="1"/>
  <c r="N150" i="25"/>
  <c r="AB150" i="25" s="1"/>
  <c r="M150" i="25"/>
  <c r="AA150" i="25" s="1"/>
  <c r="L150" i="25"/>
  <c r="Z150" i="25" s="1"/>
  <c r="K150" i="25"/>
  <c r="Y150" i="25" s="1"/>
  <c r="N149" i="25"/>
  <c r="AB149" i="25" s="1"/>
  <c r="M149" i="25"/>
  <c r="AA149" i="25" s="1"/>
  <c r="L149" i="25"/>
  <c r="Z149" i="25" s="1"/>
  <c r="K149" i="25"/>
  <c r="Y149" i="25" s="1"/>
  <c r="N148" i="25"/>
  <c r="AB148" i="25" s="1"/>
  <c r="M148" i="25"/>
  <c r="AA148" i="25" s="1"/>
  <c r="L148" i="25"/>
  <c r="Z148" i="25" s="1"/>
  <c r="K148" i="25"/>
  <c r="Y148" i="25" s="1"/>
  <c r="N147" i="25"/>
  <c r="AB147" i="25" s="1"/>
  <c r="M147" i="25"/>
  <c r="AA147" i="25" s="1"/>
  <c r="L147" i="25"/>
  <c r="Z147" i="25" s="1"/>
  <c r="K147" i="25"/>
  <c r="Y147" i="25" s="1"/>
  <c r="N146" i="25"/>
  <c r="AB146" i="25" s="1"/>
  <c r="M146" i="25"/>
  <c r="AA146" i="25" s="1"/>
  <c r="L146" i="25"/>
  <c r="Z146" i="25" s="1"/>
  <c r="K146" i="25"/>
  <c r="Y146" i="25" s="1"/>
  <c r="N145" i="25"/>
  <c r="AB145" i="25" s="1"/>
  <c r="M145" i="25"/>
  <c r="AA145" i="25" s="1"/>
  <c r="L145" i="25"/>
  <c r="Z145" i="25" s="1"/>
  <c r="K145" i="25"/>
  <c r="Y145" i="25" s="1"/>
  <c r="N144" i="25"/>
  <c r="AB144" i="25" s="1"/>
  <c r="M144" i="25"/>
  <c r="AA144" i="25" s="1"/>
  <c r="L144" i="25"/>
  <c r="Z144" i="25" s="1"/>
  <c r="K144" i="25"/>
  <c r="Y144" i="25" s="1"/>
  <c r="N143" i="25"/>
  <c r="AB143" i="25" s="1"/>
  <c r="M143" i="25"/>
  <c r="AA143" i="25" s="1"/>
  <c r="L143" i="25"/>
  <c r="Z143" i="25" s="1"/>
  <c r="K143" i="25"/>
  <c r="Y143" i="25" s="1"/>
  <c r="N142" i="25"/>
  <c r="AB142" i="25" s="1"/>
  <c r="M142" i="25"/>
  <c r="AA142" i="25" s="1"/>
  <c r="L142" i="25"/>
  <c r="Z142" i="25" s="1"/>
  <c r="K142" i="25"/>
  <c r="Y142" i="25" s="1"/>
  <c r="N141" i="25"/>
  <c r="AB141" i="25" s="1"/>
  <c r="M141" i="25"/>
  <c r="AA141" i="25" s="1"/>
  <c r="L141" i="25"/>
  <c r="Z141" i="25" s="1"/>
  <c r="K141" i="25"/>
  <c r="Y141" i="25" s="1"/>
  <c r="N140" i="25"/>
  <c r="AB140" i="25" s="1"/>
  <c r="M140" i="25"/>
  <c r="AA140" i="25" s="1"/>
  <c r="L140" i="25"/>
  <c r="Z140" i="25" s="1"/>
  <c r="K140" i="25"/>
  <c r="Y140" i="25" s="1"/>
  <c r="N139" i="25"/>
  <c r="AB139" i="25" s="1"/>
  <c r="M139" i="25"/>
  <c r="AA139" i="25" s="1"/>
  <c r="L139" i="25"/>
  <c r="Z139" i="25" s="1"/>
  <c r="K139" i="25"/>
  <c r="Y139" i="25" s="1"/>
  <c r="N138" i="25"/>
  <c r="AB138" i="25" s="1"/>
  <c r="M138" i="25"/>
  <c r="AA138" i="25" s="1"/>
  <c r="L138" i="25"/>
  <c r="Z138" i="25" s="1"/>
  <c r="K138" i="25"/>
  <c r="Y138" i="25" s="1"/>
  <c r="N137" i="25"/>
  <c r="AB137" i="25" s="1"/>
  <c r="M137" i="25"/>
  <c r="AA137" i="25" s="1"/>
  <c r="L137" i="25"/>
  <c r="Z137" i="25" s="1"/>
  <c r="K137" i="25"/>
  <c r="Y137" i="25" s="1"/>
  <c r="N136" i="25"/>
  <c r="AB136" i="25" s="1"/>
  <c r="M136" i="25"/>
  <c r="AA136" i="25" s="1"/>
  <c r="L136" i="25"/>
  <c r="Z136" i="25" s="1"/>
  <c r="K136" i="25"/>
  <c r="Y136" i="25" s="1"/>
  <c r="N135" i="25"/>
  <c r="AB135" i="25" s="1"/>
  <c r="M135" i="25"/>
  <c r="AA135" i="25" s="1"/>
  <c r="L135" i="25"/>
  <c r="Z135" i="25" s="1"/>
  <c r="K135" i="25"/>
  <c r="Y135" i="25" s="1"/>
  <c r="N134" i="25"/>
  <c r="AB134" i="25" s="1"/>
  <c r="M134" i="25"/>
  <c r="AA134" i="25" s="1"/>
  <c r="L134" i="25"/>
  <c r="Z134" i="25" s="1"/>
  <c r="K134" i="25"/>
  <c r="Y134" i="25" s="1"/>
  <c r="N133" i="25"/>
  <c r="AB133" i="25" s="1"/>
  <c r="M133" i="25"/>
  <c r="AA133" i="25" s="1"/>
  <c r="L133" i="25"/>
  <c r="Z133" i="25" s="1"/>
  <c r="K133" i="25"/>
  <c r="Y133" i="25" s="1"/>
  <c r="N132" i="25"/>
  <c r="M132" i="25"/>
  <c r="L132" i="25"/>
  <c r="K132" i="25"/>
  <c r="N131" i="25"/>
  <c r="M131" i="25"/>
  <c r="L131" i="25"/>
  <c r="K131" i="25"/>
  <c r="N130" i="25"/>
  <c r="M130" i="25"/>
  <c r="L130" i="25"/>
  <c r="K130" i="25"/>
  <c r="M129" i="25"/>
  <c r="AA129" i="25" s="1"/>
  <c r="L129" i="25"/>
  <c r="Z129" i="25" s="1"/>
  <c r="K129" i="25"/>
  <c r="Y129" i="25" s="1"/>
  <c r="N128" i="25"/>
  <c r="N127" i="25"/>
  <c r="M127" i="25"/>
  <c r="L127" i="25"/>
  <c r="K127" i="25"/>
  <c r="N126" i="25"/>
  <c r="AB126" i="25" s="1"/>
  <c r="M126" i="25"/>
  <c r="AA126" i="25" s="1"/>
  <c r="L126" i="25"/>
  <c r="Z126" i="25" s="1"/>
  <c r="K126" i="25"/>
  <c r="Y126" i="25" s="1"/>
  <c r="N125" i="25"/>
  <c r="M125" i="25"/>
  <c r="L125" i="25"/>
  <c r="K125" i="25"/>
  <c r="M124" i="25"/>
  <c r="AA124" i="25" s="1"/>
  <c r="L124" i="25"/>
  <c r="Z124" i="25" s="1"/>
  <c r="K124" i="25"/>
  <c r="Y124" i="25" s="1"/>
  <c r="N123" i="25"/>
  <c r="N122" i="25"/>
  <c r="AB122" i="25" s="1"/>
  <c r="M122" i="25"/>
  <c r="AA122" i="25" s="1"/>
  <c r="L122" i="25"/>
  <c r="Z122" i="25" s="1"/>
  <c r="K122" i="25"/>
  <c r="Y122" i="25" s="1"/>
  <c r="N121" i="25"/>
  <c r="AB121" i="25" s="1"/>
  <c r="M121" i="25"/>
  <c r="AA121" i="25" s="1"/>
  <c r="L121" i="25"/>
  <c r="Z121" i="25" s="1"/>
  <c r="K121" i="25"/>
  <c r="Y121" i="25" s="1"/>
  <c r="N120" i="25"/>
  <c r="AB120" i="25" s="1"/>
  <c r="M120" i="25"/>
  <c r="AA120" i="25" s="1"/>
  <c r="L120" i="25"/>
  <c r="Z120" i="25" s="1"/>
  <c r="K120" i="25"/>
  <c r="Y120" i="25" s="1"/>
  <c r="N119" i="25"/>
  <c r="M119" i="25"/>
  <c r="L119" i="25"/>
  <c r="K119" i="25"/>
  <c r="N118" i="25"/>
  <c r="AB118" i="25" s="1"/>
  <c r="M118" i="25"/>
  <c r="AA118" i="25" s="1"/>
  <c r="L118" i="25"/>
  <c r="Z118" i="25" s="1"/>
  <c r="K118" i="25"/>
  <c r="Y118" i="25" s="1"/>
  <c r="N117" i="25"/>
  <c r="M117" i="25"/>
  <c r="L117" i="25"/>
  <c r="K117" i="25"/>
  <c r="N116" i="25"/>
  <c r="M116" i="25"/>
  <c r="L116" i="25"/>
  <c r="K116" i="25"/>
  <c r="N115" i="25"/>
  <c r="AB115" i="25" s="1"/>
  <c r="M115" i="25"/>
  <c r="AA115" i="25" s="1"/>
  <c r="L115" i="25"/>
  <c r="Z115" i="25" s="1"/>
  <c r="K115" i="25"/>
  <c r="Y115" i="25" s="1"/>
  <c r="N114" i="25"/>
  <c r="AB114" i="25" s="1"/>
  <c r="M114" i="25"/>
  <c r="AA114" i="25" s="1"/>
  <c r="L114" i="25"/>
  <c r="Z114" i="25" s="1"/>
  <c r="K114" i="25"/>
  <c r="Y114" i="25" s="1"/>
  <c r="N113" i="25"/>
  <c r="M113" i="25"/>
  <c r="L113" i="25"/>
  <c r="K113" i="25"/>
  <c r="N112" i="25"/>
  <c r="AB112" i="25" s="1"/>
  <c r="M112" i="25"/>
  <c r="AA112" i="25" s="1"/>
  <c r="L112" i="25"/>
  <c r="Z112" i="25" s="1"/>
  <c r="K112" i="25"/>
  <c r="Y112" i="25" s="1"/>
  <c r="N111" i="25"/>
  <c r="M111" i="25"/>
  <c r="L111" i="25"/>
  <c r="K111" i="25"/>
  <c r="M110" i="25"/>
  <c r="AA110" i="25" s="1"/>
  <c r="L110" i="25"/>
  <c r="Z110" i="25" s="1"/>
  <c r="K110" i="25"/>
  <c r="Y110" i="25" s="1"/>
  <c r="N109" i="25"/>
  <c r="M108" i="25"/>
  <c r="AA108" i="25" s="1"/>
  <c r="L108" i="25"/>
  <c r="Z108" i="25" s="1"/>
  <c r="K108" i="25"/>
  <c r="Y108" i="25" s="1"/>
  <c r="M106" i="25"/>
  <c r="AA106" i="25" s="1"/>
  <c r="L106" i="25"/>
  <c r="Z106" i="25" s="1"/>
  <c r="K106" i="25"/>
  <c r="Y106" i="25" s="1"/>
  <c r="N105" i="25"/>
  <c r="N104" i="25"/>
  <c r="M104" i="25"/>
  <c r="L104" i="25"/>
  <c r="K104" i="25"/>
  <c r="N103" i="25"/>
  <c r="M103" i="25"/>
  <c r="L103" i="25"/>
  <c r="K103" i="25"/>
  <c r="N102" i="25"/>
  <c r="M102" i="25"/>
  <c r="L102" i="25"/>
  <c r="K102" i="25"/>
  <c r="N101" i="25"/>
  <c r="M101" i="25"/>
  <c r="L101" i="25"/>
  <c r="K101" i="25"/>
  <c r="N100" i="25"/>
  <c r="M100" i="25"/>
  <c r="L100" i="25"/>
  <c r="K100" i="25"/>
  <c r="N99" i="25"/>
  <c r="AB99" i="25" s="1"/>
  <c r="M99" i="25"/>
  <c r="AA99" i="25" s="1"/>
  <c r="L99" i="25"/>
  <c r="Z99" i="25" s="1"/>
  <c r="K99" i="25"/>
  <c r="Y99" i="25" s="1"/>
  <c r="N98" i="25"/>
  <c r="AB98" i="25" s="1"/>
  <c r="M98" i="25"/>
  <c r="AA98" i="25" s="1"/>
  <c r="L98" i="25"/>
  <c r="Z98" i="25" s="1"/>
  <c r="K98" i="25"/>
  <c r="Y98" i="25" s="1"/>
  <c r="N97" i="25"/>
  <c r="M97" i="25"/>
  <c r="L97" i="25"/>
  <c r="K97" i="25"/>
  <c r="N96" i="25"/>
  <c r="M96" i="25"/>
  <c r="L96" i="25"/>
  <c r="K96" i="25"/>
  <c r="N95" i="25"/>
  <c r="M95" i="25"/>
  <c r="L95" i="25"/>
  <c r="K95" i="25"/>
  <c r="N94" i="25"/>
  <c r="AB94" i="25" s="1"/>
  <c r="M94" i="25"/>
  <c r="AA94" i="25" s="1"/>
  <c r="L94" i="25"/>
  <c r="Z94" i="25" s="1"/>
  <c r="K94" i="25"/>
  <c r="Y94" i="25" s="1"/>
  <c r="N93" i="25"/>
  <c r="AB93" i="25" s="1"/>
  <c r="M93" i="25"/>
  <c r="AA93" i="25" s="1"/>
  <c r="L93" i="25"/>
  <c r="Z93" i="25" s="1"/>
  <c r="K93" i="25"/>
  <c r="Y93" i="25" s="1"/>
  <c r="N92" i="25"/>
  <c r="AB92" i="25" s="1"/>
  <c r="M92" i="25"/>
  <c r="AA92" i="25" s="1"/>
  <c r="L92" i="25"/>
  <c r="Z92" i="25" s="1"/>
  <c r="K92" i="25"/>
  <c r="Y92" i="25" s="1"/>
  <c r="N91" i="25"/>
  <c r="AB91" i="25" s="1"/>
  <c r="M91" i="25"/>
  <c r="AA91" i="25" s="1"/>
  <c r="L91" i="25"/>
  <c r="Z91" i="25" s="1"/>
  <c r="K91" i="25"/>
  <c r="Y91" i="25" s="1"/>
  <c r="N90" i="25"/>
  <c r="AB90" i="25" s="1"/>
  <c r="M90" i="25"/>
  <c r="AA90" i="25" s="1"/>
  <c r="L90" i="25"/>
  <c r="Z90" i="25" s="1"/>
  <c r="K90" i="25"/>
  <c r="Y90" i="25" s="1"/>
  <c r="N89" i="25"/>
  <c r="AB89" i="25" s="1"/>
  <c r="M89" i="25"/>
  <c r="AA89" i="25" s="1"/>
  <c r="L89" i="25"/>
  <c r="Z89" i="25" s="1"/>
  <c r="K89" i="25"/>
  <c r="Y89" i="25" s="1"/>
  <c r="N88" i="25"/>
  <c r="AB88" i="25" s="1"/>
  <c r="M88" i="25"/>
  <c r="AA88" i="25" s="1"/>
  <c r="L88" i="25"/>
  <c r="Z88" i="25" s="1"/>
  <c r="K88" i="25"/>
  <c r="Y88" i="25" s="1"/>
  <c r="N87" i="25"/>
  <c r="AB87" i="25" s="1"/>
  <c r="M87" i="25"/>
  <c r="AA87" i="25" s="1"/>
  <c r="L87" i="25"/>
  <c r="Z87" i="25" s="1"/>
  <c r="K87" i="25"/>
  <c r="Y87" i="25" s="1"/>
  <c r="N86" i="25"/>
  <c r="AB86" i="25" s="1"/>
  <c r="M86" i="25"/>
  <c r="AA86" i="25" s="1"/>
  <c r="L86" i="25"/>
  <c r="Z86" i="25" s="1"/>
  <c r="K86" i="25"/>
  <c r="Y86" i="25" s="1"/>
  <c r="N85" i="25"/>
  <c r="AB85" i="25" s="1"/>
  <c r="M85" i="25"/>
  <c r="AA85" i="25" s="1"/>
  <c r="L85" i="25"/>
  <c r="Z85" i="25" s="1"/>
  <c r="K85" i="25"/>
  <c r="Y85" i="25" s="1"/>
  <c r="N84" i="25"/>
  <c r="AB84" i="25" s="1"/>
  <c r="M84" i="25"/>
  <c r="AA84" i="25" s="1"/>
  <c r="L84" i="25"/>
  <c r="Z84" i="25" s="1"/>
  <c r="K84" i="25"/>
  <c r="Y84" i="25" s="1"/>
  <c r="N83" i="25"/>
  <c r="M83" i="25"/>
  <c r="L83" i="25"/>
  <c r="K83" i="25"/>
  <c r="N82" i="25"/>
  <c r="M82" i="25"/>
  <c r="L82" i="25"/>
  <c r="K82" i="25"/>
  <c r="N81" i="25"/>
  <c r="M81" i="25"/>
  <c r="L81" i="25"/>
  <c r="K81" i="25"/>
  <c r="N80" i="25"/>
  <c r="AB80" i="25" s="1"/>
  <c r="M80" i="25"/>
  <c r="AA80" i="25" s="1"/>
  <c r="L80" i="25"/>
  <c r="Z80" i="25" s="1"/>
  <c r="K80" i="25"/>
  <c r="Y80" i="25" s="1"/>
  <c r="N79" i="25"/>
  <c r="AB79" i="25" s="1"/>
  <c r="M79" i="25"/>
  <c r="AA79" i="25" s="1"/>
  <c r="L79" i="25"/>
  <c r="Z79" i="25" s="1"/>
  <c r="K79" i="25"/>
  <c r="Y79" i="25" s="1"/>
  <c r="N78" i="25"/>
  <c r="AB78" i="25" s="1"/>
  <c r="M78" i="25"/>
  <c r="AA78" i="25" s="1"/>
  <c r="L78" i="25"/>
  <c r="Z78" i="25" s="1"/>
  <c r="K78" i="25"/>
  <c r="Y78" i="25" s="1"/>
  <c r="N77" i="25"/>
  <c r="AB77" i="25" s="1"/>
  <c r="M77" i="25"/>
  <c r="AA77" i="25" s="1"/>
  <c r="L77" i="25"/>
  <c r="Z77" i="25" s="1"/>
  <c r="K77" i="25"/>
  <c r="Y77" i="25" s="1"/>
  <c r="N76" i="25"/>
  <c r="AB76" i="25" s="1"/>
  <c r="M76" i="25"/>
  <c r="AA76" i="25" s="1"/>
  <c r="L76" i="25"/>
  <c r="Z76" i="25" s="1"/>
  <c r="K76" i="25"/>
  <c r="Y76" i="25" s="1"/>
  <c r="N71" i="25"/>
  <c r="AB71" i="25" s="1"/>
  <c r="M71" i="25"/>
  <c r="AA71" i="25" s="1"/>
  <c r="L71" i="25"/>
  <c r="Z71" i="25" s="1"/>
  <c r="K71" i="25"/>
  <c r="Y71" i="25" s="1"/>
  <c r="N70" i="25"/>
  <c r="AB70" i="25" s="1"/>
  <c r="M70" i="25"/>
  <c r="AA70" i="25" s="1"/>
  <c r="L70" i="25"/>
  <c r="Z70" i="25" s="1"/>
  <c r="K70" i="25"/>
  <c r="Y70" i="25" s="1"/>
  <c r="N69" i="25"/>
  <c r="AB69" i="25" s="1"/>
  <c r="M69" i="25"/>
  <c r="AA69" i="25" s="1"/>
  <c r="L69" i="25"/>
  <c r="Z69" i="25" s="1"/>
  <c r="K69" i="25"/>
  <c r="Y69" i="25" s="1"/>
  <c r="N68" i="25"/>
  <c r="AB68" i="25" s="1"/>
  <c r="M68" i="25"/>
  <c r="AA68" i="25" s="1"/>
  <c r="L68" i="25"/>
  <c r="Z68" i="25" s="1"/>
  <c r="K68" i="25"/>
  <c r="Y68" i="25" s="1"/>
  <c r="N67" i="25"/>
  <c r="AB67" i="25" s="1"/>
  <c r="M67" i="25"/>
  <c r="AA67" i="25" s="1"/>
  <c r="L67" i="25"/>
  <c r="Z67" i="25" s="1"/>
  <c r="K67" i="25"/>
  <c r="Y67" i="25" s="1"/>
  <c r="N66" i="25"/>
  <c r="AB66" i="25" s="1"/>
  <c r="M66" i="25"/>
  <c r="AA66" i="25" s="1"/>
  <c r="L66" i="25"/>
  <c r="Z66" i="25" s="1"/>
  <c r="K66" i="25"/>
  <c r="Y66" i="25" s="1"/>
  <c r="N65" i="25"/>
  <c r="AB65" i="25" s="1"/>
  <c r="M65" i="25"/>
  <c r="AA65" i="25" s="1"/>
  <c r="L65" i="25"/>
  <c r="Z65" i="25" s="1"/>
  <c r="K65" i="25"/>
  <c r="Y65" i="25" s="1"/>
  <c r="N64" i="25"/>
  <c r="AB64" i="25" s="1"/>
  <c r="M64" i="25"/>
  <c r="AA64" i="25" s="1"/>
  <c r="L64" i="25"/>
  <c r="Z64" i="25" s="1"/>
  <c r="K64" i="25"/>
  <c r="Y64" i="25" s="1"/>
  <c r="N63" i="25"/>
  <c r="AB63" i="25" s="1"/>
  <c r="M63" i="25"/>
  <c r="AA63" i="25" s="1"/>
  <c r="L63" i="25"/>
  <c r="Z63" i="25" s="1"/>
  <c r="K63" i="25"/>
  <c r="Y63" i="25" s="1"/>
  <c r="N62" i="25"/>
  <c r="AB62" i="25" s="1"/>
  <c r="M62" i="25"/>
  <c r="AA62" i="25" s="1"/>
  <c r="L62" i="25"/>
  <c r="Z62" i="25" s="1"/>
  <c r="K62" i="25"/>
  <c r="Y62" i="25" s="1"/>
  <c r="N61" i="25"/>
  <c r="AB61" i="25" s="1"/>
  <c r="M61" i="25"/>
  <c r="AA61" i="25" s="1"/>
  <c r="L61" i="25"/>
  <c r="Z61" i="25" s="1"/>
  <c r="K61" i="25"/>
  <c r="Y61" i="25" s="1"/>
  <c r="N60" i="25"/>
  <c r="M60" i="25"/>
  <c r="L60" i="25"/>
  <c r="K60" i="25"/>
  <c r="N59" i="25"/>
  <c r="AB59" i="25" s="1"/>
  <c r="M59" i="25"/>
  <c r="AA59" i="25" s="1"/>
  <c r="L59" i="25"/>
  <c r="Z59" i="25" s="1"/>
  <c r="K59" i="25"/>
  <c r="Y59" i="25" s="1"/>
  <c r="N56" i="25"/>
  <c r="M56" i="25"/>
  <c r="L56" i="25"/>
  <c r="K56" i="25"/>
  <c r="N55" i="25"/>
  <c r="AB55" i="25" s="1"/>
  <c r="M55" i="25"/>
  <c r="AA55" i="25" s="1"/>
  <c r="L55" i="25"/>
  <c r="Z55" i="25" s="1"/>
  <c r="K55" i="25"/>
  <c r="Y55" i="25" s="1"/>
  <c r="N54" i="25"/>
  <c r="AB54" i="25" s="1"/>
  <c r="M54" i="25"/>
  <c r="AA54" i="25" s="1"/>
  <c r="L54" i="25"/>
  <c r="Z54" i="25" s="1"/>
  <c r="K54" i="25"/>
  <c r="Y54" i="25" s="1"/>
  <c r="N52" i="25"/>
  <c r="M52" i="25"/>
  <c r="L52" i="25"/>
  <c r="K52" i="25"/>
  <c r="N51" i="25"/>
  <c r="M51" i="25"/>
  <c r="L51" i="25"/>
  <c r="K51" i="25"/>
  <c r="N49" i="25"/>
  <c r="M49" i="25"/>
  <c r="L49" i="25"/>
  <c r="K49" i="25"/>
  <c r="N48" i="25"/>
  <c r="M48" i="25"/>
  <c r="L48" i="25"/>
  <c r="K48" i="25"/>
  <c r="N47" i="25"/>
  <c r="AB47" i="25" s="1"/>
  <c r="M47" i="25"/>
  <c r="AA47" i="25" s="1"/>
  <c r="L47" i="25"/>
  <c r="Z47" i="25" s="1"/>
  <c r="K47" i="25"/>
  <c r="Y47" i="25" s="1"/>
  <c r="N46" i="25"/>
  <c r="AB46" i="25" s="1"/>
  <c r="M46" i="25"/>
  <c r="AA46" i="25" s="1"/>
  <c r="L46" i="25"/>
  <c r="Z46" i="25" s="1"/>
  <c r="K46" i="25"/>
  <c r="Y46" i="25" s="1"/>
  <c r="N45" i="25"/>
  <c r="AB45" i="25" s="1"/>
  <c r="M45" i="25"/>
  <c r="AA45" i="25" s="1"/>
  <c r="L45" i="25"/>
  <c r="Z45" i="25" s="1"/>
  <c r="K45" i="25"/>
  <c r="Y45" i="25" s="1"/>
  <c r="N44" i="25"/>
  <c r="AB44" i="25" s="1"/>
  <c r="M44" i="25"/>
  <c r="AA44" i="25" s="1"/>
  <c r="L44" i="25"/>
  <c r="Z44" i="25" s="1"/>
  <c r="K44" i="25"/>
  <c r="Y44" i="25" s="1"/>
  <c r="N43" i="25"/>
  <c r="AB43" i="25" s="1"/>
  <c r="M43" i="25"/>
  <c r="AA43" i="25" s="1"/>
  <c r="L43" i="25"/>
  <c r="Z43" i="25" s="1"/>
  <c r="K43" i="25"/>
  <c r="Y43" i="25" s="1"/>
  <c r="N42" i="25"/>
  <c r="AB42" i="25" s="1"/>
  <c r="M42" i="25"/>
  <c r="AA42" i="25" s="1"/>
  <c r="L42" i="25"/>
  <c r="Z42" i="25" s="1"/>
  <c r="K42" i="25"/>
  <c r="Y42" i="25" s="1"/>
  <c r="N41" i="25"/>
  <c r="AB41" i="25" s="1"/>
  <c r="M41" i="25"/>
  <c r="AA41" i="25" s="1"/>
  <c r="L41" i="25"/>
  <c r="Z41" i="25" s="1"/>
  <c r="K41" i="25"/>
  <c r="Y41" i="25" s="1"/>
  <c r="N40" i="25"/>
  <c r="AB40" i="25" s="1"/>
  <c r="M40" i="25"/>
  <c r="AA40" i="25" s="1"/>
  <c r="L40" i="25"/>
  <c r="Z40" i="25" s="1"/>
  <c r="K40" i="25"/>
  <c r="Y40" i="25" s="1"/>
  <c r="N39" i="25"/>
  <c r="M39" i="25"/>
  <c r="L39" i="25"/>
  <c r="K39" i="25"/>
  <c r="N38" i="25"/>
  <c r="M38" i="25"/>
  <c r="L38" i="25"/>
  <c r="K38" i="25"/>
  <c r="N37" i="25"/>
  <c r="M37" i="25"/>
  <c r="L37" i="25"/>
  <c r="K37" i="25"/>
  <c r="N36" i="25"/>
  <c r="AB36" i="25" s="1"/>
  <c r="M36" i="25"/>
  <c r="AA36" i="25" s="1"/>
  <c r="L36" i="25"/>
  <c r="Z36" i="25" s="1"/>
  <c r="K36" i="25"/>
  <c r="Y36" i="25" s="1"/>
  <c r="N35" i="25"/>
  <c r="AB35" i="25" s="1"/>
  <c r="M35" i="25"/>
  <c r="AA35" i="25" s="1"/>
  <c r="L35" i="25"/>
  <c r="Z35" i="25" s="1"/>
  <c r="K35" i="25"/>
  <c r="Y35" i="25" s="1"/>
  <c r="N34" i="25"/>
  <c r="AB34" i="25" s="1"/>
  <c r="M34" i="25"/>
  <c r="AA34" i="25" s="1"/>
  <c r="L34" i="25"/>
  <c r="Z34" i="25" s="1"/>
  <c r="K34" i="25"/>
  <c r="Y34" i="25" s="1"/>
  <c r="N33" i="25"/>
  <c r="M33" i="25"/>
  <c r="L33" i="25"/>
  <c r="K33" i="25"/>
  <c r="N32" i="25"/>
  <c r="AB32" i="25" s="1"/>
  <c r="M32" i="25"/>
  <c r="L32" i="25"/>
  <c r="K32" i="25"/>
  <c r="Y32" i="25" s="1"/>
  <c r="N31" i="25"/>
  <c r="AB31" i="25" s="1"/>
  <c r="M31" i="25"/>
  <c r="AA31" i="25" s="1"/>
  <c r="L31" i="25"/>
  <c r="Z31" i="25" s="1"/>
  <c r="K31" i="25"/>
  <c r="Y31" i="25" s="1"/>
  <c r="N30" i="25"/>
  <c r="AB30" i="25" s="1"/>
  <c r="M30" i="25"/>
  <c r="AA30" i="25" s="1"/>
  <c r="L30" i="25"/>
  <c r="Z30" i="25" s="1"/>
  <c r="K30" i="25"/>
  <c r="Y30" i="25" s="1"/>
  <c r="N29" i="25"/>
  <c r="AB29" i="25" s="1"/>
  <c r="M29" i="25"/>
  <c r="AA29" i="25" s="1"/>
  <c r="L29" i="25"/>
  <c r="Z29" i="25" s="1"/>
  <c r="K29" i="25"/>
  <c r="Y29" i="25" s="1"/>
  <c r="N28" i="25"/>
  <c r="AB28" i="25" s="1"/>
  <c r="M28" i="25"/>
  <c r="AA28" i="25" s="1"/>
  <c r="L28" i="25"/>
  <c r="Z28" i="25" s="1"/>
  <c r="K28" i="25"/>
  <c r="Y28" i="25" s="1"/>
  <c r="N27" i="25"/>
  <c r="AB27" i="25" s="1"/>
  <c r="M27" i="25"/>
  <c r="AA27" i="25" s="1"/>
  <c r="L27" i="25"/>
  <c r="Z27" i="25" s="1"/>
  <c r="K27" i="25"/>
  <c r="Y27" i="25" s="1"/>
  <c r="N26" i="25"/>
  <c r="AB26" i="25" s="1"/>
  <c r="M26" i="25"/>
  <c r="AA26" i="25" s="1"/>
  <c r="L26" i="25"/>
  <c r="Z26" i="25" s="1"/>
  <c r="K26" i="25"/>
  <c r="Y26" i="25" s="1"/>
  <c r="L14" i="25"/>
  <c r="K14" i="25"/>
  <c r="L13" i="25"/>
  <c r="AB13" i="25" s="1"/>
  <c r="K13" i="25"/>
  <c r="Y13" i="25" s="1"/>
  <c r="L12" i="25"/>
  <c r="K12" i="25"/>
  <c r="L11" i="25"/>
  <c r="K11" i="25"/>
  <c r="L10" i="25"/>
  <c r="AB10" i="25" s="1"/>
  <c r="K10" i="25"/>
  <c r="Y10" i="25" s="1"/>
  <c r="L9" i="25"/>
  <c r="K9" i="25"/>
  <c r="L8" i="25"/>
  <c r="K8" i="25"/>
  <c r="L7" i="25"/>
  <c r="K7" i="25"/>
  <c r="L6" i="25"/>
  <c r="K6" i="25"/>
  <c r="N286" i="21"/>
  <c r="M286" i="21"/>
  <c r="L286" i="21"/>
  <c r="K286" i="21"/>
  <c r="N285" i="21"/>
  <c r="M285" i="21"/>
  <c r="L285" i="21"/>
  <c r="K285" i="21"/>
  <c r="N284" i="21"/>
  <c r="M284" i="21"/>
  <c r="L284" i="21"/>
  <c r="K284" i="21"/>
  <c r="N283" i="21"/>
  <c r="M283" i="21"/>
  <c r="L283" i="21"/>
  <c r="K283" i="21"/>
  <c r="N282" i="21"/>
  <c r="M282" i="21"/>
  <c r="L282" i="21"/>
  <c r="K282" i="21"/>
  <c r="N281" i="21"/>
  <c r="M281" i="21"/>
  <c r="L281" i="21"/>
  <c r="K281" i="21"/>
  <c r="N280" i="21"/>
  <c r="M280" i="21"/>
  <c r="L280" i="21"/>
  <c r="K280" i="21"/>
  <c r="N279" i="21"/>
  <c r="M279" i="21"/>
  <c r="L279" i="21"/>
  <c r="K279" i="21"/>
  <c r="N278" i="21"/>
  <c r="M278" i="21"/>
  <c r="L278" i="21"/>
  <c r="K278" i="21"/>
  <c r="N277" i="21"/>
  <c r="M277" i="21"/>
  <c r="L277" i="21"/>
  <c r="K277" i="21"/>
  <c r="N276" i="21"/>
  <c r="M276" i="21"/>
  <c r="L276" i="21"/>
  <c r="K276" i="21"/>
  <c r="N275" i="21"/>
  <c r="M275" i="21"/>
  <c r="L275" i="21"/>
  <c r="K275" i="21"/>
  <c r="N274" i="21"/>
  <c r="M274" i="21"/>
  <c r="L274" i="21"/>
  <c r="K274" i="21"/>
  <c r="N273" i="21"/>
  <c r="M273" i="21"/>
  <c r="L273" i="21"/>
  <c r="K273" i="21"/>
  <c r="N272" i="21"/>
  <c r="M272" i="21"/>
  <c r="L272" i="21"/>
  <c r="K272" i="21"/>
  <c r="N271" i="21"/>
  <c r="M271" i="21"/>
  <c r="L271" i="21"/>
  <c r="K271" i="21"/>
  <c r="N270" i="21"/>
  <c r="M270" i="21"/>
  <c r="L270" i="21"/>
  <c r="K270" i="21"/>
  <c r="N269" i="21"/>
  <c r="M269" i="21"/>
  <c r="L269" i="21"/>
  <c r="K269" i="21"/>
  <c r="N268" i="21"/>
  <c r="M268" i="21"/>
  <c r="L268" i="21"/>
  <c r="K268" i="21"/>
  <c r="N267" i="21"/>
  <c r="M267" i="21"/>
  <c r="L267" i="21"/>
  <c r="K267" i="21"/>
  <c r="N266" i="21"/>
  <c r="M266" i="21"/>
  <c r="L266" i="21"/>
  <c r="K266" i="21"/>
  <c r="N265" i="21"/>
  <c r="M265" i="21"/>
  <c r="L265" i="21"/>
  <c r="K265" i="21"/>
  <c r="N264" i="21"/>
  <c r="M264" i="21"/>
  <c r="L264" i="21"/>
  <c r="K264" i="21"/>
  <c r="N263" i="21"/>
  <c r="M263" i="21"/>
  <c r="L263" i="21"/>
  <c r="K263" i="21"/>
  <c r="N262" i="21"/>
  <c r="M262" i="21"/>
  <c r="L262" i="21"/>
  <c r="K262" i="21"/>
  <c r="N261" i="21"/>
  <c r="M261" i="21"/>
  <c r="L261" i="21"/>
  <c r="K261" i="21"/>
  <c r="N260" i="21"/>
  <c r="M260" i="21"/>
  <c r="L260" i="21"/>
  <c r="K260" i="21"/>
  <c r="N259" i="21"/>
  <c r="M259" i="21"/>
  <c r="L259" i="21"/>
  <c r="K259" i="21"/>
  <c r="N258" i="21"/>
  <c r="M258" i="21"/>
  <c r="L258" i="21"/>
  <c r="K258" i="21"/>
  <c r="N257" i="21"/>
  <c r="M257" i="21"/>
  <c r="L257" i="21"/>
  <c r="K257" i="21"/>
  <c r="N256" i="21"/>
  <c r="M256" i="21"/>
  <c r="L256" i="21"/>
  <c r="K256" i="21"/>
  <c r="N255" i="21"/>
  <c r="M255" i="21"/>
  <c r="L255" i="21"/>
  <c r="K255" i="21"/>
  <c r="N254" i="21"/>
  <c r="M254" i="21"/>
  <c r="L254" i="21"/>
  <c r="K254" i="21"/>
  <c r="N253" i="21"/>
  <c r="M253" i="21"/>
  <c r="L253" i="21"/>
  <c r="K253" i="21"/>
  <c r="N252" i="21"/>
  <c r="M252" i="21"/>
  <c r="L252" i="21"/>
  <c r="K252" i="21"/>
  <c r="N251" i="21"/>
  <c r="M251" i="21"/>
  <c r="L251" i="21"/>
  <c r="K251" i="21"/>
  <c r="N250" i="21"/>
  <c r="M250" i="21"/>
  <c r="L250" i="21"/>
  <c r="K250" i="21"/>
  <c r="N249" i="21"/>
  <c r="M249" i="21"/>
  <c r="L249" i="21"/>
  <c r="K249" i="21"/>
  <c r="N248" i="21"/>
  <c r="M248" i="21"/>
  <c r="L248" i="21"/>
  <c r="K248" i="21"/>
  <c r="N247" i="21"/>
  <c r="M247" i="21"/>
  <c r="L247" i="21"/>
  <c r="K247" i="21"/>
  <c r="N246" i="21"/>
  <c r="M246" i="21"/>
  <c r="L246" i="21"/>
  <c r="K246" i="21"/>
  <c r="N245" i="21"/>
  <c r="M245" i="21"/>
  <c r="L245" i="21"/>
  <c r="K245" i="21"/>
  <c r="N244" i="21"/>
  <c r="M244" i="21"/>
  <c r="L244" i="21"/>
  <c r="K244" i="21"/>
  <c r="N243" i="21"/>
  <c r="M243" i="21"/>
  <c r="L243" i="21"/>
  <c r="K243" i="21"/>
  <c r="N242" i="21"/>
  <c r="M242" i="21"/>
  <c r="L242" i="21"/>
  <c r="K242" i="21"/>
  <c r="N241" i="21"/>
  <c r="M241" i="21"/>
  <c r="L241" i="21"/>
  <c r="K241" i="21"/>
  <c r="N240" i="21"/>
  <c r="M240" i="21"/>
  <c r="L240" i="21"/>
  <c r="K240" i="21"/>
  <c r="N239" i="21"/>
  <c r="M239" i="21"/>
  <c r="L239" i="21"/>
  <c r="K239" i="21"/>
  <c r="N238" i="21"/>
  <c r="M238" i="21"/>
  <c r="L238" i="21"/>
  <c r="K238" i="21"/>
  <c r="N237" i="21"/>
  <c r="M237" i="21"/>
  <c r="L237" i="21"/>
  <c r="K237" i="21"/>
  <c r="N236" i="21"/>
  <c r="M236" i="21"/>
  <c r="L236" i="21"/>
  <c r="K236" i="21"/>
  <c r="N235" i="21"/>
  <c r="M235" i="21"/>
  <c r="L235" i="21"/>
  <c r="K235" i="21"/>
  <c r="N234" i="21"/>
  <c r="AB234" i="21" s="1"/>
  <c r="M234" i="21"/>
  <c r="AA234" i="21" s="1"/>
  <c r="L234" i="21"/>
  <c r="Z234" i="21" s="1"/>
  <c r="K234" i="21"/>
  <c r="Y234" i="21" s="1"/>
  <c r="N233" i="21"/>
  <c r="AB233" i="21" s="1"/>
  <c r="M233" i="21"/>
  <c r="AA233" i="21" s="1"/>
  <c r="L233" i="21"/>
  <c r="Z233" i="21" s="1"/>
  <c r="K233" i="21"/>
  <c r="Y233" i="21" s="1"/>
  <c r="N232" i="21"/>
  <c r="AB232" i="21" s="1"/>
  <c r="M232" i="21"/>
  <c r="AA232" i="21" s="1"/>
  <c r="L232" i="21"/>
  <c r="Z232" i="21" s="1"/>
  <c r="K232" i="21"/>
  <c r="Y232" i="21" s="1"/>
  <c r="N231" i="21"/>
  <c r="AB231" i="21" s="1"/>
  <c r="M231" i="21"/>
  <c r="AA231" i="21" s="1"/>
  <c r="L231" i="21"/>
  <c r="Z231" i="21" s="1"/>
  <c r="K231" i="21"/>
  <c r="Y231" i="21" s="1"/>
  <c r="N230" i="21"/>
  <c r="AB230" i="21" s="1"/>
  <c r="M230" i="21"/>
  <c r="AA230" i="21" s="1"/>
  <c r="L230" i="21"/>
  <c r="Z230" i="21" s="1"/>
  <c r="K230" i="21"/>
  <c r="Y230" i="21" s="1"/>
  <c r="N229" i="21"/>
  <c r="M229" i="21"/>
  <c r="L229" i="21"/>
  <c r="K229" i="21"/>
  <c r="N228" i="21"/>
  <c r="AB228" i="21" s="1"/>
  <c r="M228" i="21"/>
  <c r="AA228" i="21" s="1"/>
  <c r="L228" i="21"/>
  <c r="Z228" i="21" s="1"/>
  <c r="K228" i="21"/>
  <c r="Y228" i="21" s="1"/>
  <c r="N227" i="21"/>
  <c r="AB227" i="21" s="1"/>
  <c r="M227" i="21"/>
  <c r="AA227" i="21" s="1"/>
  <c r="L227" i="21"/>
  <c r="Z227" i="21" s="1"/>
  <c r="K227" i="21"/>
  <c r="Y227" i="21" s="1"/>
  <c r="N226" i="21"/>
  <c r="AB226" i="21" s="1"/>
  <c r="M226" i="21"/>
  <c r="AA226" i="21" s="1"/>
  <c r="L226" i="21"/>
  <c r="Z226" i="21" s="1"/>
  <c r="K226" i="21"/>
  <c r="Y226" i="21" s="1"/>
  <c r="N225" i="21"/>
  <c r="AB225" i="21" s="1"/>
  <c r="M225" i="21"/>
  <c r="AA225" i="21" s="1"/>
  <c r="L225" i="21"/>
  <c r="Z225" i="21" s="1"/>
  <c r="K225" i="21"/>
  <c r="Y225" i="21" s="1"/>
  <c r="N224" i="21"/>
  <c r="AB224" i="21" s="1"/>
  <c r="M224" i="21"/>
  <c r="AA224" i="21" s="1"/>
  <c r="L224" i="21"/>
  <c r="Z224" i="21" s="1"/>
  <c r="K224" i="21"/>
  <c r="Y224" i="21" s="1"/>
  <c r="N223" i="21"/>
  <c r="M223" i="21"/>
  <c r="L223" i="21"/>
  <c r="K223" i="21"/>
  <c r="N222" i="21"/>
  <c r="M222" i="21"/>
  <c r="L222" i="21"/>
  <c r="K222" i="21"/>
  <c r="N221" i="21"/>
  <c r="M221" i="21"/>
  <c r="L221" i="21"/>
  <c r="K221" i="21"/>
  <c r="N220" i="21"/>
  <c r="M220" i="21"/>
  <c r="L220" i="21"/>
  <c r="K220" i="21"/>
  <c r="N219" i="21"/>
  <c r="AB219" i="21" s="1"/>
  <c r="M219" i="21"/>
  <c r="AA219" i="21" s="1"/>
  <c r="L219" i="21"/>
  <c r="Z219" i="21" s="1"/>
  <c r="K219" i="21"/>
  <c r="Y219" i="21" s="1"/>
  <c r="N218" i="21"/>
  <c r="AB218" i="21" s="1"/>
  <c r="M218" i="21"/>
  <c r="AA218" i="21" s="1"/>
  <c r="L218" i="21"/>
  <c r="Z218" i="21" s="1"/>
  <c r="K218" i="21"/>
  <c r="Y218" i="21" s="1"/>
  <c r="N217" i="21"/>
  <c r="AB217" i="21" s="1"/>
  <c r="M217" i="21"/>
  <c r="AA217" i="21" s="1"/>
  <c r="L217" i="21"/>
  <c r="Z217" i="21" s="1"/>
  <c r="K217" i="21"/>
  <c r="Y217" i="21" s="1"/>
  <c r="N216" i="21"/>
  <c r="AB216" i="21" s="1"/>
  <c r="M216" i="21"/>
  <c r="AA216" i="21" s="1"/>
  <c r="L216" i="21"/>
  <c r="Z216" i="21" s="1"/>
  <c r="K216" i="21"/>
  <c r="Y216" i="21" s="1"/>
  <c r="N215" i="21"/>
  <c r="AB215" i="21" s="1"/>
  <c r="M215" i="21"/>
  <c r="AA215" i="21" s="1"/>
  <c r="L215" i="21"/>
  <c r="Z215" i="21" s="1"/>
  <c r="K215" i="21"/>
  <c r="Y215" i="21" s="1"/>
  <c r="N214" i="21"/>
  <c r="M214" i="21"/>
  <c r="L214" i="21"/>
  <c r="K214" i="21"/>
  <c r="N213" i="21"/>
  <c r="M213" i="21"/>
  <c r="L213" i="21"/>
  <c r="K213" i="21"/>
  <c r="N212" i="21"/>
  <c r="M212" i="21"/>
  <c r="L212" i="21"/>
  <c r="K212" i="21"/>
  <c r="N211" i="21"/>
  <c r="AB211" i="21" s="1"/>
  <c r="M211" i="21"/>
  <c r="AA211" i="21" s="1"/>
  <c r="L211" i="21"/>
  <c r="Z211" i="21" s="1"/>
  <c r="K211" i="21"/>
  <c r="Y211" i="21" s="1"/>
  <c r="N210" i="21"/>
  <c r="AB210" i="21" s="1"/>
  <c r="M210" i="21"/>
  <c r="AA210" i="21" s="1"/>
  <c r="L210" i="21"/>
  <c r="Z210" i="21" s="1"/>
  <c r="K210" i="21"/>
  <c r="Y210" i="21" s="1"/>
  <c r="N209" i="21"/>
  <c r="AB209" i="21" s="1"/>
  <c r="M209" i="21"/>
  <c r="AA209" i="21" s="1"/>
  <c r="L209" i="21"/>
  <c r="Z209" i="21" s="1"/>
  <c r="K209" i="21"/>
  <c r="Y209" i="21" s="1"/>
  <c r="N208" i="21"/>
  <c r="AB208" i="21" s="1"/>
  <c r="M208" i="21"/>
  <c r="AA208" i="21" s="1"/>
  <c r="L208" i="21"/>
  <c r="Z208" i="21" s="1"/>
  <c r="K208" i="21"/>
  <c r="Y208" i="21" s="1"/>
  <c r="N207" i="21"/>
  <c r="M207" i="21"/>
  <c r="L207" i="21"/>
  <c r="K207" i="21"/>
  <c r="N206" i="21"/>
  <c r="M206" i="21"/>
  <c r="L206" i="21"/>
  <c r="K206" i="21"/>
  <c r="N205" i="21"/>
  <c r="M205" i="21"/>
  <c r="L205" i="21"/>
  <c r="K205" i="21"/>
  <c r="N204" i="21"/>
  <c r="AB204" i="21" s="1"/>
  <c r="M204" i="21"/>
  <c r="AA204" i="21" s="1"/>
  <c r="L204" i="21"/>
  <c r="Z204" i="21" s="1"/>
  <c r="K204" i="21"/>
  <c r="Y204" i="21" s="1"/>
  <c r="N203" i="21"/>
  <c r="AB203" i="21" s="1"/>
  <c r="M203" i="21"/>
  <c r="AA203" i="21" s="1"/>
  <c r="L203" i="21"/>
  <c r="Z203" i="21" s="1"/>
  <c r="K203" i="21"/>
  <c r="Y203" i="21" s="1"/>
  <c r="N202" i="21"/>
  <c r="AB202" i="21" s="1"/>
  <c r="M202" i="21"/>
  <c r="AA202" i="21" s="1"/>
  <c r="L202" i="21"/>
  <c r="Z202" i="21" s="1"/>
  <c r="K202" i="21"/>
  <c r="Y202" i="21" s="1"/>
  <c r="N201" i="21"/>
  <c r="AB201" i="21" s="1"/>
  <c r="M201" i="21"/>
  <c r="AA201" i="21" s="1"/>
  <c r="L201" i="21"/>
  <c r="Z201" i="21" s="1"/>
  <c r="K201" i="21"/>
  <c r="Y201" i="21" s="1"/>
  <c r="N200" i="21"/>
  <c r="AB200" i="21" s="1"/>
  <c r="M200" i="21"/>
  <c r="AA200" i="21" s="1"/>
  <c r="L200" i="21"/>
  <c r="Z200" i="21" s="1"/>
  <c r="K200" i="21"/>
  <c r="Y200" i="21" s="1"/>
  <c r="N199" i="21"/>
  <c r="AB199" i="21" s="1"/>
  <c r="M199" i="21"/>
  <c r="AA199" i="21" s="1"/>
  <c r="L199" i="21"/>
  <c r="Z199" i="21" s="1"/>
  <c r="K199" i="21"/>
  <c r="Y199" i="21" s="1"/>
  <c r="N198" i="21"/>
  <c r="AB198" i="21" s="1"/>
  <c r="M198" i="21"/>
  <c r="AA198" i="21" s="1"/>
  <c r="L198" i="21"/>
  <c r="Z198" i="21" s="1"/>
  <c r="K198" i="21"/>
  <c r="Y198" i="21" s="1"/>
  <c r="N197" i="21"/>
  <c r="AB197" i="21" s="1"/>
  <c r="M197" i="21"/>
  <c r="AA197" i="21" s="1"/>
  <c r="L197" i="21"/>
  <c r="Z197" i="21" s="1"/>
  <c r="K197" i="21"/>
  <c r="Y197" i="21" s="1"/>
  <c r="N196" i="21"/>
  <c r="AB196" i="21" s="1"/>
  <c r="M196" i="21"/>
  <c r="AA196" i="21" s="1"/>
  <c r="L196" i="21"/>
  <c r="Z196" i="21" s="1"/>
  <c r="K196" i="21"/>
  <c r="Y196" i="21" s="1"/>
  <c r="N195" i="21"/>
  <c r="M195" i="21"/>
  <c r="L195" i="21"/>
  <c r="K195" i="21"/>
  <c r="N194" i="21"/>
  <c r="M194" i="21"/>
  <c r="L194" i="21"/>
  <c r="K194" i="21"/>
  <c r="N193" i="21"/>
  <c r="M193" i="21"/>
  <c r="L193" i="21"/>
  <c r="K193" i="21"/>
  <c r="N192" i="21"/>
  <c r="M192" i="21"/>
  <c r="L192" i="21"/>
  <c r="K192" i="21"/>
  <c r="N191" i="21"/>
  <c r="AB191" i="21" s="1"/>
  <c r="M191" i="21"/>
  <c r="AA191" i="21" s="1"/>
  <c r="L191" i="21"/>
  <c r="Z191" i="21" s="1"/>
  <c r="K191" i="21"/>
  <c r="Y191" i="21" s="1"/>
  <c r="N190" i="21"/>
  <c r="AB190" i="21" s="1"/>
  <c r="M190" i="21"/>
  <c r="AA190" i="21" s="1"/>
  <c r="L190" i="21"/>
  <c r="Z190" i="21" s="1"/>
  <c r="K190" i="21"/>
  <c r="Y190" i="21" s="1"/>
  <c r="N189" i="21"/>
  <c r="AB189" i="21" s="1"/>
  <c r="M189" i="21"/>
  <c r="AA189" i="21" s="1"/>
  <c r="L189" i="21"/>
  <c r="Z189" i="21" s="1"/>
  <c r="K189" i="21"/>
  <c r="Y189" i="21" s="1"/>
  <c r="N188" i="21"/>
  <c r="AB188" i="21" s="1"/>
  <c r="M188" i="21"/>
  <c r="AA188" i="21" s="1"/>
  <c r="L188" i="21"/>
  <c r="Z188" i="21" s="1"/>
  <c r="K188" i="21"/>
  <c r="Y188" i="21" s="1"/>
  <c r="N187" i="21"/>
  <c r="AB187" i="21" s="1"/>
  <c r="M187" i="21"/>
  <c r="AA187" i="21" s="1"/>
  <c r="L187" i="21"/>
  <c r="Z187" i="21" s="1"/>
  <c r="K187" i="21"/>
  <c r="Y187" i="21" s="1"/>
  <c r="N186" i="21"/>
  <c r="AB186" i="21" s="1"/>
  <c r="M186" i="21"/>
  <c r="AA186" i="21" s="1"/>
  <c r="L186" i="21"/>
  <c r="Z186" i="21" s="1"/>
  <c r="K186" i="21"/>
  <c r="Y186" i="21" s="1"/>
  <c r="N185" i="21"/>
  <c r="AB185" i="21" s="1"/>
  <c r="M185" i="21"/>
  <c r="AA185" i="21" s="1"/>
  <c r="L185" i="21"/>
  <c r="Z185" i="21" s="1"/>
  <c r="K185" i="21"/>
  <c r="Y185" i="21" s="1"/>
  <c r="N184" i="21"/>
  <c r="M184" i="21"/>
  <c r="L184" i="21"/>
  <c r="K184" i="21"/>
  <c r="N183" i="21"/>
  <c r="M183" i="21"/>
  <c r="L183" i="21"/>
  <c r="K183" i="21"/>
  <c r="N182" i="21"/>
  <c r="M182" i="21"/>
  <c r="L182" i="21"/>
  <c r="K182" i="21"/>
  <c r="N181" i="21"/>
  <c r="M181" i="21"/>
  <c r="L181" i="21"/>
  <c r="K181" i="21"/>
  <c r="N180" i="21"/>
  <c r="M180" i="21"/>
  <c r="L180" i="21"/>
  <c r="K180" i="21"/>
  <c r="N179" i="21"/>
  <c r="M179" i="21"/>
  <c r="L179" i="21"/>
  <c r="K179" i="21"/>
  <c r="N178" i="21"/>
  <c r="M178" i="21"/>
  <c r="L178" i="21"/>
  <c r="K178" i="21"/>
  <c r="N177" i="21"/>
  <c r="M177" i="21"/>
  <c r="L177" i="21"/>
  <c r="K177" i="21"/>
  <c r="N176" i="21"/>
  <c r="M176" i="21"/>
  <c r="L176" i="21"/>
  <c r="K176" i="21"/>
  <c r="N175" i="21"/>
  <c r="AB175" i="21" s="1"/>
  <c r="M175" i="21"/>
  <c r="L175" i="21"/>
  <c r="K175" i="21"/>
  <c r="Y175" i="21" s="1"/>
  <c r="N174" i="21"/>
  <c r="AB174" i="21" s="1"/>
  <c r="M174" i="21"/>
  <c r="L174" i="21"/>
  <c r="K174" i="21"/>
  <c r="Y174" i="21" s="1"/>
  <c r="N173" i="21"/>
  <c r="AB173" i="21" s="1"/>
  <c r="M173" i="21"/>
  <c r="L173" i="21"/>
  <c r="K173" i="21"/>
  <c r="Y173" i="21" s="1"/>
  <c r="N172" i="21"/>
  <c r="AB172" i="21" s="1"/>
  <c r="M172" i="21"/>
  <c r="L172" i="21"/>
  <c r="K172" i="21"/>
  <c r="Y172" i="21" s="1"/>
  <c r="N171" i="21"/>
  <c r="AB171" i="21" s="1"/>
  <c r="M171" i="21"/>
  <c r="L171" i="21"/>
  <c r="K171" i="21"/>
  <c r="Y171" i="21" s="1"/>
  <c r="N170" i="21"/>
  <c r="M170" i="21"/>
  <c r="L170" i="21"/>
  <c r="K170" i="21"/>
  <c r="N169" i="21"/>
  <c r="AB169" i="21" s="1"/>
  <c r="M169" i="21"/>
  <c r="AA169" i="21" s="1"/>
  <c r="L169" i="21"/>
  <c r="Z169" i="21" s="1"/>
  <c r="K169" i="21"/>
  <c r="Y169" i="21" s="1"/>
  <c r="N168" i="21"/>
  <c r="AB168" i="21" s="1"/>
  <c r="M168" i="21"/>
  <c r="AA168" i="21" s="1"/>
  <c r="L168" i="21"/>
  <c r="Z168" i="21" s="1"/>
  <c r="K168" i="21"/>
  <c r="Y168" i="21" s="1"/>
  <c r="N167" i="21"/>
  <c r="AB167" i="21" s="1"/>
  <c r="M167" i="21"/>
  <c r="AA167" i="21" s="1"/>
  <c r="L167" i="21"/>
  <c r="Z167" i="21" s="1"/>
  <c r="K167" i="21"/>
  <c r="Y167" i="21" s="1"/>
  <c r="N166" i="21"/>
  <c r="AB166" i="21" s="1"/>
  <c r="M166" i="21"/>
  <c r="AA166" i="21" s="1"/>
  <c r="L166" i="21"/>
  <c r="Z166" i="21" s="1"/>
  <c r="K166" i="21"/>
  <c r="Y166" i="21" s="1"/>
  <c r="N165" i="21"/>
  <c r="AB165" i="21" s="1"/>
  <c r="M165" i="21"/>
  <c r="AA165" i="21" s="1"/>
  <c r="L165" i="21"/>
  <c r="Z165" i="21" s="1"/>
  <c r="K165" i="21"/>
  <c r="Y165" i="21" s="1"/>
  <c r="N164" i="21"/>
  <c r="AB164" i="21" s="1"/>
  <c r="M164" i="21"/>
  <c r="AA164" i="21" s="1"/>
  <c r="L164" i="21"/>
  <c r="Z164" i="21" s="1"/>
  <c r="K164" i="21"/>
  <c r="Y164" i="21" s="1"/>
  <c r="N163" i="21"/>
  <c r="AB163" i="21" s="1"/>
  <c r="M163" i="21"/>
  <c r="AA163" i="21" s="1"/>
  <c r="L163" i="21"/>
  <c r="Z163" i="21" s="1"/>
  <c r="K163" i="21"/>
  <c r="Y163" i="21" s="1"/>
  <c r="N162" i="21"/>
  <c r="AB162" i="21" s="1"/>
  <c r="M162" i="21"/>
  <c r="AA162" i="21" s="1"/>
  <c r="L162" i="21"/>
  <c r="Z162" i="21" s="1"/>
  <c r="K162" i="21"/>
  <c r="Y162" i="21" s="1"/>
  <c r="N161" i="21"/>
  <c r="M161" i="21"/>
  <c r="L161" i="21"/>
  <c r="K161" i="21"/>
  <c r="N160" i="21"/>
  <c r="AB160" i="21" s="1"/>
  <c r="M160" i="21"/>
  <c r="AA160" i="21" s="1"/>
  <c r="L160" i="21"/>
  <c r="Z160" i="21" s="1"/>
  <c r="K160" i="21"/>
  <c r="Y160" i="21" s="1"/>
  <c r="N159" i="21"/>
  <c r="AB159" i="21" s="1"/>
  <c r="M159" i="21"/>
  <c r="AA159" i="21" s="1"/>
  <c r="L159" i="21"/>
  <c r="Z159" i="21" s="1"/>
  <c r="K159" i="21"/>
  <c r="Y159" i="21" s="1"/>
  <c r="N158" i="21"/>
  <c r="AB158" i="21" s="1"/>
  <c r="M158" i="21"/>
  <c r="AA158" i="21" s="1"/>
  <c r="L158" i="21"/>
  <c r="Z158" i="21" s="1"/>
  <c r="K158" i="21"/>
  <c r="Y158" i="21" s="1"/>
  <c r="N157" i="21"/>
  <c r="M157" i="21"/>
  <c r="L157" i="21"/>
  <c r="K157" i="21"/>
  <c r="N156" i="21"/>
  <c r="M156" i="21"/>
  <c r="L156" i="21"/>
  <c r="K156" i="21"/>
  <c r="N155" i="21"/>
  <c r="M155" i="21"/>
  <c r="L155" i="21"/>
  <c r="K155" i="21"/>
  <c r="M154" i="21"/>
  <c r="AA154" i="21" s="1"/>
  <c r="L154" i="21"/>
  <c r="Z154" i="21" s="1"/>
  <c r="K154" i="21"/>
  <c r="Y154" i="21" s="1"/>
  <c r="N153" i="21"/>
  <c r="N152" i="21"/>
  <c r="M152" i="21"/>
  <c r="L152" i="21"/>
  <c r="K152" i="21"/>
  <c r="N151" i="21"/>
  <c r="AB151" i="21" s="1"/>
  <c r="M151" i="21"/>
  <c r="AA151" i="21" s="1"/>
  <c r="L151" i="21"/>
  <c r="Z151" i="21" s="1"/>
  <c r="K151" i="21"/>
  <c r="Y151" i="21" s="1"/>
  <c r="N150" i="21"/>
  <c r="AB150" i="21" s="1"/>
  <c r="M150" i="21"/>
  <c r="AA150" i="21" s="1"/>
  <c r="L150" i="21"/>
  <c r="Z150" i="21" s="1"/>
  <c r="K150" i="21"/>
  <c r="Y150" i="21" s="1"/>
  <c r="N149" i="21"/>
  <c r="AB149" i="21" s="1"/>
  <c r="M149" i="21"/>
  <c r="AA149" i="21" s="1"/>
  <c r="L149" i="21"/>
  <c r="Z149" i="21" s="1"/>
  <c r="K149" i="21"/>
  <c r="Y149" i="21" s="1"/>
  <c r="N148" i="21"/>
  <c r="AB148" i="21" s="1"/>
  <c r="M148" i="21"/>
  <c r="AA148" i="21" s="1"/>
  <c r="L148" i="21"/>
  <c r="Z148" i="21" s="1"/>
  <c r="K148" i="21"/>
  <c r="Y148" i="21" s="1"/>
  <c r="N147" i="21"/>
  <c r="AB147" i="21" s="1"/>
  <c r="M147" i="21"/>
  <c r="AA147" i="21" s="1"/>
  <c r="L147" i="21"/>
  <c r="Z147" i="21" s="1"/>
  <c r="K147" i="21"/>
  <c r="Y147" i="21" s="1"/>
  <c r="N146" i="21"/>
  <c r="AB146" i="21" s="1"/>
  <c r="M146" i="21"/>
  <c r="AA146" i="21" s="1"/>
  <c r="L146" i="21"/>
  <c r="Z146" i="21" s="1"/>
  <c r="K146" i="21"/>
  <c r="Y146" i="21" s="1"/>
  <c r="N145" i="21"/>
  <c r="AB145" i="21" s="1"/>
  <c r="M145" i="21"/>
  <c r="AA145" i="21" s="1"/>
  <c r="L145" i="21"/>
  <c r="Z145" i="21" s="1"/>
  <c r="K145" i="21"/>
  <c r="Y145" i="21" s="1"/>
  <c r="N144" i="21"/>
  <c r="AB144" i="21" s="1"/>
  <c r="M144" i="21"/>
  <c r="AA144" i="21" s="1"/>
  <c r="L144" i="21"/>
  <c r="Z144" i="21" s="1"/>
  <c r="K144" i="21"/>
  <c r="Y144" i="21" s="1"/>
  <c r="N143" i="21"/>
  <c r="AB143" i="21" s="1"/>
  <c r="M143" i="21"/>
  <c r="AA143" i="21" s="1"/>
  <c r="L143" i="21"/>
  <c r="Z143" i="21" s="1"/>
  <c r="K143" i="21"/>
  <c r="Y143" i="21" s="1"/>
  <c r="N142" i="21"/>
  <c r="AB142" i="21" s="1"/>
  <c r="M142" i="21"/>
  <c r="AA142" i="21" s="1"/>
  <c r="L142" i="21"/>
  <c r="Z142" i="21" s="1"/>
  <c r="K142" i="21"/>
  <c r="Y142" i="21" s="1"/>
  <c r="N141" i="21"/>
  <c r="AB141" i="21" s="1"/>
  <c r="M141" i="21"/>
  <c r="AA141" i="21" s="1"/>
  <c r="L141" i="21"/>
  <c r="Z141" i="21" s="1"/>
  <c r="K141" i="21"/>
  <c r="Y141" i="21" s="1"/>
  <c r="N140" i="21"/>
  <c r="AB140" i="21" s="1"/>
  <c r="M140" i="21"/>
  <c r="AA140" i="21" s="1"/>
  <c r="L140" i="21"/>
  <c r="Z140" i="21" s="1"/>
  <c r="K140" i="21"/>
  <c r="Y140" i="21" s="1"/>
  <c r="N139" i="21"/>
  <c r="AB139" i="21" s="1"/>
  <c r="M139" i="21"/>
  <c r="AA139" i="21" s="1"/>
  <c r="L139" i="21"/>
  <c r="Z139" i="21" s="1"/>
  <c r="K139" i="21"/>
  <c r="Y139" i="21" s="1"/>
  <c r="N138" i="21"/>
  <c r="AB138" i="21" s="1"/>
  <c r="M138" i="21"/>
  <c r="AA138" i="21" s="1"/>
  <c r="L138" i="21"/>
  <c r="Z138" i="21" s="1"/>
  <c r="K138" i="21"/>
  <c r="Y138" i="21" s="1"/>
  <c r="N137" i="21"/>
  <c r="AB137" i="21" s="1"/>
  <c r="M137" i="21"/>
  <c r="AA137" i="21" s="1"/>
  <c r="L137" i="21"/>
  <c r="Z137" i="21" s="1"/>
  <c r="K137" i="21"/>
  <c r="Y137" i="21" s="1"/>
  <c r="N136" i="21"/>
  <c r="AB136" i="21" s="1"/>
  <c r="M136" i="21"/>
  <c r="AA136" i="21" s="1"/>
  <c r="L136" i="21"/>
  <c r="Z136" i="21" s="1"/>
  <c r="K136" i="21"/>
  <c r="Y136" i="21" s="1"/>
  <c r="N135" i="21"/>
  <c r="AB135" i="21" s="1"/>
  <c r="M135" i="21"/>
  <c r="AA135" i="21" s="1"/>
  <c r="L135" i="21"/>
  <c r="Z135" i="21" s="1"/>
  <c r="K135" i="21"/>
  <c r="Y135" i="21" s="1"/>
  <c r="N134" i="21"/>
  <c r="AB134" i="21" s="1"/>
  <c r="M134" i="21"/>
  <c r="AA134" i="21" s="1"/>
  <c r="L134" i="21"/>
  <c r="Z134" i="21" s="1"/>
  <c r="K134" i="21"/>
  <c r="Y134" i="21" s="1"/>
  <c r="N133" i="21"/>
  <c r="AB133" i="21" s="1"/>
  <c r="M133" i="21"/>
  <c r="AA133" i="21" s="1"/>
  <c r="L133" i="21"/>
  <c r="Z133" i="21" s="1"/>
  <c r="K133" i="21"/>
  <c r="Y133" i="21" s="1"/>
  <c r="N132" i="21"/>
  <c r="M132" i="21"/>
  <c r="L132" i="21"/>
  <c r="K132" i="21"/>
  <c r="N131" i="21"/>
  <c r="M131" i="21"/>
  <c r="L131" i="21"/>
  <c r="K131" i="21"/>
  <c r="N130" i="21"/>
  <c r="M130" i="21"/>
  <c r="L130" i="21"/>
  <c r="K130" i="21"/>
  <c r="M129" i="21"/>
  <c r="AA129" i="21" s="1"/>
  <c r="L129" i="21"/>
  <c r="Z129" i="21" s="1"/>
  <c r="K129" i="21"/>
  <c r="Y129" i="21" s="1"/>
  <c r="N128" i="21"/>
  <c r="N127" i="21"/>
  <c r="M127" i="21"/>
  <c r="L127" i="21"/>
  <c r="K127" i="21"/>
  <c r="N126" i="21"/>
  <c r="AB126" i="21" s="1"/>
  <c r="M126" i="21"/>
  <c r="AA126" i="21" s="1"/>
  <c r="L126" i="21"/>
  <c r="Z126" i="21" s="1"/>
  <c r="K126" i="21"/>
  <c r="Y126" i="21" s="1"/>
  <c r="N125" i="21"/>
  <c r="M125" i="21"/>
  <c r="L125" i="21"/>
  <c r="K125" i="21"/>
  <c r="M124" i="21"/>
  <c r="AA124" i="21" s="1"/>
  <c r="L124" i="21"/>
  <c r="Z124" i="21" s="1"/>
  <c r="K124" i="21"/>
  <c r="Y124" i="21" s="1"/>
  <c r="N123" i="21"/>
  <c r="N122" i="21"/>
  <c r="AB122" i="21" s="1"/>
  <c r="M122" i="21"/>
  <c r="AA122" i="21" s="1"/>
  <c r="L122" i="21"/>
  <c r="Z122" i="21" s="1"/>
  <c r="K122" i="21"/>
  <c r="Y122" i="21" s="1"/>
  <c r="N121" i="21"/>
  <c r="AB121" i="21" s="1"/>
  <c r="M121" i="21"/>
  <c r="AA121" i="21" s="1"/>
  <c r="L121" i="21"/>
  <c r="Z121" i="21" s="1"/>
  <c r="K121" i="21"/>
  <c r="Y121" i="21" s="1"/>
  <c r="N120" i="21"/>
  <c r="AB120" i="21" s="1"/>
  <c r="M120" i="21"/>
  <c r="AA120" i="21" s="1"/>
  <c r="L120" i="21"/>
  <c r="Z120" i="21" s="1"/>
  <c r="K120" i="21"/>
  <c r="Y120" i="21" s="1"/>
  <c r="N119" i="21"/>
  <c r="M119" i="21"/>
  <c r="L119" i="21"/>
  <c r="K119" i="21"/>
  <c r="N118" i="21"/>
  <c r="AB118" i="21" s="1"/>
  <c r="M118" i="21"/>
  <c r="AA118" i="21" s="1"/>
  <c r="L118" i="21"/>
  <c r="Z118" i="21" s="1"/>
  <c r="K118" i="21"/>
  <c r="Y118" i="21" s="1"/>
  <c r="N117" i="21"/>
  <c r="M117" i="21"/>
  <c r="L117" i="21"/>
  <c r="K117" i="21"/>
  <c r="N116" i="21"/>
  <c r="M116" i="21"/>
  <c r="L116" i="21"/>
  <c r="K116" i="21"/>
  <c r="N115" i="21"/>
  <c r="AB115" i="21" s="1"/>
  <c r="M115" i="21"/>
  <c r="AA115" i="21" s="1"/>
  <c r="L115" i="21"/>
  <c r="Z115" i="21" s="1"/>
  <c r="K115" i="21"/>
  <c r="Y115" i="21" s="1"/>
  <c r="N114" i="21"/>
  <c r="AB114" i="21" s="1"/>
  <c r="M114" i="21"/>
  <c r="AA114" i="21" s="1"/>
  <c r="L114" i="21"/>
  <c r="Z114" i="21" s="1"/>
  <c r="K114" i="21"/>
  <c r="Y114" i="21" s="1"/>
  <c r="N113" i="21"/>
  <c r="M113" i="21"/>
  <c r="L113" i="21"/>
  <c r="K113" i="21"/>
  <c r="N112" i="21"/>
  <c r="AB112" i="21" s="1"/>
  <c r="M112" i="21"/>
  <c r="AA112" i="21" s="1"/>
  <c r="L112" i="21"/>
  <c r="Z112" i="21" s="1"/>
  <c r="K112" i="21"/>
  <c r="Y112" i="21" s="1"/>
  <c r="N111" i="21"/>
  <c r="M111" i="21"/>
  <c r="L111" i="21"/>
  <c r="K111" i="21"/>
  <c r="M110" i="21"/>
  <c r="AA110" i="21" s="1"/>
  <c r="L110" i="21"/>
  <c r="Z110" i="21" s="1"/>
  <c r="K110" i="21"/>
  <c r="Y110" i="21" s="1"/>
  <c r="N109" i="21"/>
  <c r="M108" i="21"/>
  <c r="AA108" i="21" s="1"/>
  <c r="L108" i="21"/>
  <c r="Z108" i="21" s="1"/>
  <c r="K108" i="21"/>
  <c r="Y108" i="21" s="1"/>
  <c r="M106" i="21"/>
  <c r="AA106" i="21" s="1"/>
  <c r="L106" i="21"/>
  <c r="Z106" i="21" s="1"/>
  <c r="K106" i="21"/>
  <c r="Y106" i="21" s="1"/>
  <c r="N105" i="21"/>
  <c r="N104" i="21"/>
  <c r="M104" i="21"/>
  <c r="L104" i="21"/>
  <c r="K104" i="21"/>
  <c r="N103" i="21"/>
  <c r="M103" i="21"/>
  <c r="L103" i="21"/>
  <c r="K103" i="21"/>
  <c r="N102" i="21"/>
  <c r="M102" i="21"/>
  <c r="L102" i="21"/>
  <c r="K102" i="21"/>
  <c r="N101" i="21"/>
  <c r="M101" i="21"/>
  <c r="L101" i="21"/>
  <c r="K101" i="21"/>
  <c r="N100" i="21"/>
  <c r="M100" i="21"/>
  <c r="L100" i="21"/>
  <c r="K100" i="21"/>
  <c r="N99" i="21"/>
  <c r="AB99" i="21" s="1"/>
  <c r="M99" i="21"/>
  <c r="AA99" i="21" s="1"/>
  <c r="L99" i="21"/>
  <c r="Z99" i="21" s="1"/>
  <c r="K99" i="21"/>
  <c r="Y99" i="21" s="1"/>
  <c r="N98" i="21"/>
  <c r="AB98" i="21" s="1"/>
  <c r="M98" i="21"/>
  <c r="AA98" i="21" s="1"/>
  <c r="L98" i="21"/>
  <c r="Z98" i="21" s="1"/>
  <c r="K98" i="21"/>
  <c r="Y98" i="21" s="1"/>
  <c r="N97" i="21"/>
  <c r="M97" i="21"/>
  <c r="L97" i="21"/>
  <c r="K97" i="21"/>
  <c r="N96" i="21"/>
  <c r="M96" i="21"/>
  <c r="L96" i="21"/>
  <c r="K96" i="21"/>
  <c r="N95" i="21"/>
  <c r="M95" i="21"/>
  <c r="L95" i="21"/>
  <c r="K95" i="21"/>
  <c r="N94" i="21"/>
  <c r="AB94" i="21" s="1"/>
  <c r="M94" i="21"/>
  <c r="AA94" i="21" s="1"/>
  <c r="L94" i="21"/>
  <c r="Z94" i="21" s="1"/>
  <c r="K94" i="21"/>
  <c r="Y94" i="21" s="1"/>
  <c r="N93" i="21"/>
  <c r="AB93" i="21" s="1"/>
  <c r="M93" i="21"/>
  <c r="AA93" i="21" s="1"/>
  <c r="L93" i="21"/>
  <c r="Z93" i="21" s="1"/>
  <c r="K93" i="21"/>
  <c r="Y93" i="21" s="1"/>
  <c r="N92" i="21"/>
  <c r="AB92" i="21" s="1"/>
  <c r="M92" i="21"/>
  <c r="AA92" i="21" s="1"/>
  <c r="L92" i="21"/>
  <c r="Z92" i="21" s="1"/>
  <c r="K92" i="21"/>
  <c r="Y92" i="21" s="1"/>
  <c r="N91" i="21"/>
  <c r="AB91" i="21" s="1"/>
  <c r="M91" i="21"/>
  <c r="AA91" i="21" s="1"/>
  <c r="L91" i="21"/>
  <c r="Z91" i="21" s="1"/>
  <c r="K91" i="21"/>
  <c r="Y91" i="21" s="1"/>
  <c r="N90" i="21"/>
  <c r="AB90" i="21" s="1"/>
  <c r="M90" i="21"/>
  <c r="AA90" i="21" s="1"/>
  <c r="L90" i="21"/>
  <c r="Z90" i="21" s="1"/>
  <c r="K90" i="21"/>
  <c r="Y90" i="21" s="1"/>
  <c r="N89" i="21"/>
  <c r="AB89" i="21" s="1"/>
  <c r="M89" i="21"/>
  <c r="AA89" i="21" s="1"/>
  <c r="L89" i="21"/>
  <c r="Z89" i="21" s="1"/>
  <c r="K89" i="21"/>
  <c r="Y89" i="21" s="1"/>
  <c r="N88" i="21"/>
  <c r="AB88" i="21" s="1"/>
  <c r="M88" i="21"/>
  <c r="AA88" i="21" s="1"/>
  <c r="L88" i="21"/>
  <c r="Z88" i="21" s="1"/>
  <c r="K88" i="21"/>
  <c r="Y88" i="21" s="1"/>
  <c r="N87" i="21"/>
  <c r="AB87" i="21" s="1"/>
  <c r="M87" i="21"/>
  <c r="AA87" i="21" s="1"/>
  <c r="L87" i="21"/>
  <c r="Z87" i="21" s="1"/>
  <c r="K87" i="21"/>
  <c r="Y87" i="21" s="1"/>
  <c r="N86" i="21"/>
  <c r="AB86" i="21" s="1"/>
  <c r="M86" i="21"/>
  <c r="AA86" i="21" s="1"/>
  <c r="L86" i="21"/>
  <c r="Z86" i="21" s="1"/>
  <c r="K86" i="21"/>
  <c r="Y86" i="21" s="1"/>
  <c r="N85" i="21"/>
  <c r="AB85" i="21" s="1"/>
  <c r="M85" i="21"/>
  <c r="AA85" i="21" s="1"/>
  <c r="L85" i="21"/>
  <c r="Z85" i="21" s="1"/>
  <c r="K85" i="21"/>
  <c r="Y85" i="21" s="1"/>
  <c r="N84" i="21"/>
  <c r="AB84" i="21" s="1"/>
  <c r="M84" i="21"/>
  <c r="AA84" i="21" s="1"/>
  <c r="L84" i="21"/>
  <c r="Z84" i="21" s="1"/>
  <c r="K84" i="21"/>
  <c r="Y84" i="21" s="1"/>
  <c r="N83" i="21"/>
  <c r="M83" i="21"/>
  <c r="L83" i="21"/>
  <c r="K83" i="21"/>
  <c r="N82" i="21"/>
  <c r="M82" i="21"/>
  <c r="L82" i="21"/>
  <c r="K82" i="21"/>
  <c r="N81" i="21"/>
  <c r="M81" i="21"/>
  <c r="L81" i="21"/>
  <c r="K81" i="21"/>
  <c r="N80" i="21"/>
  <c r="AB80" i="21" s="1"/>
  <c r="M80" i="21"/>
  <c r="AA80" i="21" s="1"/>
  <c r="L80" i="21"/>
  <c r="Z80" i="21" s="1"/>
  <c r="K80" i="21"/>
  <c r="Y80" i="21" s="1"/>
  <c r="N79" i="21"/>
  <c r="AB79" i="21" s="1"/>
  <c r="M79" i="21"/>
  <c r="AA79" i="21" s="1"/>
  <c r="L79" i="21"/>
  <c r="Z79" i="21" s="1"/>
  <c r="K79" i="21"/>
  <c r="Y79" i="21" s="1"/>
  <c r="N78" i="21"/>
  <c r="AB78" i="21" s="1"/>
  <c r="M78" i="21"/>
  <c r="AA78" i="21" s="1"/>
  <c r="L78" i="21"/>
  <c r="Z78" i="21" s="1"/>
  <c r="K78" i="21"/>
  <c r="Y78" i="21" s="1"/>
  <c r="N77" i="21"/>
  <c r="AB77" i="21" s="1"/>
  <c r="M77" i="21"/>
  <c r="AA77" i="21" s="1"/>
  <c r="L77" i="21"/>
  <c r="Z77" i="21" s="1"/>
  <c r="K77" i="21"/>
  <c r="Y77" i="21" s="1"/>
  <c r="N76" i="21"/>
  <c r="AB76" i="21" s="1"/>
  <c r="M76" i="21"/>
  <c r="AA76" i="21" s="1"/>
  <c r="L76" i="21"/>
  <c r="Z76" i="21" s="1"/>
  <c r="K76" i="21"/>
  <c r="Y76" i="21" s="1"/>
  <c r="N71" i="21"/>
  <c r="AB71" i="21" s="1"/>
  <c r="M71" i="21"/>
  <c r="AA71" i="21" s="1"/>
  <c r="L71" i="21"/>
  <c r="Z71" i="21" s="1"/>
  <c r="K71" i="21"/>
  <c r="Y71" i="21" s="1"/>
  <c r="N70" i="21"/>
  <c r="AB70" i="21" s="1"/>
  <c r="M70" i="21"/>
  <c r="AA70" i="21" s="1"/>
  <c r="L70" i="21"/>
  <c r="Z70" i="21" s="1"/>
  <c r="K70" i="21"/>
  <c r="Y70" i="21" s="1"/>
  <c r="N69" i="21"/>
  <c r="AB69" i="21" s="1"/>
  <c r="M69" i="21"/>
  <c r="AA69" i="21" s="1"/>
  <c r="L69" i="21"/>
  <c r="Z69" i="21" s="1"/>
  <c r="K69" i="21"/>
  <c r="Y69" i="21" s="1"/>
  <c r="N68" i="21"/>
  <c r="AB68" i="21" s="1"/>
  <c r="M68" i="21"/>
  <c r="AA68" i="21" s="1"/>
  <c r="L68" i="21"/>
  <c r="Z68" i="21" s="1"/>
  <c r="K68" i="21"/>
  <c r="Y68" i="21" s="1"/>
  <c r="N67" i="21"/>
  <c r="AB67" i="21" s="1"/>
  <c r="M67" i="21"/>
  <c r="AA67" i="21" s="1"/>
  <c r="L67" i="21"/>
  <c r="Z67" i="21" s="1"/>
  <c r="K67" i="21"/>
  <c r="Y67" i="21" s="1"/>
  <c r="N66" i="21"/>
  <c r="AB66" i="21" s="1"/>
  <c r="M66" i="21"/>
  <c r="AA66" i="21" s="1"/>
  <c r="L66" i="21"/>
  <c r="Z66" i="21" s="1"/>
  <c r="K66" i="21"/>
  <c r="Y66" i="21" s="1"/>
  <c r="N65" i="21"/>
  <c r="AB65" i="21" s="1"/>
  <c r="M65" i="21"/>
  <c r="AA65" i="21" s="1"/>
  <c r="L65" i="21"/>
  <c r="Z65" i="21" s="1"/>
  <c r="K65" i="21"/>
  <c r="Y65" i="21" s="1"/>
  <c r="N64" i="21"/>
  <c r="AB64" i="21" s="1"/>
  <c r="M64" i="21"/>
  <c r="AA64" i="21" s="1"/>
  <c r="L64" i="21"/>
  <c r="Z64" i="21" s="1"/>
  <c r="K64" i="21"/>
  <c r="Y64" i="21" s="1"/>
  <c r="N63" i="21"/>
  <c r="AB63" i="21" s="1"/>
  <c r="M63" i="21"/>
  <c r="AA63" i="21" s="1"/>
  <c r="L63" i="21"/>
  <c r="Z63" i="21" s="1"/>
  <c r="K63" i="21"/>
  <c r="Y63" i="21" s="1"/>
  <c r="N62" i="21"/>
  <c r="AB62" i="21" s="1"/>
  <c r="M62" i="21"/>
  <c r="AA62" i="21" s="1"/>
  <c r="L62" i="21"/>
  <c r="Z62" i="21" s="1"/>
  <c r="K62" i="21"/>
  <c r="Y62" i="21" s="1"/>
  <c r="N61" i="21"/>
  <c r="AB61" i="21" s="1"/>
  <c r="M61" i="21"/>
  <c r="AA61" i="21" s="1"/>
  <c r="L61" i="21"/>
  <c r="Z61" i="21" s="1"/>
  <c r="K61" i="21"/>
  <c r="Y61" i="21" s="1"/>
  <c r="N60" i="21"/>
  <c r="M60" i="21"/>
  <c r="L60" i="21"/>
  <c r="K60" i="21"/>
  <c r="N59" i="21"/>
  <c r="AB59" i="21" s="1"/>
  <c r="M59" i="21"/>
  <c r="AA59" i="21" s="1"/>
  <c r="L59" i="21"/>
  <c r="Z59" i="21" s="1"/>
  <c r="K59" i="21"/>
  <c r="Y59" i="21" s="1"/>
  <c r="N56" i="21"/>
  <c r="M56" i="21"/>
  <c r="L56" i="21"/>
  <c r="K56" i="21"/>
  <c r="N55" i="21"/>
  <c r="AB55" i="21" s="1"/>
  <c r="M55" i="21"/>
  <c r="AA55" i="21" s="1"/>
  <c r="L55" i="21"/>
  <c r="Z55" i="21" s="1"/>
  <c r="K55" i="21"/>
  <c r="Y55" i="21" s="1"/>
  <c r="N54" i="21"/>
  <c r="AB54" i="21" s="1"/>
  <c r="M54" i="21"/>
  <c r="AA54" i="21" s="1"/>
  <c r="L54" i="21"/>
  <c r="Z54" i="21" s="1"/>
  <c r="K54" i="21"/>
  <c r="Y54" i="21" s="1"/>
  <c r="N52" i="21"/>
  <c r="M52" i="21"/>
  <c r="L52" i="21"/>
  <c r="K52" i="21"/>
  <c r="N51" i="21"/>
  <c r="M51" i="21"/>
  <c r="L51" i="21"/>
  <c r="K51" i="21"/>
  <c r="N49" i="21"/>
  <c r="M49" i="21"/>
  <c r="L49" i="21"/>
  <c r="K49" i="21"/>
  <c r="N48" i="21"/>
  <c r="M48" i="21"/>
  <c r="L48" i="21"/>
  <c r="K48" i="21"/>
  <c r="N47" i="21"/>
  <c r="AB47" i="21" s="1"/>
  <c r="M47" i="21"/>
  <c r="AA47" i="21" s="1"/>
  <c r="L47" i="21"/>
  <c r="Z47" i="21" s="1"/>
  <c r="K47" i="21"/>
  <c r="Y47" i="21" s="1"/>
  <c r="N46" i="21"/>
  <c r="AB46" i="21" s="1"/>
  <c r="M46" i="21"/>
  <c r="AA46" i="21" s="1"/>
  <c r="L46" i="21"/>
  <c r="Z46" i="21" s="1"/>
  <c r="K46" i="21"/>
  <c r="Y46" i="21" s="1"/>
  <c r="N45" i="21"/>
  <c r="AB45" i="21" s="1"/>
  <c r="M45" i="21"/>
  <c r="AA45" i="21" s="1"/>
  <c r="L45" i="21"/>
  <c r="Z45" i="21" s="1"/>
  <c r="K45" i="21"/>
  <c r="Y45" i="21" s="1"/>
  <c r="N44" i="21"/>
  <c r="AB44" i="21" s="1"/>
  <c r="M44" i="21"/>
  <c r="AA44" i="21" s="1"/>
  <c r="L44" i="21"/>
  <c r="Z44" i="21" s="1"/>
  <c r="K44" i="21"/>
  <c r="Y44" i="21" s="1"/>
  <c r="N43" i="21"/>
  <c r="AB43" i="21" s="1"/>
  <c r="M43" i="21"/>
  <c r="AA43" i="21" s="1"/>
  <c r="L43" i="21"/>
  <c r="Z43" i="21" s="1"/>
  <c r="K43" i="21"/>
  <c r="Y43" i="21" s="1"/>
  <c r="N42" i="21"/>
  <c r="AB42" i="21" s="1"/>
  <c r="M42" i="21"/>
  <c r="AA42" i="21" s="1"/>
  <c r="L42" i="21"/>
  <c r="Z42" i="21" s="1"/>
  <c r="K42" i="21"/>
  <c r="Y42" i="21" s="1"/>
  <c r="N41" i="21"/>
  <c r="AB41" i="21" s="1"/>
  <c r="M41" i="21"/>
  <c r="AA41" i="21" s="1"/>
  <c r="L41" i="21"/>
  <c r="Z41" i="21" s="1"/>
  <c r="K41" i="21"/>
  <c r="Y41" i="21" s="1"/>
  <c r="N40" i="21"/>
  <c r="AB40" i="21" s="1"/>
  <c r="M40" i="21"/>
  <c r="AA40" i="21" s="1"/>
  <c r="L40" i="21"/>
  <c r="Z40" i="21" s="1"/>
  <c r="K40" i="21"/>
  <c r="Y40" i="21" s="1"/>
  <c r="N39" i="21"/>
  <c r="M39" i="21"/>
  <c r="L39" i="21"/>
  <c r="K39" i="21"/>
  <c r="N38" i="21"/>
  <c r="M38" i="21"/>
  <c r="L38" i="21"/>
  <c r="K38" i="21"/>
  <c r="N37" i="21"/>
  <c r="M37" i="21"/>
  <c r="L37" i="21"/>
  <c r="K37" i="21"/>
  <c r="N36" i="21"/>
  <c r="AB36" i="21" s="1"/>
  <c r="M36" i="21"/>
  <c r="AA36" i="21" s="1"/>
  <c r="L36" i="21"/>
  <c r="Z36" i="21" s="1"/>
  <c r="K36" i="21"/>
  <c r="Y36" i="21" s="1"/>
  <c r="N35" i="21"/>
  <c r="AB35" i="21" s="1"/>
  <c r="M35" i="21"/>
  <c r="AA35" i="21" s="1"/>
  <c r="L35" i="21"/>
  <c r="Z35" i="21" s="1"/>
  <c r="K35" i="21"/>
  <c r="Y35" i="21" s="1"/>
  <c r="N34" i="21"/>
  <c r="AB34" i="21" s="1"/>
  <c r="M34" i="21"/>
  <c r="AA34" i="21" s="1"/>
  <c r="L34" i="21"/>
  <c r="Z34" i="21" s="1"/>
  <c r="K34" i="21"/>
  <c r="Y34" i="21" s="1"/>
  <c r="N33" i="21"/>
  <c r="M33" i="21"/>
  <c r="L33" i="21"/>
  <c r="K33" i="21"/>
  <c r="N32" i="21"/>
  <c r="AB32" i="21" s="1"/>
  <c r="M32" i="21"/>
  <c r="L32" i="21"/>
  <c r="K32" i="21"/>
  <c r="Y32" i="21" s="1"/>
  <c r="N31" i="21"/>
  <c r="AB31" i="21" s="1"/>
  <c r="M31" i="21"/>
  <c r="AA31" i="21" s="1"/>
  <c r="L31" i="21"/>
  <c r="Z31" i="21" s="1"/>
  <c r="K31" i="21"/>
  <c r="Y31" i="21" s="1"/>
  <c r="N30" i="21"/>
  <c r="AB30" i="21" s="1"/>
  <c r="M30" i="21"/>
  <c r="AA30" i="21" s="1"/>
  <c r="L30" i="21"/>
  <c r="Z30" i="21" s="1"/>
  <c r="K30" i="21"/>
  <c r="Y30" i="21" s="1"/>
  <c r="N29" i="21"/>
  <c r="AB29" i="21" s="1"/>
  <c r="M29" i="21"/>
  <c r="AA29" i="21" s="1"/>
  <c r="L29" i="21"/>
  <c r="Z29" i="21" s="1"/>
  <c r="K29" i="21"/>
  <c r="Y29" i="21" s="1"/>
  <c r="N28" i="21"/>
  <c r="AB28" i="21" s="1"/>
  <c r="M28" i="21"/>
  <c r="AA28" i="21" s="1"/>
  <c r="L28" i="21"/>
  <c r="Z28" i="21" s="1"/>
  <c r="K28" i="21"/>
  <c r="Y28" i="21" s="1"/>
  <c r="N27" i="21"/>
  <c r="AB27" i="21" s="1"/>
  <c r="M27" i="21"/>
  <c r="AA27" i="21" s="1"/>
  <c r="L27" i="21"/>
  <c r="Z27" i="21" s="1"/>
  <c r="K27" i="21"/>
  <c r="Y27" i="21" s="1"/>
  <c r="N26" i="21"/>
  <c r="AB26" i="21" s="1"/>
  <c r="M26" i="21"/>
  <c r="AA26" i="21" s="1"/>
  <c r="L26" i="21"/>
  <c r="Z26" i="21" s="1"/>
  <c r="K26" i="21"/>
  <c r="Y26" i="21" s="1"/>
  <c r="L14" i="21"/>
  <c r="K14" i="21"/>
  <c r="L13" i="21"/>
  <c r="AB13" i="21" s="1"/>
  <c r="K13" i="21"/>
  <c r="Y13" i="21" s="1"/>
  <c r="L12" i="21"/>
  <c r="K12" i="21"/>
  <c r="L11" i="21"/>
  <c r="K11" i="21"/>
  <c r="L10" i="21"/>
  <c r="AB10" i="21" s="1"/>
  <c r="K10" i="21"/>
  <c r="Y10" i="21" s="1"/>
  <c r="L9" i="21"/>
  <c r="K9" i="21"/>
  <c r="L8" i="21"/>
  <c r="K8" i="21"/>
  <c r="L7" i="21"/>
  <c r="K7" i="21"/>
  <c r="L6" i="21"/>
  <c r="K6" i="21"/>
  <c r="N286" i="22"/>
  <c r="M286" i="22"/>
  <c r="L286" i="22"/>
  <c r="K286" i="22"/>
  <c r="N285" i="22"/>
  <c r="M285" i="22"/>
  <c r="L285" i="22"/>
  <c r="K285" i="22"/>
  <c r="N284" i="22"/>
  <c r="M284" i="22"/>
  <c r="L284" i="22"/>
  <c r="K284" i="22"/>
  <c r="N283" i="22"/>
  <c r="M283" i="22"/>
  <c r="L283" i="22"/>
  <c r="K283" i="22"/>
  <c r="N282" i="22"/>
  <c r="M282" i="22"/>
  <c r="L282" i="22"/>
  <c r="K282" i="22"/>
  <c r="N281" i="22"/>
  <c r="M281" i="22"/>
  <c r="L281" i="22"/>
  <c r="K281" i="22"/>
  <c r="N280" i="22"/>
  <c r="M280" i="22"/>
  <c r="L280" i="22"/>
  <c r="K280" i="22"/>
  <c r="N279" i="22"/>
  <c r="M279" i="22"/>
  <c r="L279" i="22"/>
  <c r="K279" i="22"/>
  <c r="N278" i="22"/>
  <c r="M278" i="22"/>
  <c r="L278" i="22"/>
  <c r="K278" i="22"/>
  <c r="N277" i="22"/>
  <c r="M277" i="22"/>
  <c r="L277" i="22"/>
  <c r="K277" i="22"/>
  <c r="N276" i="22"/>
  <c r="M276" i="22"/>
  <c r="L276" i="22"/>
  <c r="K276" i="22"/>
  <c r="N275" i="22"/>
  <c r="M275" i="22"/>
  <c r="L275" i="22"/>
  <c r="K275" i="22"/>
  <c r="N274" i="22"/>
  <c r="M274" i="22"/>
  <c r="L274" i="22"/>
  <c r="K274" i="22"/>
  <c r="N273" i="22"/>
  <c r="M273" i="22"/>
  <c r="L273" i="22"/>
  <c r="K273" i="22"/>
  <c r="N272" i="22"/>
  <c r="M272" i="22"/>
  <c r="L272" i="22"/>
  <c r="K272" i="22"/>
  <c r="N271" i="22"/>
  <c r="M271" i="22"/>
  <c r="L271" i="22"/>
  <c r="K271" i="22"/>
  <c r="N270" i="22"/>
  <c r="M270" i="22"/>
  <c r="L270" i="22"/>
  <c r="K270" i="22"/>
  <c r="N269" i="22"/>
  <c r="M269" i="22"/>
  <c r="L269" i="22"/>
  <c r="K269" i="22"/>
  <c r="N268" i="22"/>
  <c r="M268" i="22"/>
  <c r="L268" i="22"/>
  <c r="K268" i="22"/>
  <c r="N267" i="22"/>
  <c r="M267" i="22"/>
  <c r="L267" i="22"/>
  <c r="K267" i="22"/>
  <c r="N266" i="22"/>
  <c r="M266" i="22"/>
  <c r="L266" i="22"/>
  <c r="K266" i="22"/>
  <c r="N265" i="22"/>
  <c r="M265" i="22"/>
  <c r="L265" i="22"/>
  <c r="K265" i="22"/>
  <c r="N264" i="22"/>
  <c r="M264" i="22"/>
  <c r="L264" i="22"/>
  <c r="K264" i="22"/>
  <c r="N263" i="22"/>
  <c r="M263" i="22"/>
  <c r="L263" i="22"/>
  <c r="K263" i="22"/>
  <c r="N262" i="22"/>
  <c r="M262" i="22"/>
  <c r="L262" i="22"/>
  <c r="K262" i="22"/>
  <c r="N261" i="22"/>
  <c r="M261" i="22"/>
  <c r="L261" i="22"/>
  <c r="K261" i="22"/>
  <c r="N260" i="22"/>
  <c r="M260" i="22"/>
  <c r="L260" i="22"/>
  <c r="K260" i="22"/>
  <c r="N259" i="22"/>
  <c r="M259" i="22"/>
  <c r="L259" i="22"/>
  <c r="K259" i="22"/>
  <c r="N258" i="22"/>
  <c r="M258" i="22"/>
  <c r="L258" i="22"/>
  <c r="K258" i="22"/>
  <c r="N257" i="22"/>
  <c r="M257" i="22"/>
  <c r="L257" i="22"/>
  <c r="K257" i="22"/>
  <c r="N256" i="22"/>
  <c r="M256" i="22"/>
  <c r="L256" i="22"/>
  <c r="K256" i="22"/>
  <c r="N255" i="22"/>
  <c r="M255" i="22"/>
  <c r="L255" i="22"/>
  <c r="K255" i="22"/>
  <c r="N254" i="22"/>
  <c r="M254" i="22"/>
  <c r="L254" i="22"/>
  <c r="K254" i="22"/>
  <c r="N253" i="22"/>
  <c r="M253" i="22"/>
  <c r="L253" i="22"/>
  <c r="K253" i="22"/>
  <c r="N252" i="22"/>
  <c r="M252" i="22"/>
  <c r="L252" i="22"/>
  <c r="K252" i="22"/>
  <c r="N251" i="22"/>
  <c r="M251" i="22"/>
  <c r="L251" i="22"/>
  <c r="K251" i="22"/>
  <c r="N250" i="22"/>
  <c r="M250" i="22"/>
  <c r="L250" i="22"/>
  <c r="K250" i="22"/>
  <c r="N249" i="22"/>
  <c r="M249" i="22"/>
  <c r="L249" i="22"/>
  <c r="K249" i="22"/>
  <c r="N248" i="22"/>
  <c r="M248" i="22"/>
  <c r="L248" i="22"/>
  <c r="K248" i="22"/>
  <c r="N247" i="22"/>
  <c r="M247" i="22"/>
  <c r="L247" i="22"/>
  <c r="K247" i="22"/>
  <c r="N246" i="22"/>
  <c r="M246" i="22"/>
  <c r="L246" i="22"/>
  <c r="K246" i="22"/>
  <c r="N245" i="22"/>
  <c r="M245" i="22"/>
  <c r="L245" i="22"/>
  <c r="K245" i="22"/>
  <c r="N244" i="22"/>
  <c r="M244" i="22"/>
  <c r="L244" i="22"/>
  <c r="K244" i="22"/>
  <c r="N243" i="22"/>
  <c r="M243" i="22"/>
  <c r="L243" i="22"/>
  <c r="K243" i="22"/>
  <c r="N242" i="22"/>
  <c r="M242" i="22"/>
  <c r="L242" i="22"/>
  <c r="K242" i="22"/>
  <c r="N241" i="22"/>
  <c r="M241" i="22"/>
  <c r="L241" i="22"/>
  <c r="K241" i="22"/>
  <c r="N240" i="22"/>
  <c r="M240" i="22"/>
  <c r="L240" i="22"/>
  <c r="K240" i="22"/>
  <c r="N239" i="22"/>
  <c r="M239" i="22"/>
  <c r="L239" i="22"/>
  <c r="K239" i="22"/>
  <c r="N238" i="22"/>
  <c r="M238" i="22"/>
  <c r="L238" i="22"/>
  <c r="K238" i="22"/>
  <c r="N237" i="22"/>
  <c r="M237" i="22"/>
  <c r="L237" i="22"/>
  <c r="K237" i="22"/>
  <c r="N236" i="22"/>
  <c r="M236" i="22"/>
  <c r="L236" i="22"/>
  <c r="K236" i="22"/>
  <c r="N235" i="22"/>
  <c r="M235" i="22"/>
  <c r="L235" i="22"/>
  <c r="K235" i="22"/>
  <c r="N234" i="22"/>
  <c r="M234" i="22"/>
  <c r="L234" i="22"/>
  <c r="K234" i="22"/>
  <c r="N233" i="22"/>
  <c r="M233" i="22"/>
  <c r="L233" i="22"/>
  <c r="K233" i="22"/>
  <c r="N232" i="22"/>
  <c r="M232" i="22"/>
  <c r="L232" i="22"/>
  <c r="K232" i="22"/>
  <c r="N231" i="22"/>
  <c r="M231" i="22"/>
  <c r="L231" i="22"/>
  <c r="K231" i="22"/>
  <c r="N230" i="22"/>
  <c r="M230" i="22"/>
  <c r="L230" i="22"/>
  <c r="K230" i="22"/>
  <c r="N229" i="22"/>
  <c r="M229" i="22"/>
  <c r="L229" i="22"/>
  <c r="K229" i="22"/>
  <c r="N228" i="22"/>
  <c r="M228" i="22"/>
  <c r="L228" i="22"/>
  <c r="K228" i="22"/>
  <c r="N227" i="22"/>
  <c r="M227" i="22"/>
  <c r="L227" i="22"/>
  <c r="K227" i="22"/>
  <c r="N226" i="22"/>
  <c r="M226" i="22"/>
  <c r="L226" i="22"/>
  <c r="K226" i="22"/>
  <c r="N225" i="22"/>
  <c r="M225" i="22"/>
  <c r="L225" i="22"/>
  <c r="K225" i="22"/>
  <c r="N224" i="22"/>
  <c r="M224" i="22"/>
  <c r="L224" i="22"/>
  <c r="K224" i="22"/>
  <c r="N223" i="22"/>
  <c r="M223" i="22"/>
  <c r="L223" i="22"/>
  <c r="K223" i="22"/>
  <c r="N222" i="22"/>
  <c r="M222" i="22"/>
  <c r="L222" i="22"/>
  <c r="K222" i="22"/>
  <c r="N221" i="22"/>
  <c r="M221" i="22"/>
  <c r="L221" i="22"/>
  <c r="K221" i="22"/>
  <c r="N220" i="22"/>
  <c r="M220" i="22"/>
  <c r="L220" i="22"/>
  <c r="K220" i="22"/>
  <c r="N219" i="22"/>
  <c r="M219" i="22"/>
  <c r="L219" i="22"/>
  <c r="K219" i="22"/>
  <c r="N218" i="22"/>
  <c r="M218" i="22"/>
  <c r="L218" i="22"/>
  <c r="K218" i="22"/>
  <c r="N217" i="22"/>
  <c r="M217" i="22"/>
  <c r="L217" i="22"/>
  <c r="K217" i="22"/>
  <c r="N216" i="22"/>
  <c r="M216" i="22"/>
  <c r="L216" i="22"/>
  <c r="K216" i="22"/>
  <c r="N215" i="22"/>
  <c r="M215" i="22"/>
  <c r="L215" i="22"/>
  <c r="K215" i="22"/>
  <c r="N214" i="22"/>
  <c r="M214" i="22"/>
  <c r="L214" i="22"/>
  <c r="K214" i="22"/>
  <c r="N213" i="22"/>
  <c r="M213" i="22"/>
  <c r="L213" i="22"/>
  <c r="K213" i="22"/>
  <c r="N212" i="22"/>
  <c r="M212" i="22"/>
  <c r="L212" i="22"/>
  <c r="K212" i="22"/>
  <c r="N211" i="22"/>
  <c r="M211" i="22"/>
  <c r="L211" i="22"/>
  <c r="K211" i="22"/>
  <c r="N210" i="22"/>
  <c r="M210" i="22"/>
  <c r="L210" i="22"/>
  <c r="K210" i="22"/>
  <c r="N209" i="22"/>
  <c r="M209" i="22"/>
  <c r="L209" i="22"/>
  <c r="K209" i="22"/>
  <c r="N208" i="22"/>
  <c r="M208" i="22"/>
  <c r="L208" i="22"/>
  <c r="K208" i="22"/>
  <c r="N207" i="22"/>
  <c r="M207" i="22"/>
  <c r="L207" i="22"/>
  <c r="K207" i="22"/>
  <c r="N206" i="22"/>
  <c r="M206" i="22"/>
  <c r="L206" i="22"/>
  <c r="K206" i="22"/>
  <c r="N205" i="22"/>
  <c r="M205" i="22"/>
  <c r="L205" i="22"/>
  <c r="K205" i="22"/>
  <c r="N204" i="22"/>
  <c r="M204" i="22"/>
  <c r="L204" i="22"/>
  <c r="K204" i="22"/>
  <c r="N203" i="22"/>
  <c r="M203" i="22"/>
  <c r="L203" i="22"/>
  <c r="K203" i="22"/>
  <c r="N202" i="22"/>
  <c r="M202" i="22"/>
  <c r="L202" i="22"/>
  <c r="K202" i="22"/>
  <c r="N201" i="22"/>
  <c r="M201" i="22"/>
  <c r="L201" i="22"/>
  <c r="K201" i="22"/>
  <c r="N200" i="22"/>
  <c r="M200" i="22"/>
  <c r="L200" i="22"/>
  <c r="K200" i="22"/>
  <c r="N199" i="22"/>
  <c r="M199" i="22"/>
  <c r="L199" i="22"/>
  <c r="K199" i="22"/>
  <c r="N198" i="22"/>
  <c r="M198" i="22"/>
  <c r="L198" i="22"/>
  <c r="K198" i="22"/>
  <c r="N197" i="22"/>
  <c r="M197" i="22"/>
  <c r="L197" i="22"/>
  <c r="K197" i="22"/>
  <c r="N196" i="22"/>
  <c r="M196" i="22"/>
  <c r="L196" i="22"/>
  <c r="K196" i="22"/>
  <c r="N195" i="22"/>
  <c r="M195" i="22"/>
  <c r="L195" i="22"/>
  <c r="K195" i="22"/>
  <c r="N194" i="22"/>
  <c r="M194" i="22"/>
  <c r="L194" i="22"/>
  <c r="K194" i="22"/>
  <c r="N193" i="22"/>
  <c r="M193" i="22"/>
  <c r="L193" i="22"/>
  <c r="K193" i="22"/>
  <c r="N192" i="22"/>
  <c r="M192" i="22"/>
  <c r="L192" i="22"/>
  <c r="K192" i="22"/>
  <c r="N191" i="22"/>
  <c r="M191" i="22"/>
  <c r="L191" i="22"/>
  <c r="K191" i="22"/>
  <c r="N190" i="22"/>
  <c r="M190" i="22"/>
  <c r="L190" i="22"/>
  <c r="K190" i="22"/>
  <c r="N189" i="22"/>
  <c r="M189" i="22"/>
  <c r="L189" i="22"/>
  <c r="K189" i="22"/>
  <c r="N188" i="22"/>
  <c r="M188" i="22"/>
  <c r="L188" i="22"/>
  <c r="K188" i="22"/>
  <c r="N187" i="22"/>
  <c r="M187" i="22"/>
  <c r="L187" i="22"/>
  <c r="K187" i="22"/>
  <c r="N186" i="22"/>
  <c r="M186" i="22"/>
  <c r="L186" i="22"/>
  <c r="K186" i="22"/>
  <c r="N185" i="22"/>
  <c r="M185" i="22"/>
  <c r="L185" i="22"/>
  <c r="K185" i="22"/>
  <c r="N184" i="22"/>
  <c r="M184" i="22"/>
  <c r="L184" i="22"/>
  <c r="K184" i="22"/>
  <c r="N183" i="22"/>
  <c r="M183" i="22"/>
  <c r="L183" i="22"/>
  <c r="K183" i="22"/>
  <c r="N182" i="22"/>
  <c r="M182" i="22"/>
  <c r="L182" i="22"/>
  <c r="K182" i="22"/>
  <c r="N181" i="22"/>
  <c r="M181" i="22"/>
  <c r="L181" i="22"/>
  <c r="K181" i="22"/>
  <c r="N180" i="22"/>
  <c r="M180" i="22"/>
  <c r="L180" i="22"/>
  <c r="K180" i="22"/>
  <c r="N179" i="22"/>
  <c r="M179" i="22"/>
  <c r="L179" i="22"/>
  <c r="K179" i="22"/>
  <c r="N178" i="22"/>
  <c r="M178" i="22"/>
  <c r="L178" i="22"/>
  <c r="K178" i="22"/>
  <c r="N177" i="22"/>
  <c r="M177" i="22"/>
  <c r="L177" i="22"/>
  <c r="K177" i="22"/>
  <c r="N176" i="22"/>
  <c r="M176" i="22"/>
  <c r="L176" i="22"/>
  <c r="K176" i="22"/>
  <c r="N175" i="22"/>
  <c r="M175" i="22"/>
  <c r="L175" i="22"/>
  <c r="K175" i="22"/>
  <c r="N174" i="22"/>
  <c r="M174" i="22"/>
  <c r="L174" i="22"/>
  <c r="K174" i="22"/>
  <c r="N173" i="22"/>
  <c r="M173" i="22"/>
  <c r="L173" i="22"/>
  <c r="K173" i="22"/>
  <c r="N172" i="22"/>
  <c r="M172" i="22"/>
  <c r="L172" i="22"/>
  <c r="K172" i="22"/>
  <c r="N171" i="22"/>
  <c r="M171" i="22"/>
  <c r="L171" i="22"/>
  <c r="K171" i="22"/>
  <c r="N170" i="22"/>
  <c r="M170" i="22"/>
  <c r="L170" i="22"/>
  <c r="K170" i="22"/>
  <c r="N169" i="22"/>
  <c r="M169" i="22"/>
  <c r="L169" i="22"/>
  <c r="K169" i="22"/>
  <c r="N168" i="22"/>
  <c r="M168" i="22"/>
  <c r="L168" i="22"/>
  <c r="K168" i="22"/>
  <c r="N167" i="22"/>
  <c r="M167" i="22"/>
  <c r="L167" i="22"/>
  <c r="K167" i="22"/>
  <c r="N166" i="22"/>
  <c r="M166" i="22"/>
  <c r="L166" i="22"/>
  <c r="K166" i="22"/>
  <c r="N165" i="22"/>
  <c r="M165" i="22"/>
  <c r="L165" i="22"/>
  <c r="K165" i="22"/>
  <c r="N164" i="22"/>
  <c r="M164" i="22"/>
  <c r="L164" i="22"/>
  <c r="K164" i="22"/>
  <c r="N163" i="22"/>
  <c r="M163" i="22"/>
  <c r="L163" i="22"/>
  <c r="K163" i="22"/>
  <c r="N162" i="22"/>
  <c r="M162" i="22"/>
  <c r="L162" i="22"/>
  <c r="K162" i="22"/>
  <c r="N161" i="22"/>
  <c r="M161" i="22"/>
  <c r="L161" i="22"/>
  <c r="K161" i="22"/>
  <c r="N160" i="22"/>
  <c r="M160" i="22"/>
  <c r="L160" i="22"/>
  <c r="K160" i="22"/>
  <c r="N159" i="22"/>
  <c r="M159" i="22"/>
  <c r="L159" i="22"/>
  <c r="K159" i="22"/>
  <c r="N158" i="22"/>
  <c r="M158" i="22"/>
  <c r="L158" i="22"/>
  <c r="K158" i="22"/>
  <c r="N157" i="22"/>
  <c r="M157" i="22"/>
  <c r="L157" i="22"/>
  <c r="K157" i="22"/>
  <c r="N156" i="22"/>
  <c r="M156" i="22"/>
  <c r="L156" i="22"/>
  <c r="K156" i="22"/>
  <c r="N155" i="22"/>
  <c r="M155" i="22"/>
  <c r="L155" i="22"/>
  <c r="K155" i="22"/>
  <c r="M154" i="22"/>
  <c r="L154" i="22"/>
  <c r="K154" i="22"/>
  <c r="N153" i="22"/>
  <c r="N152" i="22"/>
  <c r="M152" i="22"/>
  <c r="L152" i="22"/>
  <c r="K152" i="22"/>
  <c r="N151" i="22"/>
  <c r="M151" i="22"/>
  <c r="L151" i="22"/>
  <c r="K151" i="22"/>
  <c r="N150" i="22"/>
  <c r="M150" i="22"/>
  <c r="L150" i="22"/>
  <c r="K150" i="22"/>
  <c r="N149" i="22"/>
  <c r="M149" i="22"/>
  <c r="L149" i="22"/>
  <c r="K149" i="22"/>
  <c r="N148" i="22"/>
  <c r="M148" i="22"/>
  <c r="L148" i="22"/>
  <c r="K148" i="22"/>
  <c r="N147" i="22"/>
  <c r="M147" i="22"/>
  <c r="L147" i="22"/>
  <c r="K147" i="22"/>
  <c r="N146" i="22"/>
  <c r="M146" i="22"/>
  <c r="L146" i="22"/>
  <c r="K146" i="22"/>
  <c r="N145" i="22"/>
  <c r="M145" i="22"/>
  <c r="L145" i="22"/>
  <c r="K145" i="22"/>
  <c r="N144" i="22"/>
  <c r="M144" i="22"/>
  <c r="L144" i="22"/>
  <c r="K144" i="22"/>
  <c r="N143" i="22"/>
  <c r="M143" i="22"/>
  <c r="L143" i="22"/>
  <c r="K143" i="22"/>
  <c r="N142" i="22"/>
  <c r="M142" i="22"/>
  <c r="L142" i="22"/>
  <c r="K142" i="22"/>
  <c r="N141" i="22"/>
  <c r="M141" i="22"/>
  <c r="L141" i="22"/>
  <c r="K141" i="22"/>
  <c r="N140" i="22"/>
  <c r="M140" i="22"/>
  <c r="L140" i="22"/>
  <c r="K140" i="22"/>
  <c r="N139" i="22"/>
  <c r="M139" i="22"/>
  <c r="L139" i="22"/>
  <c r="K139" i="22"/>
  <c r="N138" i="22"/>
  <c r="M138" i="22"/>
  <c r="L138" i="22"/>
  <c r="K138" i="22"/>
  <c r="N137" i="22"/>
  <c r="M137" i="22"/>
  <c r="L137" i="22"/>
  <c r="K137" i="22"/>
  <c r="N136" i="22"/>
  <c r="M136" i="22"/>
  <c r="L136" i="22"/>
  <c r="K136" i="22"/>
  <c r="N135" i="22"/>
  <c r="M135" i="22"/>
  <c r="L135" i="22"/>
  <c r="K135" i="22"/>
  <c r="N134" i="22"/>
  <c r="M134" i="22"/>
  <c r="L134" i="22"/>
  <c r="K134" i="22"/>
  <c r="N133" i="22"/>
  <c r="M133" i="22"/>
  <c r="L133" i="22"/>
  <c r="K133" i="22"/>
  <c r="N132" i="22"/>
  <c r="M132" i="22"/>
  <c r="L132" i="22"/>
  <c r="K132" i="22"/>
  <c r="N131" i="22"/>
  <c r="M131" i="22"/>
  <c r="L131" i="22"/>
  <c r="K131" i="22"/>
  <c r="N130" i="22"/>
  <c r="M130" i="22"/>
  <c r="L130" i="22"/>
  <c r="K130" i="22"/>
  <c r="M129" i="22"/>
  <c r="L129" i="22"/>
  <c r="K129" i="22"/>
  <c r="N128" i="22"/>
  <c r="N127" i="22"/>
  <c r="M127" i="22"/>
  <c r="L127" i="22"/>
  <c r="K127" i="22"/>
  <c r="N126" i="22"/>
  <c r="M126" i="22"/>
  <c r="L126" i="22"/>
  <c r="K126" i="22"/>
  <c r="N125" i="22"/>
  <c r="M125" i="22"/>
  <c r="L125" i="22"/>
  <c r="K125" i="22"/>
  <c r="M124" i="22"/>
  <c r="L124" i="22"/>
  <c r="K124" i="22"/>
  <c r="N123" i="22"/>
  <c r="N122" i="22"/>
  <c r="M122" i="22"/>
  <c r="L122" i="22"/>
  <c r="K122" i="22"/>
  <c r="N121" i="22"/>
  <c r="M121" i="22"/>
  <c r="L121" i="22"/>
  <c r="K121" i="22"/>
  <c r="N120" i="22"/>
  <c r="M120" i="22"/>
  <c r="L120" i="22"/>
  <c r="K120" i="22"/>
  <c r="N119" i="22"/>
  <c r="M119" i="22"/>
  <c r="L119" i="22"/>
  <c r="K119" i="22"/>
  <c r="N118" i="22"/>
  <c r="M118" i="22"/>
  <c r="L118" i="22"/>
  <c r="K118" i="22"/>
  <c r="N117" i="22"/>
  <c r="M117" i="22"/>
  <c r="L117" i="22"/>
  <c r="K117" i="22"/>
  <c r="N116" i="22"/>
  <c r="M116" i="22"/>
  <c r="L116" i="22"/>
  <c r="K116" i="22"/>
  <c r="N115" i="22"/>
  <c r="M115" i="22"/>
  <c r="L115" i="22"/>
  <c r="K115" i="22"/>
  <c r="N114" i="22"/>
  <c r="M114" i="22"/>
  <c r="L114" i="22"/>
  <c r="K114" i="22"/>
  <c r="N113" i="22"/>
  <c r="M113" i="22"/>
  <c r="L113" i="22"/>
  <c r="K113" i="22"/>
  <c r="N112" i="22"/>
  <c r="M112" i="22"/>
  <c r="L112" i="22"/>
  <c r="K112" i="22"/>
  <c r="N111" i="22"/>
  <c r="M111" i="22"/>
  <c r="L111" i="22"/>
  <c r="K111" i="22"/>
  <c r="M110" i="22"/>
  <c r="L110" i="22"/>
  <c r="K110" i="22"/>
  <c r="N109" i="22"/>
  <c r="M108" i="22"/>
  <c r="L108" i="22"/>
  <c r="K108" i="22"/>
  <c r="M106" i="22"/>
  <c r="L106" i="22"/>
  <c r="K106" i="22"/>
  <c r="N105" i="22"/>
  <c r="N104" i="22"/>
  <c r="M104" i="22"/>
  <c r="L104" i="22"/>
  <c r="K104" i="22"/>
  <c r="N103" i="22"/>
  <c r="M103" i="22"/>
  <c r="L103" i="22"/>
  <c r="K103" i="22"/>
  <c r="N102" i="22"/>
  <c r="M102" i="22"/>
  <c r="L102" i="22"/>
  <c r="K102" i="22"/>
  <c r="N101" i="22"/>
  <c r="M101" i="22"/>
  <c r="L101" i="22"/>
  <c r="K101" i="22"/>
  <c r="N100" i="22"/>
  <c r="M100" i="22"/>
  <c r="L100" i="22"/>
  <c r="K100" i="22"/>
  <c r="N99" i="22"/>
  <c r="M99" i="22"/>
  <c r="L99" i="22"/>
  <c r="K99" i="22"/>
  <c r="N98" i="22"/>
  <c r="M98" i="22"/>
  <c r="L98" i="22"/>
  <c r="K98" i="22"/>
  <c r="N97" i="22"/>
  <c r="M97" i="22"/>
  <c r="L97" i="22"/>
  <c r="K97" i="22"/>
  <c r="N96" i="22"/>
  <c r="M96" i="22"/>
  <c r="L96" i="22"/>
  <c r="K96" i="22"/>
  <c r="N95" i="22"/>
  <c r="M95" i="22"/>
  <c r="L95" i="22"/>
  <c r="K95" i="22"/>
  <c r="N94" i="22"/>
  <c r="M94" i="22"/>
  <c r="L94" i="22"/>
  <c r="K94" i="22"/>
  <c r="N93" i="22"/>
  <c r="M93" i="22"/>
  <c r="L93" i="22"/>
  <c r="K93" i="22"/>
  <c r="N92" i="22"/>
  <c r="M92" i="22"/>
  <c r="L92" i="22"/>
  <c r="K92" i="22"/>
  <c r="N91" i="22"/>
  <c r="M91" i="22"/>
  <c r="L91" i="22"/>
  <c r="K91" i="22"/>
  <c r="N90" i="22"/>
  <c r="M90" i="22"/>
  <c r="L90" i="22"/>
  <c r="K90" i="22"/>
  <c r="N89" i="22"/>
  <c r="M89" i="22"/>
  <c r="L89" i="22"/>
  <c r="K89" i="22"/>
  <c r="N88" i="22"/>
  <c r="M88" i="22"/>
  <c r="L88" i="22"/>
  <c r="K88" i="22"/>
  <c r="N87" i="22"/>
  <c r="M87" i="22"/>
  <c r="L87" i="22"/>
  <c r="K87" i="22"/>
  <c r="N86" i="22"/>
  <c r="M86" i="22"/>
  <c r="L86" i="22"/>
  <c r="K86" i="22"/>
  <c r="N85" i="22"/>
  <c r="M85" i="22"/>
  <c r="L85" i="22"/>
  <c r="K85" i="22"/>
  <c r="N84" i="22"/>
  <c r="M84" i="22"/>
  <c r="L84" i="22"/>
  <c r="K84" i="22"/>
  <c r="N83" i="22"/>
  <c r="M83" i="22"/>
  <c r="L83" i="22"/>
  <c r="K83" i="22"/>
  <c r="N82" i="22"/>
  <c r="M82" i="22"/>
  <c r="L82" i="22"/>
  <c r="K82" i="22"/>
  <c r="N81" i="22"/>
  <c r="M81" i="22"/>
  <c r="L81" i="22"/>
  <c r="K81" i="22"/>
  <c r="N80" i="22"/>
  <c r="M80" i="22"/>
  <c r="L80" i="22"/>
  <c r="K80" i="22"/>
  <c r="N79" i="22"/>
  <c r="M79" i="22"/>
  <c r="L79" i="22"/>
  <c r="K79" i="22"/>
  <c r="N78" i="22"/>
  <c r="M78" i="22"/>
  <c r="L78" i="22"/>
  <c r="K78" i="22"/>
  <c r="N77" i="22"/>
  <c r="M77" i="22"/>
  <c r="L77" i="22"/>
  <c r="K77" i="22"/>
  <c r="N76" i="22"/>
  <c r="M76" i="22"/>
  <c r="L76" i="22"/>
  <c r="K76" i="22"/>
  <c r="N71" i="22"/>
  <c r="M71" i="22"/>
  <c r="L71" i="22"/>
  <c r="K71" i="22"/>
  <c r="N70" i="22"/>
  <c r="M70" i="22"/>
  <c r="L70" i="22"/>
  <c r="K70" i="22"/>
  <c r="N69" i="22"/>
  <c r="M69" i="22"/>
  <c r="L69" i="22"/>
  <c r="K69" i="22"/>
  <c r="N68" i="22"/>
  <c r="M68" i="22"/>
  <c r="L68" i="22"/>
  <c r="K68" i="22"/>
  <c r="N67" i="22"/>
  <c r="M67" i="22"/>
  <c r="L67" i="22"/>
  <c r="K67" i="22"/>
  <c r="N66" i="22"/>
  <c r="M66" i="22"/>
  <c r="L66" i="22"/>
  <c r="K66" i="22"/>
  <c r="N65" i="22"/>
  <c r="M65" i="22"/>
  <c r="L65" i="22"/>
  <c r="K65" i="22"/>
  <c r="N64" i="22"/>
  <c r="M64" i="22"/>
  <c r="L64" i="22"/>
  <c r="K64" i="22"/>
  <c r="N63" i="22"/>
  <c r="M63" i="22"/>
  <c r="L63" i="22"/>
  <c r="K63" i="22"/>
  <c r="N62" i="22"/>
  <c r="M62" i="22"/>
  <c r="L62" i="22"/>
  <c r="K62" i="22"/>
  <c r="N61" i="22"/>
  <c r="M61" i="22"/>
  <c r="L61" i="22"/>
  <c r="K61" i="22"/>
  <c r="N60" i="22"/>
  <c r="M60" i="22"/>
  <c r="L60" i="22"/>
  <c r="K60" i="22"/>
  <c r="N59" i="22"/>
  <c r="M59" i="22"/>
  <c r="L59" i="22"/>
  <c r="K59" i="22"/>
  <c r="N56" i="22"/>
  <c r="M56" i="22"/>
  <c r="L56" i="22"/>
  <c r="K56" i="22"/>
  <c r="N55" i="22"/>
  <c r="M55" i="22"/>
  <c r="L55" i="22"/>
  <c r="K55" i="22"/>
  <c r="N54" i="22"/>
  <c r="M54" i="22"/>
  <c r="L54" i="22"/>
  <c r="K54" i="22"/>
  <c r="N52" i="22"/>
  <c r="M52" i="22"/>
  <c r="L52" i="22"/>
  <c r="K52" i="22"/>
  <c r="N51" i="22"/>
  <c r="M51" i="22"/>
  <c r="L51" i="22"/>
  <c r="K51" i="22"/>
  <c r="N49" i="22"/>
  <c r="M49" i="22"/>
  <c r="L49" i="22"/>
  <c r="K49" i="22"/>
  <c r="N48" i="22"/>
  <c r="M48" i="22"/>
  <c r="L48" i="22"/>
  <c r="K48" i="22"/>
  <c r="N47" i="22"/>
  <c r="M47" i="22"/>
  <c r="L47" i="22"/>
  <c r="K47" i="22"/>
  <c r="N46" i="22"/>
  <c r="M46" i="22"/>
  <c r="L46" i="22"/>
  <c r="K46" i="22"/>
  <c r="N45" i="22"/>
  <c r="M45" i="22"/>
  <c r="L45" i="22"/>
  <c r="K45" i="22"/>
  <c r="N44" i="22"/>
  <c r="M44" i="22"/>
  <c r="L44" i="22"/>
  <c r="K44" i="22"/>
  <c r="N43" i="22"/>
  <c r="M43" i="22"/>
  <c r="L43" i="22"/>
  <c r="K43" i="22"/>
  <c r="N42" i="22"/>
  <c r="M42" i="22"/>
  <c r="L42" i="22"/>
  <c r="K42" i="22"/>
  <c r="N41" i="22"/>
  <c r="M41" i="22"/>
  <c r="L41" i="22"/>
  <c r="K41" i="22"/>
  <c r="N40" i="22"/>
  <c r="M40" i="22"/>
  <c r="L40" i="22"/>
  <c r="K40" i="22"/>
  <c r="N39" i="22"/>
  <c r="M39" i="22"/>
  <c r="L39" i="22"/>
  <c r="K39" i="22"/>
  <c r="N38" i="22"/>
  <c r="M38" i="22"/>
  <c r="L38" i="22"/>
  <c r="K38" i="22"/>
  <c r="N37" i="22"/>
  <c r="M37" i="22"/>
  <c r="L37" i="22"/>
  <c r="K37" i="22"/>
  <c r="N36" i="22"/>
  <c r="M36" i="22"/>
  <c r="L36" i="22"/>
  <c r="K36" i="22"/>
  <c r="N35" i="22"/>
  <c r="M35" i="22"/>
  <c r="L35" i="22"/>
  <c r="K35" i="22"/>
  <c r="N34" i="22"/>
  <c r="M34" i="22"/>
  <c r="L34" i="22"/>
  <c r="K34" i="22"/>
  <c r="N33" i="22"/>
  <c r="M33" i="22"/>
  <c r="L33" i="22"/>
  <c r="K33" i="22"/>
  <c r="N32" i="22"/>
  <c r="M32" i="22"/>
  <c r="L32" i="22"/>
  <c r="K32" i="22"/>
  <c r="N31" i="22"/>
  <c r="M31" i="22"/>
  <c r="L31" i="22"/>
  <c r="K31" i="22"/>
  <c r="N30" i="22"/>
  <c r="M30" i="22"/>
  <c r="L30" i="22"/>
  <c r="K30" i="22"/>
  <c r="N29" i="22"/>
  <c r="M29" i="22"/>
  <c r="L29" i="22"/>
  <c r="K29" i="22"/>
  <c r="N28" i="22"/>
  <c r="M28" i="22"/>
  <c r="L28" i="22"/>
  <c r="K28" i="22"/>
  <c r="N27" i="22"/>
  <c r="M27" i="22"/>
  <c r="L27" i="22"/>
  <c r="K27" i="22"/>
  <c r="N26" i="22"/>
  <c r="M26" i="22"/>
  <c r="L26" i="22"/>
  <c r="K26" i="22"/>
  <c r="L14" i="22"/>
  <c r="K14" i="22"/>
  <c r="L13" i="22"/>
  <c r="K13" i="22"/>
  <c r="L12" i="22"/>
  <c r="K12" i="22"/>
  <c r="L11" i="22"/>
  <c r="K11" i="22"/>
  <c r="L10" i="22"/>
  <c r="K10" i="22"/>
  <c r="L9" i="22"/>
  <c r="K9" i="22"/>
  <c r="L8" i="22"/>
  <c r="K8" i="22"/>
  <c r="L7" i="22"/>
  <c r="K7" i="22"/>
  <c r="L6" i="22"/>
  <c r="K6" i="22"/>
  <c r="K6" i="23"/>
  <c r="L6" i="23"/>
  <c r="K7" i="23"/>
  <c r="L7" i="23"/>
  <c r="K8" i="23"/>
  <c r="L8" i="23"/>
  <c r="K9" i="23"/>
  <c r="L9" i="23"/>
  <c r="K10" i="23"/>
  <c r="Y10" i="23" s="1"/>
  <c r="L10" i="23"/>
  <c r="AB10" i="23" s="1"/>
  <c r="K11" i="23"/>
  <c r="L11" i="23"/>
  <c r="K12" i="23"/>
  <c r="L12" i="23"/>
  <c r="K13" i="23"/>
  <c r="Y13" i="23" s="1"/>
  <c r="L13" i="23"/>
  <c r="AB13" i="23" s="1"/>
  <c r="K14" i="23"/>
  <c r="L14" i="23"/>
  <c r="Z41" i="18" l="1"/>
  <c r="Z190" i="18"/>
  <c r="Z35" i="18"/>
  <c r="Z84" i="18"/>
  <c r="Z92" i="18"/>
  <c r="AA168" i="18"/>
  <c r="AA196" i="18"/>
  <c r="AA204" i="18"/>
  <c r="AA218" i="18"/>
  <c r="AA252" i="18"/>
  <c r="AA262" i="18"/>
  <c r="AA272" i="18"/>
  <c r="AA27" i="18"/>
  <c r="AA29" i="18"/>
  <c r="AA45" i="18"/>
  <c r="AA47" i="18"/>
  <c r="AA63" i="18"/>
  <c r="AA65" i="18"/>
  <c r="AA71" i="18"/>
  <c r="AA76" i="18"/>
  <c r="AA98" i="18"/>
  <c r="AB115" i="18"/>
  <c r="AA124" i="18"/>
  <c r="AB135" i="18"/>
  <c r="AB137" i="18"/>
  <c r="AB143" i="18"/>
  <c r="AB145" i="18"/>
  <c r="AB151" i="18"/>
  <c r="AB160" i="18"/>
  <c r="AB172" i="18"/>
  <c r="AB186" i="18"/>
  <c r="AB188" i="18"/>
  <c r="AB208" i="18"/>
  <c r="AB210" i="18"/>
  <c r="AB232" i="18"/>
  <c r="AB234" i="18"/>
  <c r="AB240" i="18"/>
  <c r="AB244" i="18"/>
  <c r="AB254" i="18"/>
  <c r="AB256" i="18"/>
  <c r="AB258" i="18"/>
  <c r="AB264" i="18"/>
  <c r="AB266" i="18"/>
  <c r="AB274" i="18"/>
  <c r="Y89" i="18"/>
  <c r="Z165" i="18"/>
  <c r="Z215" i="18"/>
  <c r="Z279" i="18"/>
  <c r="AB65" i="18"/>
  <c r="AB76" i="18"/>
  <c r="AB98" i="18"/>
  <c r="AA243" i="18"/>
  <c r="AA36" i="18"/>
  <c r="AA38" i="18"/>
  <c r="AA54" i="18"/>
  <c r="AA85" i="18"/>
  <c r="AA87" i="18"/>
  <c r="AA93" i="18"/>
  <c r="Z106" i="18"/>
  <c r="AB120" i="18"/>
  <c r="AB163" i="18"/>
  <c r="AB169" i="18"/>
  <c r="AB197" i="18"/>
  <c r="AB199" i="18"/>
  <c r="AB215" i="18"/>
  <c r="AB219" i="18"/>
  <c r="AB225" i="18"/>
  <c r="AB227" i="18"/>
  <c r="AB247" i="18"/>
  <c r="AB249" i="18"/>
  <c r="AB277" i="18"/>
  <c r="AB279" i="18"/>
  <c r="AB59" i="18"/>
  <c r="Z61" i="18"/>
  <c r="AB67" i="18"/>
  <c r="Z69" i="18"/>
  <c r="Z80" i="18"/>
  <c r="AB100" i="18"/>
  <c r="Z121" i="18"/>
  <c r="Z164" i="18"/>
  <c r="Z201" i="18"/>
  <c r="Z227" i="18"/>
  <c r="Z249" i="18"/>
  <c r="AA134" i="18"/>
  <c r="AA142" i="18"/>
  <c r="AA150" i="18"/>
  <c r="AA159" i="18"/>
  <c r="AA231" i="18"/>
  <c r="AB30" i="18"/>
  <c r="AB42" i="18"/>
  <c r="AB48" i="18"/>
  <c r="AB60" i="18"/>
  <c r="AB66" i="18"/>
  <c r="AB68" i="18"/>
  <c r="AB77" i="18"/>
  <c r="AB79" i="18"/>
  <c r="AB99" i="18"/>
  <c r="Y126" i="18"/>
  <c r="Y162" i="18"/>
  <c r="Y168" i="18"/>
  <c r="Y196" i="18"/>
  <c r="Y198" i="18"/>
  <c r="Y204" i="18"/>
  <c r="Y218" i="18"/>
  <c r="Y224" i="18"/>
  <c r="Y252" i="18"/>
  <c r="Y262" i="18"/>
  <c r="Y272" i="18"/>
  <c r="Y276" i="18"/>
  <c r="Z151" i="18"/>
  <c r="Z122" i="18"/>
  <c r="Z26" i="18"/>
  <c r="Z44" i="18"/>
  <c r="Z62" i="18"/>
  <c r="Z70" i="18"/>
  <c r="AA114" i="18"/>
  <c r="AA185" i="18"/>
  <c r="Y29" i="18"/>
  <c r="Y31" i="18"/>
  <c r="Y41" i="18"/>
  <c r="Y47" i="18"/>
  <c r="Y59" i="18"/>
  <c r="Y65" i="18"/>
  <c r="Y67" i="18"/>
  <c r="Y76" i="18"/>
  <c r="Y78" i="18"/>
  <c r="Y98" i="18"/>
  <c r="Y100" i="18"/>
  <c r="Z137" i="18"/>
  <c r="Z139" i="18"/>
  <c r="Z145" i="18"/>
  <c r="Z158" i="18"/>
  <c r="Z210" i="18"/>
  <c r="Z234" i="18"/>
  <c r="Z240" i="18"/>
  <c r="Z256" i="18"/>
  <c r="Z258" i="18"/>
  <c r="Z45" i="18"/>
  <c r="Y30" i="18"/>
  <c r="Y36" i="18"/>
  <c r="Y40" i="18"/>
  <c r="Y48" i="18"/>
  <c r="Y66" i="18"/>
  <c r="Y77" i="18"/>
  <c r="Y85" i="18"/>
  <c r="Y93" i="18"/>
  <c r="Y99" i="18"/>
  <c r="Z146" i="18"/>
  <c r="Z169" i="18"/>
  <c r="Z189" i="18"/>
  <c r="Z197" i="18"/>
  <c r="Z211" i="18"/>
  <c r="Z219" i="18"/>
  <c r="Z239" i="18"/>
  <c r="Z257" i="18"/>
  <c r="Z267" i="18"/>
  <c r="AB54" i="18"/>
  <c r="AB87" i="18"/>
  <c r="Z126" i="18"/>
  <c r="Z34" i="18"/>
  <c r="Z36" i="18"/>
  <c r="Z40" i="18"/>
  <c r="Z48" i="18"/>
  <c r="Z66" i="18"/>
  <c r="Z77" i="18"/>
  <c r="Z85" i="18"/>
  <c r="Z91" i="18"/>
  <c r="Z93" i="18"/>
  <c r="Z99" i="18"/>
  <c r="AA112" i="18"/>
  <c r="AA138" i="18"/>
  <c r="AA146" i="18"/>
  <c r="AA167" i="18"/>
  <c r="AA169" i="18"/>
  <c r="AA189" i="18"/>
  <c r="AA197" i="18"/>
  <c r="AA203" i="18"/>
  <c r="AA211" i="18"/>
  <c r="AA217" i="18"/>
  <c r="AA219" i="18"/>
  <c r="AA239" i="18"/>
  <c r="AA251" i="18"/>
  <c r="AA257" i="18"/>
  <c r="AA261" i="18"/>
  <c r="AA267" i="18"/>
  <c r="AA271" i="18"/>
  <c r="AB35" i="18"/>
  <c r="Z37" i="18"/>
  <c r="AB44" i="18"/>
  <c r="Z86" i="18"/>
  <c r="Z94" i="18"/>
  <c r="Z108" i="18"/>
  <c r="Y121" i="18"/>
  <c r="Z176" i="18"/>
  <c r="AB190" i="18"/>
  <c r="Z192" i="18"/>
  <c r="AB201" i="18"/>
  <c r="Z230" i="18"/>
  <c r="Z242" i="18"/>
  <c r="AB268" i="18"/>
  <c r="Z284" i="18"/>
  <c r="Z115" i="18"/>
  <c r="Z27" i="18"/>
  <c r="Z43" i="18"/>
  <c r="Z55" i="18"/>
  <c r="Z63" i="18"/>
  <c r="Z71" i="18"/>
  <c r="Z88" i="18"/>
  <c r="AA115" i="18"/>
  <c r="AA121" i="18"/>
  <c r="AA135" i="18"/>
  <c r="AA143" i="18"/>
  <c r="AA151" i="18"/>
  <c r="AA160" i="18"/>
  <c r="AA164" i="18"/>
  <c r="AA176" i="18"/>
  <c r="AA186" i="18"/>
  <c r="AA192" i="18"/>
  <c r="AA200" i="18"/>
  <c r="AA208" i="18"/>
  <c r="AA226" i="18"/>
  <c r="AA230" i="18"/>
  <c r="AA232" i="18"/>
  <c r="AA242" i="18"/>
  <c r="AA244" i="18"/>
  <c r="AA248" i="18"/>
  <c r="AA254" i="18"/>
  <c r="AA264" i="18"/>
  <c r="AA274" i="18"/>
  <c r="AA278" i="18"/>
  <c r="AA284" i="18"/>
  <c r="Y27" i="18"/>
  <c r="Y45" i="18"/>
  <c r="Y71" i="18"/>
  <c r="Z160" i="18"/>
  <c r="AA37" i="18"/>
  <c r="AA43" i="18"/>
  <c r="AA55" i="18"/>
  <c r="AA61" i="18"/>
  <c r="AA69" i="18"/>
  <c r="AA80" i="18"/>
  <c r="AA86" i="18"/>
  <c r="AA88" i="18"/>
  <c r="AA94" i="18"/>
  <c r="AA108" i="18"/>
  <c r="AB121" i="18"/>
  <c r="AB126" i="18"/>
  <c r="AB133" i="18"/>
  <c r="AB141" i="18"/>
  <c r="AB149" i="18"/>
  <c r="AB158" i="18"/>
  <c r="AB162" i="18"/>
  <c r="AB164" i="18"/>
  <c r="AB176" i="18"/>
  <c r="AB192" i="18"/>
  <c r="AB200" i="18"/>
  <c r="AB224" i="18"/>
  <c r="AB226" i="18"/>
  <c r="AB230" i="18"/>
  <c r="AB242" i="18"/>
  <c r="AB248" i="18"/>
  <c r="AB278" i="18"/>
  <c r="AB284" i="18"/>
  <c r="AB32" i="18"/>
  <c r="AB63" i="18"/>
  <c r="AB85" i="18"/>
  <c r="AB93" i="18"/>
  <c r="Y63" i="18"/>
  <c r="Y124" i="18"/>
  <c r="AB29" i="18"/>
  <c r="AB31" i="18"/>
  <c r="AB43" i="18"/>
  <c r="AB86" i="18"/>
  <c r="AB94" i="18"/>
  <c r="Y120" i="18"/>
  <c r="Y140" i="18"/>
  <c r="Y148" i="18"/>
  <c r="Y163" i="18"/>
  <c r="Y167" i="18"/>
  <c r="Y169" i="18"/>
  <c r="Y175" i="18"/>
  <c r="Y191" i="18"/>
  <c r="Y199" i="18"/>
  <c r="Y225" i="18"/>
  <c r="Y241" i="18"/>
  <c r="Y247" i="18"/>
  <c r="Y259" i="18"/>
  <c r="Y277" i="18"/>
  <c r="Y281" i="18"/>
  <c r="Z31" i="18"/>
  <c r="Z59" i="18"/>
  <c r="Z67" i="18"/>
  <c r="Z78" i="18"/>
  <c r="Z100" i="18"/>
  <c r="AA190" i="18"/>
  <c r="AA240" i="18"/>
  <c r="AA258" i="18"/>
  <c r="AA268" i="18"/>
  <c r="AA35" i="18"/>
  <c r="AA41" i="18"/>
  <c r="AA59" i="18"/>
  <c r="AA67" i="18"/>
  <c r="AA78" i="18"/>
  <c r="AA84" i="18"/>
  <c r="AA92" i="18"/>
  <c r="AA100" i="18"/>
  <c r="AB139" i="18"/>
  <c r="AB147" i="18"/>
  <c r="AB168" i="18"/>
  <c r="AB174" i="18"/>
  <c r="AB196" i="18"/>
  <c r="AB204" i="18"/>
  <c r="AB218" i="18"/>
  <c r="AB252" i="18"/>
  <c r="AB262" i="18"/>
  <c r="AB272" i="18"/>
  <c r="AA279" i="18"/>
  <c r="AA62" i="18"/>
  <c r="AB134" i="18"/>
  <c r="AB159" i="18"/>
  <c r="AB185" i="18"/>
  <c r="AB231" i="18"/>
  <c r="AB243" i="18"/>
  <c r="AA165" i="18"/>
  <c r="AA227" i="18"/>
  <c r="AA249" i="18"/>
  <c r="AA44" i="18"/>
  <c r="AA70" i="18"/>
  <c r="AA89" i="18"/>
  <c r="AB122" i="18"/>
  <c r="AB142" i="18"/>
  <c r="AB26" i="18"/>
  <c r="Y158" i="18"/>
  <c r="Y160" i="18"/>
  <c r="Z89" i="18"/>
  <c r="AA122" i="18"/>
  <c r="AA201" i="18"/>
  <c r="AA215" i="18"/>
  <c r="AA26" i="18"/>
  <c r="AB114" i="18"/>
  <c r="AB150" i="18"/>
  <c r="AB165" i="18"/>
  <c r="Y43" i="18"/>
  <c r="Y55" i="18"/>
  <c r="Y86" i="18"/>
  <c r="Y88" i="18"/>
  <c r="Y94" i="18"/>
  <c r="Z133" i="18"/>
  <c r="Z141" i="18"/>
  <c r="Z149" i="18"/>
  <c r="Z162" i="18"/>
  <c r="AB41" i="18"/>
  <c r="AB45" i="18"/>
  <c r="AB47" i="18"/>
  <c r="AB84" i="18"/>
  <c r="AB92" i="18"/>
  <c r="Y112" i="18"/>
  <c r="Y122" i="18"/>
  <c r="Y189" i="18"/>
  <c r="Y197" i="18"/>
  <c r="Y201" i="18"/>
  <c r="Y203" i="18"/>
  <c r="Y211" i="18"/>
  <c r="Y215" i="18"/>
  <c r="Y217" i="18"/>
  <c r="Y219" i="18"/>
  <c r="Y227" i="18"/>
  <c r="Y239" i="18"/>
  <c r="Y249" i="18"/>
  <c r="Y251" i="18"/>
  <c r="Y257" i="18"/>
  <c r="Y261" i="18"/>
  <c r="Y267" i="18"/>
  <c r="Y271" i="18"/>
  <c r="Y279" i="18"/>
  <c r="AB36" i="18"/>
  <c r="AB38" i="18"/>
  <c r="AB62" i="18"/>
  <c r="AB70" i="18"/>
  <c r="Y115" i="18"/>
  <c r="Y133" i="18"/>
  <c r="Y135" i="18"/>
  <c r="Y139" i="18"/>
  <c r="Y141" i="18"/>
  <c r="Y143" i="18"/>
  <c r="Y147" i="18"/>
  <c r="Y149" i="18"/>
  <c r="Y151" i="18"/>
  <c r="Y164" i="18"/>
  <c r="Y174" i="18"/>
  <c r="Y176" i="18"/>
  <c r="Y186" i="18"/>
  <c r="Y190" i="18"/>
  <c r="Y192" i="18"/>
  <c r="Y200" i="18"/>
  <c r="Y208" i="18"/>
  <c r="Y226" i="18"/>
  <c r="Y230" i="18"/>
  <c r="Y232" i="18"/>
  <c r="Y240" i="18"/>
  <c r="Y242" i="18"/>
  <c r="Y244" i="18"/>
  <c r="Y248" i="18"/>
  <c r="Y254" i="18"/>
  <c r="Y258" i="18"/>
  <c r="Y264" i="18"/>
  <c r="Y268" i="18"/>
  <c r="Y274" i="18"/>
  <c r="Y278" i="18"/>
  <c r="Y284" i="18"/>
  <c r="Y35" i="18"/>
  <c r="Y37" i="18"/>
  <c r="Y61" i="18"/>
  <c r="Y69" i="18"/>
  <c r="Y80" i="18"/>
  <c r="Y108" i="18"/>
  <c r="Z196" i="18"/>
  <c r="Z198" i="18"/>
  <c r="Z200" i="18"/>
  <c r="Z204" i="18"/>
  <c r="Z218" i="18"/>
  <c r="Z224" i="18"/>
  <c r="Z226" i="18"/>
  <c r="Z248" i="18"/>
  <c r="Z252" i="18"/>
  <c r="Z262" i="18"/>
  <c r="Z272" i="18"/>
  <c r="Z276" i="18"/>
  <c r="Z278" i="18"/>
  <c r="AA126" i="18"/>
  <c r="AA133" i="18"/>
  <c r="AA137" i="18"/>
  <c r="AA139" i="18"/>
  <c r="AA141" i="18"/>
  <c r="AA145" i="18"/>
  <c r="AA147" i="18"/>
  <c r="AA149" i="18"/>
  <c r="AA158" i="18"/>
  <c r="AA162" i="18"/>
  <c r="AA198" i="18"/>
  <c r="AA224" i="18"/>
  <c r="AA276" i="18"/>
  <c r="N286" i="23"/>
  <c r="AB286" i="23" s="1"/>
  <c r="M286" i="23"/>
  <c r="L286" i="23"/>
  <c r="K286" i="23"/>
  <c r="Y286" i="23" s="1"/>
  <c r="N285" i="23"/>
  <c r="M285" i="23"/>
  <c r="L285" i="23"/>
  <c r="K285" i="23"/>
  <c r="N284" i="23"/>
  <c r="AB284" i="23" s="1"/>
  <c r="M284" i="23"/>
  <c r="AA284" i="23" s="1"/>
  <c r="L284" i="23"/>
  <c r="Z284" i="23" s="1"/>
  <c r="K284" i="23"/>
  <c r="Y284" i="23" s="1"/>
  <c r="N283" i="23"/>
  <c r="M283" i="23"/>
  <c r="L283" i="23"/>
  <c r="K283" i="23"/>
  <c r="N282" i="23"/>
  <c r="M282" i="23"/>
  <c r="L282" i="23"/>
  <c r="K282" i="23"/>
  <c r="N281" i="23"/>
  <c r="AB281" i="23" s="1"/>
  <c r="M281" i="23"/>
  <c r="AA281" i="23" s="1"/>
  <c r="L281" i="23"/>
  <c r="Z281" i="23" s="1"/>
  <c r="K281" i="23"/>
  <c r="Y281" i="23" s="1"/>
  <c r="N280" i="23"/>
  <c r="M280" i="23"/>
  <c r="L280" i="23"/>
  <c r="K280" i="23"/>
  <c r="N279" i="23"/>
  <c r="AB279" i="23" s="1"/>
  <c r="M279" i="23"/>
  <c r="AA279" i="23" s="1"/>
  <c r="L279" i="23"/>
  <c r="Z279" i="23" s="1"/>
  <c r="K279" i="23"/>
  <c r="Y279" i="23" s="1"/>
  <c r="N278" i="23"/>
  <c r="AB278" i="23" s="1"/>
  <c r="M278" i="23"/>
  <c r="AA278" i="23" s="1"/>
  <c r="L278" i="23"/>
  <c r="Z278" i="23" s="1"/>
  <c r="K278" i="23"/>
  <c r="Y278" i="23" s="1"/>
  <c r="N277" i="23"/>
  <c r="AB277" i="23" s="1"/>
  <c r="M277" i="23"/>
  <c r="AA277" i="23" s="1"/>
  <c r="L277" i="23"/>
  <c r="Z277" i="23" s="1"/>
  <c r="K277" i="23"/>
  <c r="Y277" i="23" s="1"/>
  <c r="N276" i="23"/>
  <c r="AB276" i="23" s="1"/>
  <c r="M276" i="23"/>
  <c r="AA276" i="23" s="1"/>
  <c r="L276" i="23"/>
  <c r="Z276" i="23" s="1"/>
  <c r="K276" i="23"/>
  <c r="Y276" i="23" s="1"/>
  <c r="N275" i="23"/>
  <c r="M275" i="23"/>
  <c r="L275" i="23"/>
  <c r="K275" i="23"/>
  <c r="N274" i="23"/>
  <c r="AB274" i="23" s="1"/>
  <c r="M274" i="23"/>
  <c r="AA274" i="23" s="1"/>
  <c r="L274" i="23"/>
  <c r="Z274" i="23" s="1"/>
  <c r="K274" i="23"/>
  <c r="Y274" i="23" s="1"/>
  <c r="N273" i="23"/>
  <c r="M273" i="23"/>
  <c r="L273" i="23"/>
  <c r="K273" i="23"/>
  <c r="N272" i="23"/>
  <c r="AB272" i="23" s="1"/>
  <c r="M272" i="23"/>
  <c r="AA272" i="23" s="1"/>
  <c r="L272" i="23"/>
  <c r="Z272" i="23" s="1"/>
  <c r="K272" i="23"/>
  <c r="Y272" i="23" s="1"/>
  <c r="N271" i="23"/>
  <c r="AB271" i="23" s="1"/>
  <c r="M271" i="23"/>
  <c r="AA271" i="23" s="1"/>
  <c r="L271" i="23"/>
  <c r="Z271" i="23" s="1"/>
  <c r="K271" i="23"/>
  <c r="Y271" i="23" s="1"/>
  <c r="N270" i="23"/>
  <c r="AB270" i="23" s="1"/>
  <c r="M270" i="23"/>
  <c r="AA270" i="23" s="1"/>
  <c r="L270" i="23"/>
  <c r="Z270" i="23" s="1"/>
  <c r="K270" i="23"/>
  <c r="Y270" i="23" s="1"/>
  <c r="N269" i="23"/>
  <c r="M269" i="23"/>
  <c r="L269" i="23"/>
  <c r="K269" i="23"/>
  <c r="N268" i="23"/>
  <c r="AB268" i="23" s="1"/>
  <c r="M268" i="23"/>
  <c r="AA268" i="23" s="1"/>
  <c r="L268" i="23"/>
  <c r="Z268" i="23" s="1"/>
  <c r="K268" i="23"/>
  <c r="Y268" i="23" s="1"/>
  <c r="N267" i="23"/>
  <c r="AB267" i="23" s="1"/>
  <c r="M267" i="23"/>
  <c r="AA267" i="23" s="1"/>
  <c r="L267" i="23"/>
  <c r="Z267" i="23" s="1"/>
  <c r="K267" i="23"/>
  <c r="Y267" i="23" s="1"/>
  <c r="N266" i="23"/>
  <c r="AB266" i="23" s="1"/>
  <c r="M266" i="23"/>
  <c r="AA266" i="23" s="1"/>
  <c r="L266" i="23"/>
  <c r="Z266" i="23" s="1"/>
  <c r="K266" i="23"/>
  <c r="Y266" i="23" s="1"/>
  <c r="N265" i="23"/>
  <c r="AB265" i="23" s="1"/>
  <c r="M265" i="23"/>
  <c r="AA265" i="23" s="1"/>
  <c r="L265" i="23"/>
  <c r="Z265" i="23" s="1"/>
  <c r="K265" i="23"/>
  <c r="Y265" i="23" s="1"/>
  <c r="N264" i="23"/>
  <c r="AB264" i="23" s="1"/>
  <c r="M264" i="23"/>
  <c r="AA264" i="23" s="1"/>
  <c r="L264" i="23"/>
  <c r="Z264" i="23" s="1"/>
  <c r="K264" i="23"/>
  <c r="Y264" i="23" s="1"/>
  <c r="N263" i="23"/>
  <c r="M263" i="23"/>
  <c r="L263" i="23"/>
  <c r="K263" i="23"/>
  <c r="N262" i="23"/>
  <c r="AB262" i="23" s="1"/>
  <c r="M262" i="23"/>
  <c r="AA262" i="23" s="1"/>
  <c r="L262" i="23"/>
  <c r="Z262" i="23" s="1"/>
  <c r="K262" i="23"/>
  <c r="Y262" i="23" s="1"/>
  <c r="N261" i="23"/>
  <c r="AB261" i="23" s="1"/>
  <c r="M261" i="23"/>
  <c r="AA261" i="23" s="1"/>
  <c r="L261" i="23"/>
  <c r="Z261" i="23" s="1"/>
  <c r="K261" i="23"/>
  <c r="Y261" i="23" s="1"/>
  <c r="N260" i="23"/>
  <c r="M260" i="23"/>
  <c r="L260" i="23"/>
  <c r="K260" i="23"/>
  <c r="N259" i="23"/>
  <c r="AB259" i="23" s="1"/>
  <c r="M259" i="23"/>
  <c r="AA259" i="23" s="1"/>
  <c r="L259" i="23"/>
  <c r="Z259" i="23" s="1"/>
  <c r="K259" i="23"/>
  <c r="Y259" i="23" s="1"/>
  <c r="N258" i="23"/>
  <c r="AB258" i="23" s="1"/>
  <c r="M258" i="23"/>
  <c r="AA258" i="23" s="1"/>
  <c r="L258" i="23"/>
  <c r="Z258" i="23" s="1"/>
  <c r="K258" i="23"/>
  <c r="Y258" i="23" s="1"/>
  <c r="N257" i="23"/>
  <c r="AB257" i="23" s="1"/>
  <c r="M257" i="23"/>
  <c r="AA257" i="23" s="1"/>
  <c r="L257" i="23"/>
  <c r="Z257" i="23" s="1"/>
  <c r="K257" i="23"/>
  <c r="Y257" i="23" s="1"/>
  <c r="N256" i="23"/>
  <c r="AB256" i="23" s="1"/>
  <c r="M256" i="23"/>
  <c r="AA256" i="23" s="1"/>
  <c r="L256" i="23"/>
  <c r="Z256" i="23" s="1"/>
  <c r="K256" i="23"/>
  <c r="Y256" i="23" s="1"/>
  <c r="N255" i="23"/>
  <c r="AB255" i="23" s="1"/>
  <c r="M255" i="23"/>
  <c r="AA255" i="23" s="1"/>
  <c r="L255" i="23"/>
  <c r="Z255" i="23" s="1"/>
  <c r="K255" i="23"/>
  <c r="Y255" i="23" s="1"/>
  <c r="N254" i="23"/>
  <c r="AB254" i="23" s="1"/>
  <c r="M254" i="23"/>
  <c r="AA254" i="23" s="1"/>
  <c r="L254" i="23"/>
  <c r="Z254" i="23" s="1"/>
  <c r="K254" i="23"/>
  <c r="Y254" i="23" s="1"/>
  <c r="N253" i="23"/>
  <c r="M253" i="23"/>
  <c r="L253" i="23"/>
  <c r="K253" i="23"/>
  <c r="N252" i="23"/>
  <c r="AB252" i="23" s="1"/>
  <c r="M252" i="23"/>
  <c r="AA252" i="23" s="1"/>
  <c r="L252" i="23"/>
  <c r="Z252" i="23" s="1"/>
  <c r="K252" i="23"/>
  <c r="Y252" i="23" s="1"/>
  <c r="N251" i="23"/>
  <c r="AB251" i="23" s="1"/>
  <c r="M251" i="23"/>
  <c r="AA251" i="23" s="1"/>
  <c r="L251" i="23"/>
  <c r="Z251" i="23" s="1"/>
  <c r="K251" i="23"/>
  <c r="Y251" i="23" s="1"/>
  <c r="N250" i="23"/>
  <c r="AB250" i="23" s="1"/>
  <c r="M250" i="23"/>
  <c r="AA250" i="23" s="1"/>
  <c r="L250" i="23"/>
  <c r="Z250" i="23" s="1"/>
  <c r="K250" i="23"/>
  <c r="Y250" i="23" s="1"/>
  <c r="N249" i="23"/>
  <c r="AB249" i="23" s="1"/>
  <c r="M249" i="23"/>
  <c r="AA249" i="23" s="1"/>
  <c r="L249" i="23"/>
  <c r="Z249" i="23" s="1"/>
  <c r="K249" i="23"/>
  <c r="Y249" i="23" s="1"/>
  <c r="N248" i="23"/>
  <c r="AB248" i="23" s="1"/>
  <c r="M248" i="23"/>
  <c r="AA248" i="23" s="1"/>
  <c r="L248" i="23"/>
  <c r="Z248" i="23" s="1"/>
  <c r="K248" i="23"/>
  <c r="Y248" i="23" s="1"/>
  <c r="N247" i="23"/>
  <c r="AB247" i="23" s="1"/>
  <c r="M247" i="23"/>
  <c r="AA247" i="23" s="1"/>
  <c r="L247" i="23"/>
  <c r="Z247" i="23" s="1"/>
  <c r="K247" i="23"/>
  <c r="Y247" i="23" s="1"/>
  <c r="N246" i="23"/>
  <c r="M246" i="23"/>
  <c r="L246" i="23"/>
  <c r="K246" i="23"/>
  <c r="N245" i="23"/>
  <c r="AB245" i="23" s="1"/>
  <c r="M245" i="23"/>
  <c r="AA245" i="23" s="1"/>
  <c r="L245" i="23"/>
  <c r="Z245" i="23" s="1"/>
  <c r="K245" i="23"/>
  <c r="Y245" i="23" s="1"/>
  <c r="N244" i="23"/>
  <c r="AB244" i="23" s="1"/>
  <c r="M244" i="23"/>
  <c r="AA244" i="23" s="1"/>
  <c r="L244" i="23"/>
  <c r="Z244" i="23" s="1"/>
  <c r="K244" i="23"/>
  <c r="Y244" i="23" s="1"/>
  <c r="N243" i="23"/>
  <c r="AB243" i="23" s="1"/>
  <c r="M243" i="23"/>
  <c r="AA243" i="23" s="1"/>
  <c r="L243" i="23"/>
  <c r="Z243" i="23" s="1"/>
  <c r="K243" i="23"/>
  <c r="Y243" i="23" s="1"/>
  <c r="N242" i="23"/>
  <c r="AB242" i="23" s="1"/>
  <c r="M242" i="23"/>
  <c r="AA242" i="23" s="1"/>
  <c r="L242" i="23"/>
  <c r="Z242" i="23" s="1"/>
  <c r="K242" i="23"/>
  <c r="Y242" i="23" s="1"/>
  <c r="N241" i="23"/>
  <c r="AB241" i="23" s="1"/>
  <c r="M241" i="23"/>
  <c r="AA241" i="23" s="1"/>
  <c r="L241" i="23"/>
  <c r="Z241" i="23" s="1"/>
  <c r="K241" i="23"/>
  <c r="Y241" i="23" s="1"/>
  <c r="N240" i="23"/>
  <c r="AB240" i="23" s="1"/>
  <c r="M240" i="23"/>
  <c r="AA240" i="23" s="1"/>
  <c r="L240" i="23"/>
  <c r="Z240" i="23" s="1"/>
  <c r="K240" i="23"/>
  <c r="Y240" i="23" s="1"/>
  <c r="N239" i="23"/>
  <c r="AB239" i="23" s="1"/>
  <c r="M239" i="23"/>
  <c r="AA239" i="23" s="1"/>
  <c r="L239" i="23"/>
  <c r="Z239" i="23" s="1"/>
  <c r="K239" i="23"/>
  <c r="Y239" i="23" s="1"/>
  <c r="N238" i="23"/>
  <c r="M238" i="23"/>
  <c r="L238" i="23"/>
  <c r="K238" i="23"/>
  <c r="N237" i="23"/>
  <c r="M237" i="23"/>
  <c r="L237" i="23"/>
  <c r="K237" i="23"/>
  <c r="N236" i="23"/>
  <c r="M236" i="23"/>
  <c r="L236" i="23"/>
  <c r="K236" i="23"/>
  <c r="N235" i="23"/>
  <c r="M235" i="23"/>
  <c r="L235" i="23"/>
  <c r="K235" i="23"/>
  <c r="N234" i="23"/>
  <c r="AB234" i="23" s="1"/>
  <c r="M234" i="23"/>
  <c r="AA234" i="23" s="1"/>
  <c r="L234" i="23"/>
  <c r="Z234" i="23" s="1"/>
  <c r="K234" i="23"/>
  <c r="Y234" i="23" s="1"/>
  <c r="N233" i="23"/>
  <c r="AB233" i="23" s="1"/>
  <c r="M233" i="23"/>
  <c r="AA233" i="23" s="1"/>
  <c r="L233" i="23"/>
  <c r="Z233" i="23" s="1"/>
  <c r="K233" i="23"/>
  <c r="Y233" i="23" s="1"/>
  <c r="N232" i="23"/>
  <c r="AB232" i="23" s="1"/>
  <c r="M232" i="23"/>
  <c r="AA232" i="23" s="1"/>
  <c r="L232" i="23"/>
  <c r="Z232" i="23" s="1"/>
  <c r="K232" i="23"/>
  <c r="Y232" i="23" s="1"/>
  <c r="N231" i="23"/>
  <c r="AB231" i="23" s="1"/>
  <c r="M231" i="23"/>
  <c r="AA231" i="23" s="1"/>
  <c r="L231" i="23"/>
  <c r="Z231" i="23" s="1"/>
  <c r="K231" i="23"/>
  <c r="Y231" i="23" s="1"/>
  <c r="N230" i="23"/>
  <c r="AB230" i="23" s="1"/>
  <c r="M230" i="23"/>
  <c r="AA230" i="23" s="1"/>
  <c r="L230" i="23"/>
  <c r="Z230" i="23" s="1"/>
  <c r="K230" i="23"/>
  <c r="Y230" i="23" s="1"/>
  <c r="N229" i="23"/>
  <c r="M229" i="23"/>
  <c r="L229" i="23"/>
  <c r="K229" i="23"/>
  <c r="N228" i="23"/>
  <c r="AB228" i="23" s="1"/>
  <c r="M228" i="23"/>
  <c r="AA228" i="23" s="1"/>
  <c r="L228" i="23"/>
  <c r="Z228" i="23" s="1"/>
  <c r="K228" i="23"/>
  <c r="Y228" i="23" s="1"/>
  <c r="N227" i="23"/>
  <c r="AB227" i="23" s="1"/>
  <c r="M227" i="23"/>
  <c r="AA227" i="23" s="1"/>
  <c r="L227" i="23"/>
  <c r="Z227" i="23" s="1"/>
  <c r="K227" i="23"/>
  <c r="Y227" i="23" s="1"/>
  <c r="N226" i="23"/>
  <c r="AB226" i="23" s="1"/>
  <c r="M226" i="23"/>
  <c r="AA226" i="23" s="1"/>
  <c r="L226" i="23"/>
  <c r="Z226" i="23" s="1"/>
  <c r="K226" i="23"/>
  <c r="Y226" i="23" s="1"/>
  <c r="N225" i="23"/>
  <c r="AB225" i="23" s="1"/>
  <c r="M225" i="23"/>
  <c r="AA225" i="23" s="1"/>
  <c r="L225" i="23"/>
  <c r="Z225" i="23" s="1"/>
  <c r="K225" i="23"/>
  <c r="Y225" i="23" s="1"/>
  <c r="N224" i="23"/>
  <c r="AB224" i="23" s="1"/>
  <c r="M224" i="23"/>
  <c r="AA224" i="23" s="1"/>
  <c r="L224" i="23"/>
  <c r="Z224" i="23" s="1"/>
  <c r="K224" i="23"/>
  <c r="Y224" i="23" s="1"/>
  <c r="N223" i="23"/>
  <c r="M223" i="23"/>
  <c r="L223" i="23"/>
  <c r="K223" i="23"/>
  <c r="N222" i="23"/>
  <c r="M222" i="23"/>
  <c r="L222" i="23"/>
  <c r="K222" i="23"/>
  <c r="N221" i="23"/>
  <c r="M221" i="23"/>
  <c r="L221" i="23"/>
  <c r="K221" i="23"/>
  <c r="N220" i="23"/>
  <c r="M220" i="23"/>
  <c r="L220" i="23"/>
  <c r="K220" i="23"/>
  <c r="N219" i="23"/>
  <c r="AB219" i="23" s="1"/>
  <c r="M219" i="23"/>
  <c r="AA219" i="23" s="1"/>
  <c r="L219" i="23"/>
  <c r="Z219" i="23" s="1"/>
  <c r="K219" i="23"/>
  <c r="Y219" i="23" s="1"/>
  <c r="N218" i="23"/>
  <c r="AB218" i="23" s="1"/>
  <c r="M218" i="23"/>
  <c r="AA218" i="23" s="1"/>
  <c r="L218" i="23"/>
  <c r="Z218" i="23" s="1"/>
  <c r="K218" i="23"/>
  <c r="Y218" i="23" s="1"/>
  <c r="N217" i="23"/>
  <c r="AB217" i="23" s="1"/>
  <c r="M217" i="23"/>
  <c r="AA217" i="23" s="1"/>
  <c r="L217" i="23"/>
  <c r="Z217" i="23" s="1"/>
  <c r="K217" i="23"/>
  <c r="Y217" i="23" s="1"/>
  <c r="N216" i="23"/>
  <c r="AB216" i="23" s="1"/>
  <c r="M216" i="23"/>
  <c r="AA216" i="23" s="1"/>
  <c r="L216" i="23"/>
  <c r="Z216" i="23" s="1"/>
  <c r="K216" i="23"/>
  <c r="Y216" i="23" s="1"/>
  <c r="N215" i="23"/>
  <c r="AB215" i="23" s="1"/>
  <c r="M215" i="23"/>
  <c r="AA215" i="23" s="1"/>
  <c r="L215" i="23"/>
  <c r="Z215" i="23" s="1"/>
  <c r="K215" i="23"/>
  <c r="Y215" i="23" s="1"/>
  <c r="N214" i="23"/>
  <c r="M214" i="23"/>
  <c r="L214" i="23"/>
  <c r="K214" i="23"/>
  <c r="N213" i="23"/>
  <c r="M213" i="23"/>
  <c r="L213" i="23"/>
  <c r="K213" i="23"/>
  <c r="N212" i="23"/>
  <c r="M212" i="23"/>
  <c r="L212" i="23"/>
  <c r="K212" i="23"/>
  <c r="N211" i="23"/>
  <c r="AB211" i="23" s="1"/>
  <c r="M211" i="23"/>
  <c r="AA211" i="23" s="1"/>
  <c r="L211" i="23"/>
  <c r="Z211" i="23" s="1"/>
  <c r="K211" i="23"/>
  <c r="Y211" i="23" s="1"/>
  <c r="N210" i="23"/>
  <c r="AB210" i="23" s="1"/>
  <c r="M210" i="23"/>
  <c r="AA210" i="23" s="1"/>
  <c r="L210" i="23"/>
  <c r="Z210" i="23" s="1"/>
  <c r="K210" i="23"/>
  <c r="Y210" i="23" s="1"/>
  <c r="N209" i="23"/>
  <c r="AB209" i="23" s="1"/>
  <c r="M209" i="23"/>
  <c r="AA209" i="23" s="1"/>
  <c r="L209" i="23"/>
  <c r="Z209" i="23" s="1"/>
  <c r="K209" i="23"/>
  <c r="Y209" i="23" s="1"/>
  <c r="N208" i="23"/>
  <c r="AB208" i="23" s="1"/>
  <c r="M208" i="23"/>
  <c r="AA208" i="23" s="1"/>
  <c r="L208" i="23"/>
  <c r="Z208" i="23" s="1"/>
  <c r="K208" i="23"/>
  <c r="Y208" i="23" s="1"/>
  <c r="N207" i="23"/>
  <c r="M207" i="23"/>
  <c r="L207" i="23"/>
  <c r="K207" i="23"/>
  <c r="N206" i="23"/>
  <c r="M206" i="23"/>
  <c r="L206" i="23"/>
  <c r="K206" i="23"/>
  <c r="N205" i="23"/>
  <c r="M205" i="23"/>
  <c r="L205" i="23"/>
  <c r="K205" i="23"/>
  <c r="N204" i="23"/>
  <c r="AB204" i="23" s="1"/>
  <c r="M204" i="23"/>
  <c r="AA204" i="23" s="1"/>
  <c r="L204" i="23"/>
  <c r="Z204" i="23" s="1"/>
  <c r="K204" i="23"/>
  <c r="Y204" i="23" s="1"/>
  <c r="N203" i="23"/>
  <c r="AB203" i="23" s="1"/>
  <c r="M203" i="23"/>
  <c r="AA203" i="23" s="1"/>
  <c r="L203" i="23"/>
  <c r="Z203" i="23" s="1"/>
  <c r="K203" i="23"/>
  <c r="Y203" i="23" s="1"/>
  <c r="N202" i="23"/>
  <c r="AB202" i="23" s="1"/>
  <c r="M202" i="23"/>
  <c r="AA202" i="23" s="1"/>
  <c r="L202" i="23"/>
  <c r="Z202" i="23" s="1"/>
  <c r="K202" i="23"/>
  <c r="Y202" i="23" s="1"/>
  <c r="N201" i="23"/>
  <c r="AB201" i="23" s="1"/>
  <c r="M201" i="23"/>
  <c r="AA201" i="23" s="1"/>
  <c r="L201" i="23"/>
  <c r="Z201" i="23" s="1"/>
  <c r="K201" i="23"/>
  <c r="Y201" i="23" s="1"/>
  <c r="N200" i="23"/>
  <c r="AB200" i="23" s="1"/>
  <c r="M200" i="23"/>
  <c r="AA200" i="23" s="1"/>
  <c r="L200" i="23"/>
  <c r="Z200" i="23" s="1"/>
  <c r="K200" i="23"/>
  <c r="Y200" i="23" s="1"/>
  <c r="N199" i="23"/>
  <c r="AB199" i="23" s="1"/>
  <c r="M199" i="23"/>
  <c r="AA199" i="23" s="1"/>
  <c r="L199" i="23"/>
  <c r="Z199" i="23" s="1"/>
  <c r="K199" i="23"/>
  <c r="Y199" i="23" s="1"/>
  <c r="N198" i="23"/>
  <c r="AB198" i="23" s="1"/>
  <c r="M198" i="23"/>
  <c r="AA198" i="23" s="1"/>
  <c r="L198" i="23"/>
  <c r="Z198" i="23" s="1"/>
  <c r="K198" i="23"/>
  <c r="Y198" i="23" s="1"/>
  <c r="N197" i="23"/>
  <c r="AB197" i="23" s="1"/>
  <c r="M197" i="23"/>
  <c r="AA197" i="23" s="1"/>
  <c r="L197" i="23"/>
  <c r="Z197" i="23" s="1"/>
  <c r="K197" i="23"/>
  <c r="Y197" i="23" s="1"/>
  <c r="N196" i="23"/>
  <c r="AB196" i="23" s="1"/>
  <c r="M196" i="23"/>
  <c r="AA196" i="23" s="1"/>
  <c r="L196" i="23"/>
  <c r="Z196" i="23" s="1"/>
  <c r="K196" i="23"/>
  <c r="Y196" i="23" s="1"/>
  <c r="N195" i="23"/>
  <c r="M195" i="23"/>
  <c r="L195" i="23"/>
  <c r="K195" i="23"/>
  <c r="N194" i="23"/>
  <c r="M194" i="23"/>
  <c r="L194" i="23"/>
  <c r="K194" i="23"/>
  <c r="N193" i="23"/>
  <c r="M193" i="23"/>
  <c r="L193" i="23"/>
  <c r="K193" i="23"/>
  <c r="N192" i="23"/>
  <c r="M192" i="23"/>
  <c r="L192" i="23"/>
  <c r="K192" i="23"/>
  <c r="N191" i="23"/>
  <c r="AB191" i="23" s="1"/>
  <c r="M191" i="23"/>
  <c r="AA191" i="23" s="1"/>
  <c r="L191" i="23"/>
  <c r="Z191" i="23" s="1"/>
  <c r="K191" i="23"/>
  <c r="Y191" i="23" s="1"/>
  <c r="N190" i="23"/>
  <c r="AB190" i="23" s="1"/>
  <c r="M190" i="23"/>
  <c r="AA190" i="23" s="1"/>
  <c r="L190" i="23"/>
  <c r="Z190" i="23" s="1"/>
  <c r="K190" i="23"/>
  <c r="Y190" i="23" s="1"/>
  <c r="N189" i="23"/>
  <c r="AB189" i="23" s="1"/>
  <c r="M189" i="23"/>
  <c r="AA189" i="23" s="1"/>
  <c r="L189" i="23"/>
  <c r="Z189" i="23" s="1"/>
  <c r="K189" i="23"/>
  <c r="Y189" i="23" s="1"/>
  <c r="N188" i="23"/>
  <c r="AB188" i="23" s="1"/>
  <c r="M188" i="23"/>
  <c r="AA188" i="23" s="1"/>
  <c r="L188" i="23"/>
  <c r="Z188" i="23" s="1"/>
  <c r="K188" i="23"/>
  <c r="Y188" i="23" s="1"/>
  <c r="N187" i="23"/>
  <c r="AB187" i="23" s="1"/>
  <c r="M187" i="23"/>
  <c r="AA187" i="23" s="1"/>
  <c r="L187" i="23"/>
  <c r="Z187" i="23" s="1"/>
  <c r="K187" i="23"/>
  <c r="Y187" i="23" s="1"/>
  <c r="N186" i="23"/>
  <c r="AB186" i="23" s="1"/>
  <c r="M186" i="23"/>
  <c r="AA186" i="23" s="1"/>
  <c r="L186" i="23"/>
  <c r="Z186" i="23" s="1"/>
  <c r="K186" i="23"/>
  <c r="Y186" i="23" s="1"/>
  <c r="N185" i="23"/>
  <c r="AB185" i="23" s="1"/>
  <c r="M185" i="23"/>
  <c r="AA185" i="23" s="1"/>
  <c r="L185" i="23"/>
  <c r="Z185" i="23" s="1"/>
  <c r="K185" i="23"/>
  <c r="Y185" i="23" s="1"/>
  <c r="N184" i="23"/>
  <c r="M184" i="23"/>
  <c r="L184" i="23"/>
  <c r="K184" i="23"/>
  <c r="N183" i="23"/>
  <c r="M183" i="23"/>
  <c r="L183" i="23"/>
  <c r="K183" i="23"/>
  <c r="N182" i="23"/>
  <c r="M182" i="23"/>
  <c r="L182" i="23"/>
  <c r="K182" i="23"/>
  <c r="N181" i="23"/>
  <c r="M181" i="23"/>
  <c r="L181" i="23"/>
  <c r="K181" i="23"/>
  <c r="N180" i="23"/>
  <c r="M180" i="23"/>
  <c r="L180" i="23"/>
  <c r="K180" i="23"/>
  <c r="N179" i="23"/>
  <c r="M179" i="23"/>
  <c r="L179" i="23"/>
  <c r="K179" i="23"/>
  <c r="N178" i="23"/>
  <c r="M178" i="23"/>
  <c r="L178" i="23"/>
  <c r="K178" i="23"/>
  <c r="N177" i="23"/>
  <c r="M177" i="23"/>
  <c r="L177" i="23"/>
  <c r="K177" i="23"/>
  <c r="N176" i="23"/>
  <c r="M176" i="23"/>
  <c r="L176" i="23"/>
  <c r="K176" i="23"/>
  <c r="N175" i="23"/>
  <c r="AB175" i="23" s="1"/>
  <c r="M175" i="23"/>
  <c r="L175" i="23"/>
  <c r="K175" i="23"/>
  <c r="Y175" i="23" s="1"/>
  <c r="N174" i="23"/>
  <c r="AB174" i="23" s="1"/>
  <c r="M174" i="23"/>
  <c r="L174" i="23"/>
  <c r="K174" i="23"/>
  <c r="Y174" i="23" s="1"/>
  <c r="N173" i="23"/>
  <c r="AB173" i="23" s="1"/>
  <c r="M173" i="23"/>
  <c r="L173" i="23"/>
  <c r="K173" i="23"/>
  <c r="Y173" i="23" s="1"/>
  <c r="N172" i="23"/>
  <c r="AB172" i="23" s="1"/>
  <c r="M172" i="23"/>
  <c r="L172" i="23"/>
  <c r="K172" i="23"/>
  <c r="Y172" i="23" s="1"/>
  <c r="N171" i="23"/>
  <c r="AB171" i="23" s="1"/>
  <c r="M171" i="23"/>
  <c r="L171" i="23"/>
  <c r="K171" i="23"/>
  <c r="Y171" i="23" s="1"/>
  <c r="N170" i="23"/>
  <c r="M170" i="23"/>
  <c r="L170" i="23"/>
  <c r="K170" i="23"/>
  <c r="N169" i="23"/>
  <c r="AB169" i="23" s="1"/>
  <c r="M169" i="23"/>
  <c r="AA169" i="23" s="1"/>
  <c r="L169" i="23"/>
  <c r="Z169" i="23" s="1"/>
  <c r="K169" i="23"/>
  <c r="Y169" i="23" s="1"/>
  <c r="N168" i="23"/>
  <c r="AB168" i="23" s="1"/>
  <c r="M168" i="23"/>
  <c r="AA168" i="23" s="1"/>
  <c r="L168" i="23"/>
  <c r="Z168" i="23" s="1"/>
  <c r="K168" i="23"/>
  <c r="Y168" i="23" s="1"/>
  <c r="N167" i="23"/>
  <c r="AB167" i="23" s="1"/>
  <c r="M167" i="23"/>
  <c r="AA167" i="23" s="1"/>
  <c r="L167" i="23"/>
  <c r="Z167" i="23" s="1"/>
  <c r="K167" i="23"/>
  <c r="Y167" i="23" s="1"/>
  <c r="N166" i="23"/>
  <c r="AB166" i="23" s="1"/>
  <c r="M166" i="23"/>
  <c r="AA166" i="23" s="1"/>
  <c r="L166" i="23"/>
  <c r="Z166" i="23" s="1"/>
  <c r="K166" i="23"/>
  <c r="Y166" i="23" s="1"/>
  <c r="N165" i="23"/>
  <c r="AB165" i="23" s="1"/>
  <c r="M165" i="23"/>
  <c r="AA165" i="23" s="1"/>
  <c r="L165" i="23"/>
  <c r="Z165" i="23" s="1"/>
  <c r="K165" i="23"/>
  <c r="Y165" i="23" s="1"/>
  <c r="N164" i="23"/>
  <c r="AB164" i="23" s="1"/>
  <c r="M164" i="23"/>
  <c r="AA164" i="23" s="1"/>
  <c r="L164" i="23"/>
  <c r="Z164" i="23" s="1"/>
  <c r="K164" i="23"/>
  <c r="Y164" i="23" s="1"/>
  <c r="N163" i="23"/>
  <c r="AB163" i="23" s="1"/>
  <c r="M163" i="23"/>
  <c r="AA163" i="23" s="1"/>
  <c r="L163" i="23"/>
  <c r="Z163" i="23" s="1"/>
  <c r="K163" i="23"/>
  <c r="Y163" i="23" s="1"/>
  <c r="N162" i="23"/>
  <c r="AB162" i="23" s="1"/>
  <c r="M162" i="23"/>
  <c r="AA162" i="23" s="1"/>
  <c r="L162" i="23"/>
  <c r="Z162" i="23" s="1"/>
  <c r="K162" i="23"/>
  <c r="Y162" i="23" s="1"/>
  <c r="N161" i="23"/>
  <c r="M161" i="23"/>
  <c r="L161" i="23"/>
  <c r="K161" i="23"/>
  <c r="N160" i="23"/>
  <c r="AB160" i="23" s="1"/>
  <c r="M160" i="23"/>
  <c r="AA160" i="23" s="1"/>
  <c r="L160" i="23"/>
  <c r="Z160" i="23" s="1"/>
  <c r="K160" i="23"/>
  <c r="Y160" i="23" s="1"/>
  <c r="N159" i="23"/>
  <c r="AB159" i="23" s="1"/>
  <c r="M159" i="23"/>
  <c r="AA159" i="23" s="1"/>
  <c r="L159" i="23"/>
  <c r="Z159" i="23" s="1"/>
  <c r="K159" i="23"/>
  <c r="Y159" i="23" s="1"/>
  <c r="N158" i="23"/>
  <c r="AB158" i="23" s="1"/>
  <c r="M158" i="23"/>
  <c r="AA158" i="23" s="1"/>
  <c r="L158" i="23"/>
  <c r="Z158" i="23" s="1"/>
  <c r="K158" i="23"/>
  <c r="Y158" i="23" s="1"/>
  <c r="N157" i="23"/>
  <c r="M157" i="23"/>
  <c r="L157" i="23"/>
  <c r="K157" i="23"/>
  <c r="N156" i="23"/>
  <c r="M156" i="23"/>
  <c r="L156" i="23"/>
  <c r="K156" i="23"/>
  <c r="N155" i="23"/>
  <c r="M155" i="23"/>
  <c r="L155" i="23"/>
  <c r="K155" i="23"/>
  <c r="M154" i="23"/>
  <c r="AA154" i="23" s="1"/>
  <c r="L154" i="23"/>
  <c r="Z154" i="23" s="1"/>
  <c r="K154" i="23"/>
  <c r="Y154" i="23" s="1"/>
  <c r="N153" i="23"/>
  <c r="N152" i="23"/>
  <c r="M152" i="23"/>
  <c r="L152" i="23"/>
  <c r="K152" i="23"/>
  <c r="N151" i="23"/>
  <c r="AB151" i="23" s="1"/>
  <c r="M151" i="23"/>
  <c r="AA151" i="23" s="1"/>
  <c r="L151" i="23"/>
  <c r="Z151" i="23" s="1"/>
  <c r="K151" i="23"/>
  <c r="Y151" i="23" s="1"/>
  <c r="N150" i="23"/>
  <c r="AB150" i="23" s="1"/>
  <c r="M150" i="23"/>
  <c r="AA150" i="23" s="1"/>
  <c r="L150" i="23"/>
  <c r="Z150" i="23" s="1"/>
  <c r="K150" i="23"/>
  <c r="Y150" i="23" s="1"/>
  <c r="N149" i="23"/>
  <c r="AB149" i="23" s="1"/>
  <c r="M149" i="23"/>
  <c r="AA149" i="23" s="1"/>
  <c r="L149" i="23"/>
  <c r="Z149" i="23" s="1"/>
  <c r="K149" i="23"/>
  <c r="Y149" i="23" s="1"/>
  <c r="N148" i="23"/>
  <c r="AB148" i="23" s="1"/>
  <c r="M148" i="23"/>
  <c r="AA148" i="23" s="1"/>
  <c r="L148" i="23"/>
  <c r="Z148" i="23" s="1"/>
  <c r="K148" i="23"/>
  <c r="Y148" i="23" s="1"/>
  <c r="N147" i="23"/>
  <c r="AB147" i="23" s="1"/>
  <c r="M147" i="23"/>
  <c r="AA147" i="23" s="1"/>
  <c r="L147" i="23"/>
  <c r="Z147" i="23" s="1"/>
  <c r="K147" i="23"/>
  <c r="Y147" i="23" s="1"/>
  <c r="N146" i="23"/>
  <c r="AB146" i="23" s="1"/>
  <c r="M146" i="23"/>
  <c r="AA146" i="23" s="1"/>
  <c r="L146" i="23"/>
  <c r="Z146" i="23" s="1"/>
  <c r="K146" i="23"/>
  <c r="Y146" i="23" s="1"/>
  <c r="N145" i="23"/>
  <c r="AB145" i="23" s="1"/>
  <c r="M145" i="23"/>
  <c r="AA145" i="23" s="1"/>
  <c r="L145" i="23"/>
  <c r="Z145" i="23" s="1"/>
  <c r="K145" i="23"/>
  <c r="Y145" i="23" s="1"/>
  <c r="N144" i="23"/>
  <c r="AB144" i="23" s="1"/>
  <c r="M144" i="23"/>
  <c r="AA144" i="23" s="1"/>
  <c r="L144" i="23"/>
  <c r="Z144" i="23" s="1"/>
  <c r="K144" i="23"/>
  <c r="Y144" i="23" s="1"/>
  <c r="N143" i="23"/>
  <c r="AB143" i="23" s="1"/>
  <c r="M143" i="23"/>
  <c r="AA143" i="23" s="1"/>
  <c r="L143" i="23"/>
  <c r="Z143" i="23" s="1"/>
  <c r="K143" i="23"/>
  <c r="Y143" i="23" s="1"/>
  <c r="N142" i="23"/>
  <c r="AB142" i="23" s="1"/>
  <c r="M142" i="23"/>
  <c r="AA142" i="23" s="1"/>
  <c r="L142" i="23"/>
  <c r="Z142" i="23" s="1"/>
  <c r="K142" i="23"/>
  <c r="Y142" i="23" s="1"/>
  <c r="N141" i="23"/>
  <c r="AB141" i="23" s="1"/>
  <c r="M141" i="23"/>
  <c r="AA141" i="23" s="1"/>
  <c r="L141" i="23"/>
  <c r="Z141" i="23" s="1"/>
  <c r="K141" i="23"/>
  <c r="Y141" i="23" s="1"/>
  <c r="N140" i="23"/>
  <c r="AB140" i="23" s="1"/>
  <c r="M140" i="23"/>
  <c r="AA140" i="23" s="1"/>
  <c r="L140" i="23"/>
  <c r="Z140" i="23" s="1"/>
  <c r="K140" i="23"/>
  <c r="Y140" i="23" s="1"/>
  <c r="N139" i="23"/>
  <c r="AB139" i="23" s="1"/>
  <c r="M139" i="23"/>
  <c r="AA139" i="23" s="1"/>
  <c r="L139" i="23"/>
  <c r="Z139" i="23" s="1"/>
  <c r="K139" i="23"/>
  <c r="Y139" i="23" s="1"/>
  <c r="N138" i="23"/>
  <c r="AB138" i="23" s="1"/>
  <c r="M138" i="23"/>
  <c r="AA138" i="23" s="1"/>
  <c r="L138" i="23"/>
  <c r="Z138" i="23" s="1"/>
  <c r="K138" i="23"/>
  <c r="Y138" i="23" s="1"/>
  <c r="N137" i="23"/>
  <c r="AB137" i="23" s="1"/>
  <c r="M137" i="23"/>
  <c r="AA137" i="23" s="1"/>
  <c r="L137" i="23"/>
  <c r="Z137" i="23" s="1"/>
  <c r="K137" i="23"/>
  <c r="Y137" i="23" s="1"/>
  <c r="N136" i="23"/>
  <c r="AB136" i="23" s="1"/>
  <c r="M136" i="23"/>
  <c r="AA136" i="23" s="1"/>
  <c r="L136" i="23"/>
  <c r="Z136" i="23" s="1"/>
  <c r="K136" i="23"/>
  <c r="Y136" i="23" s="1"/>
  <c r="N135" i="23"/>
  <c r="AB135" i="23" s="1"/>
  <c r="M135" i="23"/>
  <c r="AA135" i="23" s="1"/>
  <c r="L135" i="23"/>
  <c r="Z135" i="23" s="1"/>
  <c r="K135" i="23"/>
  <c r="Y135" i="23" s="1"/>
  <c r="N134" i="23"/>
  <c r="AB134" i="23" s="1"/>
  <c r="M134" i="23"/>
  <c r="AA134" i="23" s="1"/>
  <c r="L134" i="23"/>
  <c r="Z134" i="23" s="1"/>
  <c r="K134" i="23"/>
  <c r="Y134" i="23" s="1"/>
  <c r="N133" i="23"/>
  <c r="AB133" i="23" s="1"/>
  <c r="M133" i="23"/>
  <c r="AA133" i="23" s="1"/>
  <c r="L133" i="23"/>
  <c r="Z133" i="23" s="1"/>
  <c r="K133" i="23"/>
  <c r="Y133" i="23" s="1"/>
  <c r="N132" i="23"/>
  <c r="M132" i="23"/>
  <c r="L132" i="23"/>
  <c r="K132" i="23"/>
  <c r="N131" i="23"/>
  <c r="M131" i="23"/>
  <c r="L131" i="23"/>
  <c r="K131" i="23"/>
  <c r="N130" i="23"/>
  <c r="M130" i="23"/>
  <c r="L130" i="23"/>
  <c r="K130" i="23"/>
  <c r="M129" i="23"/>
  <c r="AA129" i="23" s="1"/>
  <c r="L129" i="23"/>
  <c r="Z129" i="23" s="1"/>
  <c r="K129" i="23"/>
  <c r="Y129" i="23" s="1"/>
  <c r="N128" i="23"/>
  <c r="N127" i="23"/>
  <c r="M127" i="23"/>
  <c r="L127" i="23"/>
  <c r="K127" i="23"/>
  <c r="N126" i="23"/>
  <c r="AB126" i="23" s="1"/>
  <c r="M126" i="23"/>
  <c r="AA126" i="23" s="1"/>
  <c r="L126" i="23"/>
  <c r="Z126" i="23" s="1"/>
  <c r="K126" i="23"/>
  <c r="Y126" i="23" s="1"/>
  <c r="N125" i="23"/>
  <c r="M125" i="23"/>
  <c r="L125" i="23"/>
  <c r="K125" i="23"/>
  <c r="M124" i="23"/>
  <c r="AA124" i="23" s="1"/>
  <c r="L124" i="23"/>
  <c r="Z124" i="23" s="1"/>
  <c r="K124" i="23"/>
  <c r="Y124" i="23" s="1"/>
  <c r="N123" i="23"/>
  <c r="N122" i="23"/>
  <c r="AB122" i="23" s="1"/>
  <c r="M122" i="23"/>
  <c r="AA122" i="23" s="1"/>
  <c r="L122" i="23"/>
  <c r="Z122" i="23" s="1"/>
  <c r="K122" i="23"/>
  <c r="Y122" i="23" s="1"/>
  <c r="N121" i="23"/>
  <c r="AB121" i="23" s="1"/>
  <c r="M121" i="23"/>
  <c r="AA121" i="23" s="1"/>
  <c r="L121" i="23"/>
  <c r="Z121" i="23" s="1"/>
  <c r="K121" i="23"/>
  <c r="Y121" i="23" s="1"/>
  <c r="N120" i="23"/>
  <c r="AB120" i="23" s="1"/>
  <c r="M120" i="23"/>
  <c r="AA120" i="23" s="1"/>
  <c r="L120" i="23"/>
  <c r="Z120" i="23" s="1"/>
  <c r="K120" i="23"/>
  <c r="Y120" i="23" s="1"/>
  <c r="N119" i="23"/>
  <c r="M119" i="23"/>
  <c r="L119" i="23"/>
  <c r="K119" i="23"/>
  <c r="N118" i="23"/>
  <c r="AB118" i="23" s="1"/>
  <c r="M118" i="23"/>
  <c r="AA118" i="23" s="1"/>
  <c r="L118" i="23"/>
  <c r="Z118" i="23" s="1"/>
  <c r="K118" i="23"/>
  <c r="Y118" i="23" s="1"/>
  <c r="N117" i="23"/>
  <c r="M117" i="23"/>
  <c r="L117" i="23"/>
  <c r="K117" i="23"/>
  <c r="N116" i="23"/>
  <c r="M116" i="23"/>
  <c r="L116" i="23"/>
  <c r="K116" i="23"/>
  <c r="N115" i="23"/>
  <c r="AB115" i="23" s="1"/>
  <c r="M115" i="23"/>
  <c r="AA115" i="23" s="1"/>
  <c r="L115" i="23"/>
  <c r="Z115" i="23" s="1"/>
  <c r="K115" i="23"/>
  <c r="Y115" i="23" s="1"/>
  <c r="N114" i="23"/>
  <c r="AB114" i="23" s="1"/>
  <c r="M114" i="23"/>
  <c r="AA114" i="23" s="1"/>
  <c r="L114" i="23"/>
  <c r="Z114" i="23" s="1"/>
  <c r="K114" i="23"/>
  <c r="Y114" i="23" s="1"/>
  <c r="N113" i="23"/>
  <c r="M113" i="23"/>
  <c r="L113" i="23"/>
  <c r="K113" i="23"/>
  <c r="N112" i="23"/>
  <c r="AB112" i="23" s="1"/>
  <c r="M112" i="23"/>
  <c r="AA112" i="23" s="1"/>
  <c r="L112" i="23"/>
  <c r="Z112" i="23" s="1"/>
  <c r="K112" i="23"/>
  <c r="Y112" i="23" s="1"/>
  <c r="N111" i="23"/>
  <c r="M111" i="23"/>
  <c r="L111" i="23"/>
  <c r="K111" i="23"/>
  <c r="M110" i="23"/>
  <c r="AA110" i="23" s="1"/>
  <c r="L110" i="23"/>
  <c r="Z110" i="23" s="1"/>
  <c r="K110" i="23"/>
  <c r="Y110" i="23" s="1"/>
  <c r="N109" i="23"/>
  <c r="M108" i="23"/>
  <c r="AA108" i="23" s="1"/>
  <c r="L108" i="23"/>
  <c r="Z108" i="23" s="1"/>
  <c r="K108" i="23"/>
  <c r="Y108" i="23" s="1"/>
  <c r="M106" i="23"/>
  <c r="AA106" i="23" s="1"/>
  <c r="L106" i="23"/>
  <c r="Z106" i="23" s="1"/>
  <c r="K106" i="23"/>
  <c r="Y106" i="23" s="1"/>
  <c r="N105" i="23"/>
  <c r="N104" i="23"/>
  <c r="M104" i="23"/>
  <c r="L104" i="23"/>
  <c r="K104" i="23"/>
  <c r="N103" i="23"/>
  <c r="M103" i="23"/>
  <c r="L103" i="23"/>
  <c r="K103" i="23"/>
  <c r="N102" i="23"/>
  <c r="M102" i="23"/>
  <c r="L102" i="23"/>
  <c r="K102" i="23"/>
  <c r="N101" i="23"/>
  <c r="M101" i="23"/>
  <c r="L101" i="23"/>
  <c r="K101" i="23"/>
  <c r="N100" i="23"/>
  <c r="M100" i="23"/>
  <c r="L100" i="23"/>
  <c r="K100" i="23"/>
  <c r="N99" i="23"/>
  <c r="AB99" i="23" s="1"/>
  <c r="M99" i="23"/>
  <c r="AA99" i="23" s="1"/>
  <c r="L99" i="23"/>
  <c r="Z99" i="23" s="1"/>
  <c r="K99" i="23"/>
  <c r="Y99" i="23" s="1"/>
  <c r="N98" i="23"/>
  <c r="AB98" i="23" s="1"/>
  <c r="M98" i="23"/>
  <c r="AA98" i="23" s="1"/>
  <c r="L98" i="23"/>
  <c r="Z98" i="23" s="1"/>
  <c r="K98" i="23"/>
  <c r="Y98" i="23" s="1"/>
  <c r="N97" i="23"/>
  <c r="M97" i="23"/>
  <c r="L97" i="23"/>
  <c r="K97" i="23"/>
  <c r="N96" i="23"/>
  <c r="M96" i="23"/>
  <c r="L96" i="23"/>
  <c r="K96" i="23"/>
  <c r="N95" i="23"/>
  <c r="M95" i="23"/>
  <c r="L95" i="23"/>
  <c r="K95" i="23"/>
  <c r="N94" i="23"/>
  <c r="AB94" i="23" s="1"/>
  <c r="M94" i="23"/>
  <c r="AA94" i="23" s="1"/>
  <c r="L94" i="23"/>
  <c r="Z94" i="23" s="1"/>
  <c r="K94" i="23"/>
  <c r="Y94" i="23" s="1"/>
  <c r="N93" i="23"/>
  <c r="AB93" i="23" s="1"/>
  <c r="M93" i="23"/>
  <c r="AA93" i="23" s="1"/>
  <c r="L93" i="23"/>
  <c r="Z93" i="23" s="1"/>
  <c r="K93" i="23"/>
  <c r="Y93" i="23" s="1"/>
  <c r="N92" i="23"/>
  <c r="AB92" i="23" s="1"/>
  <c r="M92" i="23"/>
  <c r="AA92" i="23" s="1"/>
  <c r="L92" i="23"/>
  <c r="Z92" i="23" s="1"/>
  <c r="K92" i="23"/>
  <c r="Y92" i="23" s="1"/>
  <c r="N91" i="23"/>
  <c r="AB91" i="23" s="1"/>
  <c r="M91" i="23"/>
  <c r="AA91" i="23" s="1"/>
  <c r="L91" i="23"/>
  <c r="Z91" i="23" s="1"/>
  <c r="K91" i="23"/>
  <c r="Y91" i="23" s="1"/>
  <c r="N90" i="23"/>
  <c r="AB90" i="23" s="1"/>
  <c r="M90" i="23"/>
  <c r="AA90" i="23" s="1"/>
  <c r="L90" i="23"/>
  <c r="Z90" i="23" s="1"/>
  <c r="K90" i="23"/>
  <c r="Y90" i="23" s="1"/>
  <c r="N89" i="23"/>
  <c r="AB89" i="23" s="1"/>
  <c r="M89" i="23"/>
  <c r="AA89" i="23" s="1"/>
  <c r="L89" i="23"/>
  <c r="Z89" i="23" s="1"/>
  <c r="K89" i="23"/>
  <c r="Y89" i="23" s="1"/>
  <c r="N88" i="23"/>
  <c r="AB88" i="23" s="1"/>
  <c r="M88" i="23"/>
  <c r="AA88" i="23" s="1"/>
  <c r="L88" i="23"/>
  <c r="Z88" i="23" s="1"/>
  <c r="K88" i="23"/>
  <c r="Y88" i="23" s="1"/>
  <c r="N87" i="23"/>
  <c r="AB87" i="23" s="1"/>
  <c r="M87" i="23"/>
  <c r="AA87" i="23" s="1"/>
  <c r="L87" i="23"/>
  <c r="Z87" i="23" s="1"/>
  <c r="K87" i="23"/>
  <c r="Y87" i="23" s="1"/>
  <c r="N86" i="23"/>
  <c r="AB86" i="23" s="1"/>
  <c r="M86" i="23"/>
  <c r="AA86" i="23" s="1"/>
  <c r="L86" i="23"/>
  <c r="Z86" i="23" s="1"/>
  <c r="K86" i="23"/>
  <c r="Y86" i="23" s="1"/>
  <c r="N85" i="23"/>
  <c r="AB85" i="23" s="1"/>
  <c r="M85" i="23"/>
  <c r="AA85" i="23" s="1"/>
  <c r="L85" i="23"/>
  <c r="Z85" i="23" s="1"/>
  <c r="K85" i="23"/>
  <c r="Y85" i="23" s="1"/>
  <c r="N84" i="23"/>
  <c r="AB84" i="23" s="1"/>
  <c r="M84" i="23"/>
  <c r="AA84" i="23" s="1"/>
  <c r="L84" i="23"/>
  <c r="Z84" i="23" s="1"/>
  <c r="K84" i="23"/>
  <c r="Y84" i="23" s="1"/>
  <c r="N83" i="23"/>
  <c r="M83" i="23"/>
  <c r="L83" i="23"/>
  <c r="K83" i="23"/>
  <c r="N82" i="23"/>
  <c r="M82" i="23"/>
  <c r="L82" i="23"/>
  <c r="K82" i="23"/>
  <c r="N81" i="23"/>
  <c r="M81" i="23"/>
  <c r="L81" i="23"/>
  <c r="K81" i="23"/>
  <c r="N80" i="23"/>
  <c r="AB80" i="23" s="1"/>
  <c r="M80" i="23"/>
  <c r="AA80" i="23" s="1"/>
  <c r="L80" i="23"/>
  <c r="Z80" i="23" s="1"/>
  <c r="K80" i="23"/>
  <c r="Y80" i="23" s="1"/>
  <c r="N79" i="23"/>
  <c r="AB79" i="23" s="1"/>
  <c r="M79" i="23"/>
  <c r="AA79" i="23" s="1"/>
  <c r="L79" i="23"/>
  <c r="Z79" i="23" s="1"/>
  <c r="K79" i="23"/>
  <c r="Y79" i="23" s="1"/>
  <c r="N78" i="23"/>
  <c r="AB78" i="23" s="1"/>
  <c r="M78" i="23"/>
  <c r="AA78" i="23" s="1"/>
  <c r="L78" i="23"/>
  <c r="Z78" i="23" s="1"/>
  <c r="K78" i="23"/>
  <c r="Y78" i="23" s="1"/>
  <c r="N77" i="23"/>
  <c r="AB77" i="23" s="1"/>
  <c r="M77" i="23"/>
  <c r="AA77" i="23" s="1"/>
  <c r="L77" i="23"/>
  <c r="Z77" i="23" s="1"/>
  <c r="K77" i="23"/>
  <c r="Y77" i="23" s="1"/>
  <c r="N76" i="23"/>
  <c r="AB76" i="23" s="1"/>
  <c r="M76" i="23"/>
  <c r="AA76" i="23" s="1"/>
  <c r="L76" i="23"/>
  <c r="Z76" i="23" s="1"/>
  <c r="K76" i="23"/>
  <c r="Y76" i="23" s="1"/>
  <c r="N71" i="23"/>
  <c r="AB71" i="23" s="1"/>
  <c r="M71" i="23"/>
  <c r="AA71" i="23" s="1"/>
  <c r="L71" i="23"/>
  <c r="Z71" i="23" s="1"/>
  <c r="K71" i="23"/>
  <c r="Y71" i="23" s="1"/>
  <c r="N70" i="23"/>
  <c r="AB70" i="23" s="1"/>
  <c r="M70" i="23"/>
  <c r="AA70" i="23" s="1"/>
  <c r="L70" i="23"/>
  <c r="Z70" i="23" s="1"/>
  <c r="K70" i="23"/>
  <c r="Y70" i="23" s="1"/>
  <c r="N69" i="23"/>
  <c r="AB69" i="23" s="1"/>
  <c r="M69" i="23"/>
  <c r="AA69" i="23" s="1"/>
  <c r="L69" i="23"/>
  <c r="Z69" i="23" s="1"/>
  <c r="K69" i="23"/>
  <c r="Y69" i="23" s="1"/>
  <c r="N68" i="23"/>
  <c r="AB68" i="23" s="1"/>
  <c r="M68" i="23"/>
  <c r="AA68" i="23" s="1"/>
  <c r="L68" i="23"/>
  <c r="Z68" i="23" s="1"/>
  <c r="K68" i="23"/>
  <c r="Y68" i="23" s="1"/>
  <c r="N67" i="23"/>
  <c r="AB67" i="23" s="1"/>
  <c r="M67" i="23"/>
  <c r="AA67" i="23" s="1"/>
  <c r="L67" i="23"/>
  <c r="Z67" i="23" s="1"/>
  <c r="K67" i="23"/>
  <c r="Y67" i="23" s="1"/>
  <c r="N66" i="23"/>
  <c r="AB66" i="23" s="1"/>
  <c r="M66" i="23"/>
  <c r="AA66" i="23" s="1"/>
  <c r="L66" i="23"/>
  <c r="Z66" i="23" s="1"/>
  <c r="K66" i="23"/>
  <c r="Y66" i="23" s="1"/>
  <c r="N65" i="23"/>
  <c r="AB65" i="23" s="1"/>
  <c r="M65" i="23"/>
  <c r="AA65" i="23" s="1"/>
  <c r="L65" i="23"/>
  <c r="Z65" i="23" s="1"/>
  <c r="K65" i="23"/>
  <c r="Y65" i="23" s="1"/>
  <c r="N64" i="23"/>
  <c r="AB64" i="23" s="1"/>
  <c r="M64" i="23"/>
  <c r="AA64" i="23" s="1"/>
  <c r="L64" i="23"/>
  <c r="Z64" i="23" s="1"/>
  <c r="K64" i="23"/>
  <c r="Y64" i="23" s="1"/>
  <c r="N63" i="23"/>
  <c r="AB63" i="23" s="1"/>
  <c r="M63" i="23"/>
  <c r="AA63" i="23" s="1"/>
  <c r="L63" i="23"/>
  <c r="Z63" i="23" s="1"/>
  <c r="K63" i="23"/>
  <c r="Y63" i="23" s="1"/>
  <c r="N62" i="23"/>
  <c r="AB62" i="23" s="1"/>
  <c r="M62" i="23"/>
  <c r="AA62" i="23" s="1"/>
  <c r="L62" i="23"/>
  <c r="Z62" i="23" s="1"/>
  <c r="K62" i="23"/>
  <c r="Y62" i="23" s="1"/>
  <c r="N61" i="23"/>
  <c r="AB61" i="23" s="1"/>
  <c r="M61" i="23"/>
  <c r="AA61" i="23" s="1"/>
  <c r="L61" i="23"/>
  <c r="Z61" i="23" s="1"/>
  <c r="K61" i="23"/>
  <c r="Y61" i="23" s="1"/>
  <c r="N60" i="23"/>
  <c r="M60" i="23"/>
  <c r="L60" i="23"/>
  <c r="K60" i="23"/>
  <c r="N59" i="23"/>
  <c r="AB59" i="23" s="1"/>
  <c r="M59" i="23"/>
  <c r="AA59" i="23" s="1"/>
  <c r="L59" i="23"/>
  <c r="Z59" i="23" s="1"/>
  <c r="K59" i="23"/>
  <c r="Y59" i="23" s="1"/>
  <c r="N56" i="23"/>
  <c r="M56" i="23"/>
  <c r="L56" i="23"/>
  <c r="K56" i="23"/>
  <c r="N55" i="23"/>
  <c r="AB55" i="23" s="1"/>
  <c r="M55" i="23"/>
  <c r="AA55" i="23" s="1"/>
  <c r="L55" i="23"/>
  <c r="Z55" i="23" s="1"/>
  <c r="K55" i="23"/>
  <c r="Y55" i="23" s="1"/>
  <c r="N54" i="23"/>
  <c r="AB54" i="23" s="1"/>
  <c r="M54" i="23"/>
  <c r="AA54" i="23" s="1"/>
  <c r="L54" i="23"/>
  <c r="Z54" i="23" s="1"/>
  <c r="K54" i="23"/>
  <c r="Y54" i="23" s="1"/>
  <c r="N52" i="23"/>
  <c r="M52" i="23"/>
  <c r="L52" i="23"/>
  <c r="K52" i="23"/>
  <c r="N51" i="23"/>
  <c r="M51" i="23"/>
  <c r="L51" i="23"/>
  <c r="K51" i="23"/>
  <c r="N49" i="23"/>
  <c r="M49" i="23"/>
  <c r="L49" i="23"/>
  <c r="K49" i="23"/>
  <c r="N48" i="23"/>
  <c r="M48" i="23"/>
  <c r="L48" i="23"/>
  <c r="K48" i="23"/>
  <c r="N47" i="23"/>
  <c r="AB47" i="23" s="1"/>
  <c r="M47" i="23"/>
  <c r="AA47" i="23" s="1"/>
  <c r="L47" i="23"/>
  <c r="Z47" i="23" s="1"/>
  <c r="K47" i="23"/>
  <c r="Y47" i="23" s="1"/>
  <c r="N46" i="23"/>
  <c r="AB46" i="23" s="1"/>
  <c r="M46" i="23"/>
  <c r="AA46" i="23" s="1"/>
  <c r="L46" i="23"/>
  <c r="Z46" i="23" s="1"/>
  <c r="K46" i="23"/>
  <c r="Y46" i="23" s="1"/>
  <c r="N45" i="23"/>
  <c r="AB45" i="23" s="1"/>
  <c r="M45" i="23"/>
  <c r="AA45" i="23" s="1"/>
  <c r="L45" i="23"/>
  <c r="Z45" i="23" s="1"/>
  <c r="K45" i="23"/>
  <c r="Y45" i="23" s="1"/>
  <c r="N44" i="23"/>
  <c r="AB44" i="23" s="1"/>
  <c r="M44" i="23"/>
  <c r="AA44" i="23" s="1"/>
  <c r="L44" i="23"/>
  <c r="Z44" i="23" s="1"/>
  <c r="K44" i="23"/>
  <c r="Y44" i="23" s="1"/>
  <c r="N43" i="23"/>
  <c r="AB43" i="23" s="1"/>
  <c r="M43" i="23"/>
  <c r="AA43" i="23" s="1"/>
  <c r="L43" i="23"/>
  <c r="Z43" i="23" s="1"/>
  <c r="K43" i="23"/>
  <c r="Y43" i="23" s="1"/>
  <c r="N42" i="23"/>
  <c r="AB42" i="23" s="1"/>
  <c r="M42" i="23"/>
  <c r="AA42" i="23" s="1"/>
  <c r="L42" i="23"/>
  <c r="Z42" i="23" s="1"/>
  <c r="K42" i="23"/>
  <c r="Y42" i="23" s="1"/>
  <c r="N41" i="23"/>
  <c r="AB41" i="23" s="1"/>
  <c r="M41" i="23"/>
  <c r="AA41" i="23" s="1"/>
  <c r="L41" i="23"/>
  <c r="Z41" i="23" s="1"/>
  <c r="K41" i="23"/>
  <c r="Y41" i="23" s="1"/>
  <c r="N40" i="23"/>
  <c r="AB40" i="23" s="1"/>
  <c r="M40" i="23"/>
  <c r="AA40" i="23" s="1"/>
  <c r="L40" i="23"/>
  <c r="Z40" i="23" s="1"/>
  <c r="K40" i="23"/>
  <c r="Y40" i="23" s="1"/>
  <c r="N39" i="23"/>
  <c r="M39" i="23"/>
  <c r="L39" i="23"/>
  <c r="K39" i="23"/>
  <c r="N38" i="23"/>
  <c r="M38" i="23"/>
  <c r="L38" i="23"/>
  <c r="K38" i="23"/>
  <c r="N37" i="23"/>
  <c r="M37" i="23"/>
  <c r="L37" i="23"/>
  <c r="K37" i="23"/>
  <c r="N36" i="23"/>
  <c r="AB36" i="23" s="1"/>
  <c r="M36" i="23"/>
  <c r="AA36" i="23" s="1"/>
  <c r="L36" i="23"/>
  <c r="Z36" i="23" s="1"/>
  <c r="K36" i="23"/>
  <c r="Y36" i="23" s="1"/>
  <c r="N35" i="23"/>
  <c r="AB35" i="23" s="1"/>
  <c r="M35" i="23"/>
  <c r="AA35" i="23" s="1"/>
  <c r="L35" i="23"/>
  <c r="Z35" i="23" s="1"/>
  <c r="K35" i="23"/>
  <c r="Y35" i="23" s="1"/>
  <c r="N34" i="23"/>
  <c r="AB34" i="23" s="1"/>
  <c r="M34" i="23"/>
  <c r="AA34" i="23" s="1"/>
  <c r="L34" i="23"/>
  <c r="Z34" i="23" s="1"/>
  <c r="K34" i="23"/>
  <c r="Y34" i="23" s="1"/>
  <c r="N33" i="23"/>
  <c r="M33" i="23"/>
  <c r="L33" i="23"/>
  <c r="K33" i="23"/>
  <c r="N32" i="23"/>
  <c r="AB32" i="23" s="1"/>
  <c r="M32" i="23"/>
  <c r="L32" i="23"/>
  <c r="K32" i="23"/>
  <c r="Y32" i="23" s="1"/>
  <c r="N31" i="23"/>
  <c r="AB31" i="23" s="1"/>
  <c r="M31" i="23"/>
  <c r="AA31" i="23" s="1"/>
  <c r="L31" i="23"/>
  <c r="Z31" i="23" s="1"/>
  <c r="K31" i="23"/>
  <c r="Y31" i="23" s="1"/>
  <c r="N30" i="23"/>
  <c r="AB30" i="23" s="1"/>
  <c r="M30" i="23"/>
  <c r="AA30" i="23" s="1"/>
  <c r="L30" i="23"/>
  <c r="Z30" i="23" s="1"/>
  <c r="K30" i="23"/>
  <c r="Y30" i="23" s="1"/>
  <c r="N29" i="23"/>
  <c r="AB29" i="23" s="1"/>
  <c r="M29" i="23"/>
  <c r="AA29" i="23" s="1"/>
  <c r="L29" i="23"/>
  <c r="Z29" i="23" s="1"/>
  <c r="K29" i="23"/>
  <c r="Y29" i="23" s="1"/>
  <c r="N28" i="23"/>
  <c r="AB28" i="23" s="1"/>
  <c r="M28" i="23"/>
  <c r="AA28" i="23" s="1"/>
  <c r="L28" i="23"/>
  <c r="Z28" i="23" s="1"/>
  <c r="K28" i="23"/>
  <c r="Y28" i="23" s="1"/>
  <c r="N27" i="23"/>
  <c r="AB27" i="23" s="1"/>
  <c r="M27" i="23"/>
  <c r="AA27" i="23" s="1"/>
  <c r="L27" i="23"/>
  <c r="Z27" i="23" s="1"/>
  <c r="K27" i="23"/>
  <c r="Y27" i="23" s="1"/>
  <c r="N26" i="23"/>
  <c r="AB26" i="23" s="1"/>
  <c r="M26" i="23"/>
  <c r="AA26" i="23" s="1"/>
  <c r="L26" i="23"/>
  <c r="Z26" i="23" s="1"/>
  <c r="K26" i="23"/>
  <c r="Y26" i="23" s="1"/>
</calcChain>
</file>

<file path=xl/comments1.xml><?xml version="1.0" encoding="utf-8"?>
<comments xmlns="http://schemas.openxmlformats.org/spreadsheetml/2006/main">
  <authors>
    <author>celina</author>
  </authors>
  <commentList>
    <comment ref="Y10" authorId="0">
      <text>
        <r>
          <rPr>
            <b/>
            <sz val="8"/>
            <color indexed="81"/>
            <rFont val="Tahoma"/>
            <family val="2"/>
          </rPr>
          <t>celina:</t>
        </r>
        <r>
          <rPr>
            <sz val="8"/>
            <color indexed="81"/>
            <rFont val="Tahoma"/>
            <family val="2"/>
          </rPr>
          <t xml:space="preserve">
Yes in 2013 has been compared to Yes or In Progress in 2010.</t>
        </r>
      </text>
    </comment>
    <comment ref="AB10" authorId="0">
      <text>
        <r>
          <rPr>
            <b/>
            <sz val="8"/>
            <color indexed="81"/>
            <rFont val="Tahoma"/>
            <family val="2"/>
          </rPr>
          <t>celina:</t>
        </r>
        <r>
          <rPr>
            <sz val="8"/>
            <color indexed="81"/>
            <rFont val="Tahoma"/>
            <family val="2"/>
          </rPr>
          <t xml:space="preserve">
No in 2013 has been compared to No or Identified in 2010.</t>
        </r>
      </text>
    </comment>
    <comment ref="Y13" authorId="0">
      <text>
        <r>
          <rPr>
            <b/>
            <sz val="8"/>
            <color indexed="81"/>
            <rFont val="Tahoma"/>
            <family val="2"/>
          </rPr>
          <t>celina:</t>
        </r>
        <r>
          <rPr>
            <sz val="8"/>
            <color indexed="81"/>
            <rFont val="Tahoma"/>
            <family val="2"/>
          </rPr>
          <t xml:space="preserve">
Yes in 2013 has been compared to Yes or In Progress in 2010.</t>
        </r>
      </text>
    </comment>
    <comment ref="AB13" authorId="0">
      <text>
        <r>
          <rPr>
            <b/>
            <sz val="8"/>
            <color indexed="81"/>
            <rFont val="Tahoma"/>
            <family val="2"/>
          </rPr>
          <t>celina:</t>
        </r>
        <r>
          <rPr>
            <sz val="8"/>
            <color indexed="81"/>
            <rFont val="Tahoma"/>
            <family val="2"/>
          </rPr>
          <t xml:space="preserve">
No in 2013 has been compared to No or Identified in 2010.</t>
        </r>
      </text>
    </comment>
    <comment ref="Y286" authorId="0">
      <text>
        <r>
          <rPr>
            <b/>
            <sz val="8"/>
            <color indexed="81"/>
            <rFont val="Tahoma"/>
            <family val="2"/>
          </rPr>
          <t>celina:</t>
        </r>
        <r>
          <rPr>
            <sz val="8"/>
            <color indexed="81"/>
            <rFont val="Tahoma"/>
            <family val="2"/>
          </rPr>
          <t xml:space="preserve">
Yes is 2013 has been compared to No or Identified in 2010.</t>
        </r>
      </text>
    </comment>
    <comment ref="AB286"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2.xml><?xml version="1.0" encoding="utf-8"?>
<comments xmlns="http://schemas.openxmlformats.org/spreadsheetml/2006/main">
  <authors>
    <author>celina</author>
  </authors>
  <commentList>
    <comment ref="Y10" authorId="0">
      <text>
        <r>
          <rPr>
            <b/>
            <sz val="8"/>
            <color indexed="81"/>
            <rFont val="Tahoma"/>
            <family val="2"/>
          </rPr>
          <t>celina:</t>
        </r>
        <r>
          <rPr>
            <sz val="8"/>
            <color indexed="81"/>
            <rFont val="Tahoma"/>
            <family val="2"/>
          </rPr>
          <t xml:space="preserve">
Yes in 2013 has been compared to Yes or In Progress in 2010.</t>
        </r>
      </text>
    </comment>
    <comment ref="AB10" authorId="0">
      <text>
        <r>
          <rPr>
            <b/>
            <sz val="8"/>
            <color indexed="81"/>
            <rFont val="Tahoma"/>
            <family val="2"/>
          </rPr>
          <t>celina:</t>
        </r>
        <r>
          <rPr>
            <sz val="8"/>
            <color indexed="81"/>
            <rFont val="Tahoma"/>
            <family val="2"/>
          </rPr>
          <t xml:space="preserve">
No in 2013 has been compared to No or Identified in 2010.</t>
        </r>
      </text>
    </comment>
    <comment ref="Y13" authorId="0">
      <text>
        <r>
          <rPr>
            <b/>
            <sz val="8"/>
            <color indexed="81"/>
            <rFont val="Tahoma"/>
            <family val="2"/>
          </rPr>
          <t>celina:</t>
        </r>
        <r>
          <rPr>
            <sz val="8"/>
            <color indexed="81"/>
            <rFont val="Tahoma"/>
            <family val="2"/>
          </rPr>
          <t xml:space="preserve">
Yes in 2013 has been compared to Yes or In Progress in 2010.</t>
        </r>
      </text>
    </comment>
    <comment ref="AB13" authorId="0">
      <text>
        <r>
          <rPr>
            <b/>
            <sz val="8"/>
            <color indexed="81"/>
            <rFont val="Tahoma"/>
            <family val="2"/>
          </rPr>
          <t>celina:</t>
        </r>
        <r>
          <rPr>
            <sz val="8"/>
            <color indexed="81"/>
            <rFont val="Tahoma"/>
            <family val="2"/>
          </rPr>
          <t xml:space="preserve">
No in 2013 has been compared to No or Identified in 2010.</t>
        </r>
      </text>
    </comment>
    <comment ref="Y286" authorId="0">
      <text>
        <r>
          <rPr>
            <b/>
            <sz val="8"/>
            <color indexed="81"/>
            <rFont val="Tahoma"/>
            <family val="2"/>
          </rPr>
          <t>celina:</t>
        </r>
        <r>
          <rPr>
            <sz val="8"/>
            <color indexed="81"/>
            <rFont val="Tahoma"/>
            <family val="2"/>
          </rPr>
          <t xml:space="preserve">
Yes is 2013 has been compared to No or Identified in 2010.</t>
        </r>
      </text>
    </comment>
    <comment ref="AB286"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3.xml><?xml version="1.0" encoding="utf-8"?>
<comments xmlns="http://schemas.openxmlformats.org/spreadsheetml/2006/main">
  <authors>
    <author>celina</author>
  </authors>
  <commentList>
    <comment ref="Y10" authorId="0">
      <text>
        <r>
          <rPr>
            <b/>
            <sz val="8"/>
            <color indexed="81"/>
            <rFont val="Tahoma"/>
            <family val="2"/>
          </rPr>
          <t>celina:</t>
        </r>
        <r>
          <rPr>
            <sz val="8"/>
            <color indexed="81"/>
            <rFont val="Tahoma"/>
            <family val="2"/>
          </rPr>
          <t xml:space="preserve">
Yes in 2013 has been compared to Yes or In Progress in 2010.</t>
        </r>
      </text>
    </comment>
    <comment ref="AB10" authorId="0">
      <text>
        <r>
          <rPr>
            <b/>
            <sz val="8"/>
            <color indexed="81"/>
            <rFont val="Tahoma"/>
            <family val="2"/>
          </rPr>
          <t>celina:</t>
        </r>
        <r>
          <rPr>
            <sz val="8"/>
            <color indexed="81"/>
            <rFont val="Tahoma"/>
            <family val="2"/>
          </rPr>
          <t xml:space="preserve">
No in 2013 has been compared to No or Identified in 2010.</t>
        </r>
      </text>
    </comment>
    <comment ref="Y13" authorId="0">
      <text>
        <r>
          <rPr>
            <b/>
            <sz val="8"/>
            <color indexed="81"/>
            <rFont val="Tahoma"/>
            <family val="2"/>
          </rPr>
          <t>celina:</t>
        </r>
        <r>
          <rPr>
            <sz val="8"/>
            <color indexed="81"/>
            <rFont val="Tahoma"/>
            <family val="2"/>
          </rPr>
          <t xml:space="preserve">
Yes in 2013 has been compared to Yes or In Progress in 2010.</t>
        </r>
      </text>
    </comment>
    <comment ref="AB13" authorId="0">
      <text>
        <r>
          <rPr>
            <b/>
            <sz val="8"/>
            <color indexed="81"/>
            <rFont val="Tahoma"/>
            <family val="2"/>
          </rPr>
          <t>celina:</t>
        </r>
        <r>
          <rPr>
            <sz val="8"/>
            <color indexed="81"/>
            <rFont val="Tahoma"/>
            <family val="2"/>
          </rPr>
          <t xml:space="preserve">
No in 2013 has been compared to No or Identified in 2010.</t>
        </r>
      </text>
    </comment>
    <comment ref="Y286" authorId="0">
      <text>
        <r>
          <rPr>
            <b/>
            <sz val="8"/>
            <color indexed="81"/>
            <rFont val="Tahoma"/>
            <family val="2"/>
          </rPr>
          <t>celina:</t>
        </r>
        <r>
          <rPr>
            <sz val="8"/>
            <color indexed="81"/>
            <rFont val="Tahoma"/>
            <family val="2"/>
          </rPr>
          <t xml:space="preserve">
Yes is 2013 has been compared to No or Identified in 2010.</t>
        </r>
      </text>
    </comment>
    <comment ref="AB286"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4.xml><?xml version="1.0" encoding="utf-8"?>
<comments xmlns="http://schemas.openxmlformats.org/spreadsheetml/2006/main">
  <authors>
    <author>celina</author>
  </authors>
  <commentList>
    <comment ref="Y10" authorId="0">
      <text>
        <r>
          <rPr>
            <b/>
            <sz val="8"/>
            <color indexed="81"/>
            <rFont val="Tahoma"/>
            <family val="2"/>
          </rPr>
          <t>celina:</t>
        </r>
        <r>
          <rPr>
            <sz val="8"/>
            <color indexed="81"/>
            <rFont val="Tahoma"/>
            <family val="2"/>
          </rPr>
          <t xml:space="preserve">
Yes in 2013 has been compared to Yes or In Progress in 2010.</t>
        </r>
      </text>
    </comment>
    <comment ref="AB10" authorId="0">
      <text>
        <r>
          <rPr>
            <b/>
            <sz val="8"/>
            <color indexed="81"/>
            <rFont val="Tahoma"/>
            <family val="2"/>
          </rPr>
          <t>celina:</t>
        </r>
        <r>
          <rPr>
            <sz val="8"/>
            <color indexed="81"/>
            <rFont val="Tahoma"/>
            <family val="2"/>
          </rPr>
          <t xml:space="preserve">
No in 2013 has been compared to No or Identified in 2010.</t>
        </r>
      </text>
    </comment>
    <comment ref="Y13" authorId="0">
      <text>
        <r>
          <rPr>
            <b/>
            <sz val="8"/>
            <color indexed="81"/>
            <rFont val="Tahoma"/>
            <family val="2"/>
          </rPr>
          <t>celina:</t>
        </r>
        <r>
          <rPr>
            <sz val="8"/>
            <color indexed="81"/>
            <rFont val="Tahoma"/>
            <family val="2"/>
          </rPr>
          <t xml:space="preserve">
Yes in 2013 has been compared to Yes or In Progress in 2010.</t>
        </r>
      </text>
    </comment>
    <comment ref="AB13" authorId="0">
      <text>
        <r>
          <rPr>
            <b/>
            <sz val="8"/>
            <color indexed="81"/>
            <rFont val="Tahoma"/>
            <family val="2"/>
          </rPr>
          <t>celina:</t>
        </r>
        <r>
          <rPr>
            <sz val="8"/>
            <color indexed="81"/>
            <rFont val="Tahoma"/>
            <family val="2"/>
          </rPr>
          <t xml:space="preserve">
No in 2013 has been compared to No or Identified in 2010.</t>
        </r>
      </text>
    </comment>
    <comment ref="Y286" authorId="0">
      <text>
        <r>
          <rPr>
            <b/>
            <sz val="8"/>
            <color indexed="81"/>
            <rFont val="Tahoma"/>
            <family val="2"/>
          </rPr>
          <t>celina:</t>
        </r>
        <r>
          <rPr>
            <sz val="8"/>
            <color indexed="81"/>
            <rFont val="Tahoma"/>
            <family val="2"/>
          </rPr>
          <t xml:space="preserve">
Yes is 2013 has been compared to No or Identified in 2010.</t>
        </r>
      </text>
    </comment>
    <comment ref="AB286"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comments5.xml><?xml version="1.0" encoding="utf-8"?>
<comments xmlns="http://schemas.openxmlformats.org/spreadsheetml/2006/main">
  <authors>
    <author>celina</author>
  </authors>
  <commentList>
    <comment ref="Y10" authorId="0">
      <text>
        <r>
          <rPr>
            <b/>
            <sz val="8"/>
            <color indexed="81"/>
            <rFont val="Tahoma"/>
            <family val="2"/>
          </rPr>
          <t>celina:</t>
        </r>
        <r>
          <rPr>
            <sz val="8"/>
            <color indexed="81"/>
            <rFont val="Tahoma"/>
            <family val="2"/>
          </rPr>
          <t xml:space="preserve">
Yes in 2013 has been compared to Yes or In Progress in 2010.</t>
        </r>
      </text>
    </comment>
    <comment ref="AB10" authorId="0">
      <text>
        <r>
          <rPr>
            <b/>
            <sz val="8"/>
            <color indexed="81"/>
            <rFont val="Tahoma"/>
            <family val="2"/>
          </rPr>
          <t>celina:</t>
        </r>
        <r>
          <rPr>
            <sz val="8"/>
            <color indexed="81"/>
            <rFont val="Tahoma"/>
            <family val="2"/>
          </rPr>
          <t xml:space="preserve">
No in 2013 has been compared to No or Identified in 2010.</t>
        </r>
      </text>
    </comment>
    <comment ref="Y13" authorId="0">
      <text>
        <r>
          <rPr>
            <b/>
            <sz val="8"/>
            <color indexed="81"/>
            <rFont val="Tahoma"/>
            <family val="2"/>
          </rPr>
          <t>celina:</t>
        </r>
        <r>
          <rPr>
            <sz val="8"/>
            <color indexed="81"/>
            <rFont val="Tahoma"/>
            <family val="2"/>
          </rPr>
          <t xml:space="preserve">
Yes in 2013 has been compared to Yes or In Progress in 2010.</t>
        </r>
      </text>
    </comment>
    <comment ref="AB13" authorId="0">
      <text>
        <r>
          <rPr>
            <b/>
            <sz val="8"/>
            <color indexed="81"/>
            <rFont val="Tahoma"/>
            <family val="2"/>
          </rPr>
          <t>celina:</t>
        </r>
        <r>
          <rPr>
            <sz val="8"/>
            <color indexed="81"/>
            <rFont val="Tahoma"/>
            <family val="2"/>
          </rPr>
          <t xml:space="preserve">
No in 2013 has been compared to No or Identified in 2010.</t>
        </r>
      </text>
    </comment>
  </commentList>
</comments>
</file>

<file path=xl/comments6.xml><?xml version="1.0" encoding="utf-8"?>
<comments xmlns="http://schemas.openxmlformats.org/spreadsheetml/2006/main">
  <authors>
    <author>celina</author>
  </authors>
  <commentList>
    <comment ref="Y10" authorId="0">
      <text>
        <r>
          <rPr>
            <b/>
            <sz val="8"/>
            <color indexed="81"/>
            <rFont val="Tahoma"/>
            <family val="2"/>
          </rPr>
          <t>celina:</t>
        </r>
        <r>
          <rPr>
            <sz val="8"/>
            <color indexed="81"/>
            <rFont val="Tahoma"/>
            <family val="2"/>
          </rPr>
          <t xml:space="preserve">
Yes in 2013 has been compared to Yes or In Progress in 2010.</t>
        </r>
      </text>
    </comment>
    <comment ref="AB10" authorId="0">
      <text>
        <r>
          <rPr>
            <b/>
            <sz val="8"/>
            <color indexed="81"/>
            <rFont val="Tahoma"/>
            <family val="2"/>
          </rPr>
          <t>celina:</t>
        </r>
        <r>
          <rPr>
            <sz val="8"/>
            <color indexed="81"/>
            <rFont val="Tahoma"/>
            <family val="2"/>
          </rPr>
          <t xml:space="preserve">
No in 2013 has been compared to No or Identified in 2010.</t>
        </r>
      </text>
    </comment>
    <comment ref="Y13" authorId="0">
      <text>
        <r>
          <rPr>
            <b/>
            <sz val="8"/>
            <color indexed="81"/>
            <rFont val="Tahoma"/>
            <family val="2"/>
          </rPr>
          <t>celina:</t>
        </r>
        <r>
          <rPr>
            <sz val="8"/>
            <color indexed="81"/>
            <rFont val="Tahoma"/>
            <family val="2"/>
          </rPr>
          <t xml:space="preserve">
Yes in 2013 has been compared to Yes or In Progress in 2010.</t>
        </r>
      </text>
    </comment>
    <comment ref="AB13" authorId="0">
      <text>
        <r>
          <rPr>
            <b/>
            <sz val="8"/>
            <color indexed="81"/>
            <rFont val="Tahoma"/>
            <family val="2"/>
          </rPr>
          <t>celina:</t>
        </r>
        <r>
          <rPr>
            <sz val="8"/>
            <color indexed="81"/>
            <rFont val="Tahoma"/>
            <family val="2"/>
          </rPr>
          <t xml:space="preserve">
No in 2013 has been compared to No or Identified in 2010.</t>
        </r>
      </text>
    </comment>
    <comment ref="Y286" authorId="0">
      <text>
        <r>
          <rPr>
            <b/>
            <sz val="8"/>
            <color indexed="81"/>
            <rFont val="Tahoma"/>
            <family val="2"/>
          </rPr>
          <t>celina:</t>
        </r>
        <r>
          <rPr>
            <sz val="8"/>
            <color indexed="81"/>
            <rFont val="Tahoma"/>
            <family val="2"/>
          </rPr>
          <t xml:space="preserve">
Yes is 2013 has been compared to No or Identified in 2010.</t>
        </r>
      </text>
    </comment>
    <comment ref="AB286"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<sst xmlns="http://schemas.openxmlformats.org/spreadsheetml/2006/main" count="9027" uniqueCount="562">
  <si>
    <t>Total</t>
  </si>
  <si>
    <t>List of Tables</t>
  </si>
  <si>
    <t>Sheet</t>
  </si>
  <si>
    <t>2013 Right to Information and Information Privacy Agency Electronic Audit</t>
  </si>
  <si>
    <t>All Agencies</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</si>
  <si>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</si>
  <si>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</si>
  <si>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</si>
  <si>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</si>
  <si>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</si>
  <si>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</si>
  <si>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</si>
  <si>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</si>
  <si>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</si>
  <si>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</si>
  <si>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</si>
  <si>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</si>
  <si>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</si>
  <si>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</si>
  <si>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</si>
  <si>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</si>
  <si>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</si>
  <si>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</si>
  <si>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</si>
  <si>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</si>
  <si>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</si>
  <si>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</si>
  <si>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</si>
  <si>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</si>
  <si>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</si>
  <si>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</si>
  <si>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</si>
  <si>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</si>
  <si>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</si>
  <si>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</si>
  <si>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</si>
  <si>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</si>
  <si>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</si>
  <si>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</si>
  <si>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</si>
  <si>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</si>
  <si>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</si>
  <si>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</si>
  <si>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</si>
  <si>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</si>
  <si>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</si>
  <si>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</si>
  <si>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</si>
  <si>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</si>
  <si>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</si>
  <si>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</si>
  <si>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</si>
  <si>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</si>
  <si>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</si>
  <si>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r>
      <rPr>
        <b/>
        <sz val="8"/>
        <color theme="1"/>
        <rFont val="Arial"/>
        <family val="2"/>
      </rPr>
      <t>Department only question.</t>
    </r>
    <r>
      <rPr>
        <sz val="8"/>
        <color theme="1"/>
        <rFont val="Arial"/>
        <family val="2"/>
      </rPr>
      <t xml:space="preserve">
An SES level Information Champion is appointed, and active in the role.</t>
    </r>
  </si>
  <si>
    <r>
      <rPr>
        <b/>
        <sz val="8"/>
        <color theme="1"/>
        <rFont val="Arial"/>
        <family val="2"/>
      </rPr>
      <t>Department only question.</t>
    </r>
    <r>
      <rPr>
        <sz val="8"/>
        <color theme="1"/>
        <rFont val="Arial"/>
        <family val="2"/>
      </rPr>
      <t xml:space="preserve">
A formal information governance body is established (as per QGEA guidelines).</t>
    </r>
  </si>
  <si>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</si>
  <si>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</si>
  <si>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</si>
  <si>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</si>
  <si>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</si>
  <si>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</si>
  <si>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</si>
  <si>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</si>
  <si>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</si>
  <si>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r>
      <rPr>
        <b/>
        <sz val="8"/>
        <rFont val="Arial"/>
        <family val="2"/>
      </rPr>
      <t>Department only question.</t>
    </r>
    <r>
      <rPr>
        <sz val="8"/>
        <rFont val="Arial"/>
        <family val="2"/>
      </rPr>
      <t xml:space="preserve">
The agency maintains an Information Asset Register either independently or as part of an existing register (as required by Information Standard 44).</t>
    </r>
  </si>
  <si>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</si>
  <si>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</si>
  <si>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</si>
  <si>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</si>
  <si>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</si>
  <si>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</si>
  <si>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</si>
  <si>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</si>
  <si>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</si>
  <si>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</si>
  <si>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</si>
  <si>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</si>
  <si>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</si>
  <si>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</si>
  <si>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</si>
  <si>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</si>
  <si>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</si>
  <si>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</si>
  <si>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</si>
  <si>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r>
      <rPr>
        <b/>
        <sz val="8"/>
        <color theme="1"/>
        <rFont val="Arial"/>
        <family val="2"/>
      </rPr>
      <t>Department only question.</t>
    </r>
    <r>
      <rPr>
        <sz val="8"/>
        <color theme="1"/>
        <rFont val="Arial"/>
        <family val="2"/>
      </rPr>
      <t xml:space="preserve">
RTI and IP functions are independent of the Minister’s office.</t>
    </r>
  </si>
  <si>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</si>
  <si>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</si>
  <si>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</si>
  <si>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</si>
  <si>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</si>
  <si>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</si>
  <si>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</si>
  <si>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</si>
  <si>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</si>
  <si>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</si>
  <si>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</si>
  <si>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</si>
  <si>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</si>
  <si>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</si>
  <si>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</si>
  <si>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</si>
  <si>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</si>
  <si>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</si>
  <si>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</si>
  <si>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</si>
  <si>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</si>
  <si>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</si>
  <si>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</si>
  <si>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</si>
  <si>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</si>
  <si>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</si>
  <si>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</si>
  <si>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</si>
  <si>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</si>
  <si>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</si>
  <si>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</si>
  <si>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</si>
  <si>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</si>
  <si>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</si>
  <si>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</si>
  <si>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</si>
  <si>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</si>
  <si>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</si>
  <si>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</si>
  <si>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</si>
  <si>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</si>
  <si>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</si>
  <si>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</si>
  <si>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</si>
  <si>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</si>
  <si>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</si>
  <si>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</si>
  <si>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</si>
  <si>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</si>
  <si>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</si>
  <si>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</si>
  <si>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r>
      <rPr>
        <b/>
        <sz val="8"/>
        <color theme="1"/>
        <rFont val="Arial"/>
        <family val="2"/>
      </rPr>
      <t>Department only question.</t>
    </r>
    <r>
      <rPr>
        <sz val="8"/>
        <color theme="1"/>
        <rFont val="Arial"/>
        <family val="2"/>
      </rPr>
      <t xml:space="preserve">
Using the Information Asset Register as a guide, the agency has achieved maximum disclosure of publishable information assets. </t>
    </r>
  </si>
  <si>
    <t>Section D - Compliance</t>
  </si>
  <si>
    <r>
      <t>D.1 Detailed questions about active management of agency responsibilities</t>
    </r>
    <r>
      <rPr>
        <sz val="11"/>
        <rFont val="Arial"/>
        <family val="2"/>
      </rPr>
      <t xml:space="preserve"> </t>
    </r>
  </si>
  <si>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</si>
  <si>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</si>
  <si>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</si>
  <si>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</si>
  <si>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</si>
  <si>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</si>
  <si>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</si>
  <si>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</si>
  <si>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</si>
  <si>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</si>
  <si>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</si>
  <si>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</si>
  <si>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</si>
  <si>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</si>
  <si>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</si>
  <si>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</si>
  <si>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</si>
  <si>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</si>
  <si>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</si>
  <si>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</si>
  <si>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</si>
  <si>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</si>
  <si>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</si>
  <si>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</si>
  <si>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</si>
  <si>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</si>
  <si>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</si>
  <si>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</si>
  <si>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</si>
  <si>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</si>
  <si>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</si>
  <si>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</si>
  <si>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</si>
  <si>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</si>
  <si>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</si>
  <si>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r>
      <t>D.2 Requirements for Publication Schemes</t>
    </r>
    <r>
      <rPr>
        <sz val="11"/>
        <rFont val="Arial"/>
        <family val="2"/>
      </rPr>
      <t xml:space="preserve"> </t>
    </r>
  </si>
  <si>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</si>
  <si>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</si>
  <si>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</si>
  <si>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</si>
  <si>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</si>
  <si>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</si>
  <si>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</si>
  <si>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</si>
  <si>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</si>
  <si>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</si>
  <si>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</si>
  <si>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</si>
  <si>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</si>
  <si>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</si>
  <si>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</si>
  <si>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</si>
  <si>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</si>
  <si>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</si>
  <si>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</si>
  <si>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r>
      <rPr>
        <b/>
        <sz val="8"/>
        <color theme="1"/>
        <rFont val="Arial"/>
        <family val="2"/>
      </rPr>
      <t>Department only question.</t>
    </r>
    <r>
      <rPr>
        <sz val="8"/>
        <color theme="1"/>
        <rFont val="Arial"/>
        <family val="2"/>
      </rPr>
      <t xml:space="preserve">
The information governance body has considered the development of the elements of the authorising and accountability environment for publication schemes. </t>
    </r>
  </si>
  <si>
    <t>Quality of scheme from the agency’s perspective.</t>
  </si>
  <si>
    <r>
      <t>D.3 Requirements for Disclosure Logs</t>
    </r>
    <r>
      <rPr>
        <sz val="11"/>
        <rFont val="Arial"/>
        <family val="2"/>
      </rPr>
      <t xml:space="preserve"> </t>
    </r>
  </si>
  <si>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</si>
  <si>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</si>
  <si>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</si>
  <si>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</si>
  <si>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</si>
  <si>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</si>
  <si>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</si>
  <si>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</si>
  <si>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</si>
  <si>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</si>
  <si>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</si>
  <si>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</si>
  <si>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</si>
  <si>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</si>
  <si>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</si>
  <si>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</si>
  <si>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</si>
  <si>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</si>
  <si>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</si>
  <si>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r>
      <rPr>
        <b/>
        <sz val="8"/>
        <color theme="1"/>
        <rFont val="Arial"/>
        <family val="2"/>
      </rPr>
      <t>Department only question.</t>
    </r>
    <r>
      <rPr>
        <sz val="8"/>
        <color theme="1"/>
        <rFont val="Arial"/>
        <family val="2"/>
      </rPr>
      <t xml:space="preserve">
The information governance body has considered the development of the elements of the authorising and accountability environment for disclosure logs.</t>
    </r>
  </si>
  <si>
    <r>
      <rPr>
        <b/>
        <sz val="8"/>
        <color theme="1"/>
        <rFont val="Arial"/>
        <family val="2"/>
      </rPr>
      <t>Department only question.</t>
    </r>
    <r>
      <rPr>
        <sz val="8"/>
        <color theme="1"/>
        <rFont val="Arial"/>
        <family val="2"/>
      </rPr>
      <t xml:space="preserve">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</si>
  <si>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b/>
        <sz val="8"/>
        <color theme="1"/>
        <rFont val="Arial"/>
        <family val="2"/>
      </rPr>
      <t>Department only questions.</t>
    </r>
    <r>
      <rPr>
        <sz val="8"/>
        <color theme="1"/>
        <rFont val="Arial"/>
        <family val="2"/>
      </rPr>
      <t xml:space="preserve">
The department has a system for including the following in the disclosure log as soon as practicable after the applicant has accessed the document, except where specific information is required to be deleted -</t>
    </r>
  </si>
  <si>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</si>
  <si>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</si>
  <si>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</si>
  <si>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</si>
  <si>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</si>
  <si>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</si>
  <si>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</si>
  <si>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</si>
  <si>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</si>
  <si>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</si>
  <si>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</si>
  <si>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r>
      <rPr>
        <b/>
        <sz val="8"/>
        <color theme="1"/>
        <rFont val="Arial"/>
        <family val="2"/>
      </rPr>
      <t>Department only question.</t>
    </r>
    <r>
      <rPr>
        <sz val="8"/>
        <color theme="1"/>
        <rFont val="Arial"/>
        <family val="2"/>
      </rPr>
      <t xml:space="preserve">
Schemes generally conform to QGEA guidelines. </t>
    </r>
  </si>
  <si>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</si>
  <si>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</si>
  <si>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</si>
  <si>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</si>
  <si>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</si>
  <si>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</si>
  <si>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</si>
  <si>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</si>
  <si>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</si>
  <si>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</si>
  <si>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</si>
  <si>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</si>
  <si>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</si>
  <si>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</si>
  <si>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</si>
  <si>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</si>
  <si>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</si>
  <si>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</si>
  <si>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</si>
  <si>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</si>
  <si>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</si>
  <si>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</si>
  <si>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</si>
  <si>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</si>
  <si>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</si>
  <si>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</si>
  <si>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</si>
  <si>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</si>
  <si>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</si>
  <si>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</si>
  <si>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</si>
  <si>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</si>
  <si>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</si>
  <si>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</si>
  <si>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</si>
  <si>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</si>
  <si>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</si>
  <si>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</si>
  <si>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</si>
  <si>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</si>
  <si>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</si>
  <si>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</si>
  <si>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</si>
  <si>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</si>
  <si>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</si>
  <si>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</si>
  <si>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</si>
  <si>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</si>
  <si>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</si>
  <si>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</si>
  <si>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</si>
  <si>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</si>
  <si>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</si>
  <si>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</si>
  <si>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</si>
  <si>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</si>
  <si>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</si>
  <si>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</si>
  <si>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</si>
  <si>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</si>
  <si>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</si>
  <si>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</si>
  <si>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</si>
  <si>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</si>
  <si>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</si>
  <si>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</si>
  <si>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</si>
  <si>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</si>
  <si>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</si>
  <si>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</si>
  <si>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</si>
  <si>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</si>
  <si>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</si>
  <si>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</si>
  <si>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</si>
  <si>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</si>
  <si>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</si>
  <si>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</si>
  <si>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</si>
  <si>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</si>
  <si>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</si>
  <si>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</si>
  <si>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</si>
  <si>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</si>
  <si>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</si>
  <si>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</si>
  <si>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</si>
  <si>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</si>
  <si>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</si>
  <si>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</si>
  <si>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</si>
  <si>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</si>
  <si>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</si>
  <si>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</si>
  <si>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</si>
  <si>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</si>
  <si>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</si>
  <si>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</si>
  <si>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</si>
  <si>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</si>
  <si>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</si>
  <si>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</si>
  <si>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</si>
  <si>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</si>
  <si>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</si>
  <si>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</si>
  <si>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</si>
  <si>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</si>
  <si>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</si>
  <si>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</si>
  <si>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</si>
  <si>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</si>
  <si>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</si>
  <si>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</si>
  <si>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</si>
  <si>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</si>
  <si>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Department</t>
  </si>
  <si>
    <t>Local Government</t>
  </si>
  <si>
    <t>University and TAFE</t>
  </si>
  <si>
    <t>Government Owned Corporation</t>
  </si>
  <si>
    <t>Hospital and Health Service</t>
  </si>
  <si>
    <t>Other Agency</t>
  </si>
  <si>
    <t>Base: All other responding public agencies (n=65)</t>
  </si>
  <si>
    <t>Base: All responding Hospital and Health Services (n=16)</t>
  </si>
  <si>
    <t>Base: All responding Government Owned Corporations (n=12)</t>
  </si>
  <si>
    <t>Base: All responding Departments (n=21)</t>
  </si>
  <si>
    <t>2 to 3</t>
  </si>
  <si>
    <t>4 or more</t>
  </si>
  <si>
    <t>Link to contents</t>
  </si>
  <si>
    <t>The agency can meet requirements to report on RTI and IP statistics.</t>
  </si>
  <si>
    <t>Aggregated responses to each audit question</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</si>
  <si>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</si>
  <si>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</si>
  <si>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</si>
  <si>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</si>
  <si>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</si>
  <si>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</si>
  <si>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</si>
  <si>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</si>
  <si>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</si>
  <si>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</si>
  <si>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</si>
  <si>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</si>
  <si>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</si>
  <si>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</si>
  <si>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</si>
  <si>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</si>
  <si>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</si>
  <si>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</si>
  <si>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</si>
  <si>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</si>
  <si>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</si>
  <si>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</si>
  <si>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</si>
  <si>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</si>
  <si>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</si>
  <si>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</si>
  <si>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</si>
  <si>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</si>
  <si>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</si>
  <si>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</si>
  <si>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</si>
  <si>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</si>
  <si>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</si>
  <si>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</si>
  <si>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Base: All responding Universities and TAFEs (n=9)</t>
  </si>
  <si>
    <t>Base: All responding Local Government Councils (n=64)</t>
  </si>
  <si>
    <t>Base: All responding public agencies (n=187)</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</si>
  <si>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</si>
  <si>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</si>
  <si>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</si>
  <si>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</si>
  <si>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</si>
  <si>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</si>
  <si>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</si>
  <si>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</si>
  <si>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</si>
  <si>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</si>
  <si>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</si>
  <si>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</si>
  <si>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</si>
  <si>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</si>
  <si>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</si>
  <si>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</si>
  <si>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</si>
  <si>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</si>
  <si>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</si>
  <si>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</si>
  <si>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</si>
  <si>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</si>
  <si>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</si>
  <si>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</si>
  <si>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</si>
  <si>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</si>
  <si>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</si>
  <si>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</si>
  <si>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</si>
  <si>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</si>
  <si>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</si>
  <si>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</si>
  <si>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</si>
  <si>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</si>
  <si>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</si>
  <si>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</si>
  <si>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</si>
  <si>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</si>
  <si>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</si>
  <si>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</si>
  <si>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</si>
  <si>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</si>
  <si>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</si>
  <si>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</si>
  <si>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</si>
  <si>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</si>
  <si>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</si>
  <si>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</si>
  <si>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</si>
  <si>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</si>
  <si>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</si>
  <si>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</si>
  <si>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</si>
  <si>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</si>
  <si>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</si>
  <si>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</si>
  <si>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</si>
  <si>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</si>
  <si>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</si>
  <si>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</si>
  <si>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</si>
  <si>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</si>
  <si>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</si>
  <si>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</si>
  <si>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</si>
  <si>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</si>
  <si>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</si>
  <si>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</si>
  <si>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</si>
  <si>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</si>
  <si>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</si>
  <si>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</si>
  <si>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</si>
  <si>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</si>
  <si>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</si>
  <si>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</si>
  <si>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</si>
  <si>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</si>
  <si>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</si>
  <si>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</si>
  <si>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</si>
  <si>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</si>
  <si>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</si>
  <si>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</si>
  <si>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r>
      <t>Receipt of applications</t>
    </r>
    <r>
      <rPr>
        <sz val="11"/>
        <rFont val="Arial"/>
        <family val="2"/>
      </rPr>
      <t xml:space="preserve"> </t>
    </r>
  </si>
  <si>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</si>
  <si>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</si>
  <si>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</si>
  <si>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</si>
  <si>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</si>
  <si>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</si>
  <si>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r>
      <t>Deciding how to deal with applications</t>
    </r>
    <r>
      <rPr>
        <sz val="11"/>
        <rFont val="Arial"/>
        <family val="2"/>
      </rPr>
      <t xml:space="preserve"> </t>
    </r>
  </si>
  <si>
    <t>The agency has procedures for deciding whether or not an application is outside the scope of the Act e.g. consideration of questions of scope are file noted.</t>
  </si>
  <si>
    <t>D.7</t>
  </si>
  <si>
    <r>
      <t>Granting access to or amendment of documents</t>
    </r>
    <r>
      <rPr>
        <sz val="11"/>
        <rFont val="Arial"/>
        <family val="2"/>
      </rPr>
      <t xml:space="preserve"> </t>
    </r>
  </si>
  <si>
    <t>The agency has procedures to provide access to information in the requested format and within time e.g. a checklist of steps to be undertaken for each application.</t>
  </si>
  <si>
    <t>D.8</t>
  </si>
  <si>
    <r>
      <t>Internal and External Review</t>
    </r>
    <r>
      <rPr>
        <sz val="11"/>
        <rFont val="Arial"/>
        <family val="2"/>
      </rPr>
      <t xml:space="preserve"> </t>
    </r>
  </si>
  <si>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</si>
  <si>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</si>
  <si>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</si>
  <si>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</si>
  <si>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</si>
  <si>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</si>
  <si>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</si>
  <si>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r>
      <t>Detailed requirements for adoption of privacy principles</t>
    </r>
    <r>
      <rPr>
        <sz val="11"/>
        <rFont val="Arial"/>
        <family val="2"/>
      </rPr>
      <t xml:space="preserve"> </t>
    </r>
  </si>
  <si>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</si>
  <si>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</si>
  <si>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</si>
  <si>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</si>
  <si>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</si>
  <si>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</si>
  <si>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</si>
  <si>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</si>
  <si>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</si>
  <si>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</si>
  <si>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</si>
  <si>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</si>
  <si>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</si>
  <si>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</si>
  <si>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2010 Responses</t>
  </si>
  <si>
    <t>Not reported in 2010</t>
  </si>
  <si>
    <t>New in 2013</t>
  </si>
  <si>
    <t>Change from 2010</t>
  </si>
  <si>
    <t>4-10</t>
  </si>
  <si>
    <t>11-29</t>
  </si>
  <si>
    <t>30-49</t>
  </si>
  <si>
    <t>50-99</t>
  </si>
  <si>
    <t>100 or more</t>
  </si>
  <si>
    <t>2010 Questions</t>
  </si>
  <si>
    <t>© Office of the Information Commissioner 2013</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</si>
  <si>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</si>
  <si>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</si>
  <si>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</si>
  <si>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</si>
  <si>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</si>
  <si>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</si>
  <si>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</si>
  <si>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</si>
  <si>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</si>
  <si>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</si>
  <si>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</si>
  <si>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</si>
  <si>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</si>
  <si>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</si>
  <si>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</si>
  <si>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</si>
  <si>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</si>
  <si>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</si>
  <si>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</si>
  <si>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r>
      <rPr>
        <b/>
        <sz val="8"/>
        <rFont val="Arial"/>
        <family val="2"/>
      </rPr>
      <t>Department only question. GOCs, local government, and other agencies please disregard.</t>
    </r>
    <r>
      <rPr>
        <sz val="8"/>
        <rFont val="Arial"/>
        <family val="2"/>
      </rPr>
      <t xml:space="preserve">
RTI and IP functions are independent of the Minister’s office. </t>
    </r>
  </si>
  <si>
    <r>
      <rPr>
        <b/>
        <sz val="8"/>
        <rFont val="Arial"/>
        <family val="2"/>
      </rPr>
      <t>Department only question. GOCs, local government, and other agencies please disregard.</t>
    </r>
    <r>
      <rPr>
        <sz val="8"/>
        <rFont val="Arial"/>
        <family val="2"/>
      </rPr>
      <t xml:space="preserve">
A formal information governance body is established (as per QGEA guidelines). </t>
    </r>
  </si>
  <si>
    <r>
      <rPr>
        <b/>
        <sz val="8"/>
        <rFont val="Arial"/>
        <family val="2"/>
      </rPr>
      <t>Department only question. GOCs, local government, and other agencies please disregard.</t>
    </r>
    <r>
      <rPr>
        <sz val="8"/>
        <rFont val="Arial"/>
        <family val="2"/>
      </rPr>
      <t xml:space="preserve">
An SES level Information Champion is appointed, and active in the role. </t>
    </r>
  </si>
  <si>
    <r>
      <rPr>
        <b/>
        <sz val="8"/>
        <rFont val="Arial"/>
        <family val="2"/>
      </rPr>
      <t>Department only question. GOCs, local government, and other agencies please disregard.</t>
    </r>
    <r>
      <rPr>
        <sz val="8"/>
        <rFont val="Arial"/>
        <family val="2"/>
      </rPr>
      <t xml:space="preserve">
The agency maintains an Information Asset Register either independently or as part of an existing register (as required by Information Standard 44). </t>
    </r>
  </si>
  <si>
    <r>
      <rPr>
        <b/>
        <sz val="8"/>
        <rFont val="Arial"/>
        <family val="2"/>
      </rPr>
      <t>Department only question. GOCs, local government, and other agencies please disregard.</t>
    </r>
    <r>
      <rPr>
        <sz val="8"/>
        <rFont val="Arial"/>
        <family val="2"/>
      </rPr>
      <t xml:space="preserve">
Using the Information Asset Register as a guide, the agency has achieved maximum disclosure of publishable information assets. </t>
    </r>
  </si>
  <si>
    <r>
      <rPr>
        <b/>
        <sz val="8"/>
        <rFont val="Arial"/>
        <family val="2"/>
      </rPr>
      <t>Department only question. GOCs, local government, and other agencies please disregard.</t>
    </r>
    <r>
      <rPr>
        <sz val="8"/>
        <rFont val="Arial"/>
        <family val="2"/>
      </rPr>
      <t xml:space="preserve">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r>
  </si>
  <si>
    <r>
      <rPr>
        <b/>
        <sz val="8"/>
        <rFont val="Arial"/>
        <family val="2"/>
      </rPr>
      <t>Department only question. GOCs, local government, and other agencies please disregard.</t>
    </r>
    <r>
      <rPr>
        <sz val="8"/>
        <rFont val="Arial"/>
        <family val="2"/>
      </rPr>
      <t xml:space="preserve">
Schemes generally conform to QGEA guidelines. </t>
    </r>
  </si>
  <si>
    <t>2013 Percentage of respondents</t>
  </si>
  <si>
    <t>2010 Percentage of respondents</t>
  </si>
  <si>
    <t>Percentage of respondents</t>
  </si>
  <si>
    <t xml:space="preserve">Duplicate of detailed results of the 2013 electronic audit –
numerical data provided in machine readable version </t>
  </si>
  <si>
    <t>Suppliamentary Material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</si>
</sst>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35" x14ac:knownFonts="1">
    <font>
      <sz val="11"/>
      <color theme="1"/>
      <name val="Calibri"/>
      <family val="2"/>
      <scheme val="minor"/>
    </font>
    <font>
      <u/>
      <sz val="11"/>
      <color indexed="12"/>
      <name val="Calibri"/>
      <family val="2"/>
    </font>
    <font>
      <sz val="10"/>
      <color indexed="8"/>
      <name val="Arial"/>
      <family val="2"/>
    </font>
    <font>
      <b/>
      <sz val="10"/>
      <color indexed="8"/>
      <name val="Arial"/>
      <family val="2"/>
    </font>
    <font>
      <b/>
      <sz val="9"/>
      <color indexed="8"/>
      <name val="Arial"/>
      <family val="2"/>
    </font>
    <font>
      <sz val="11"/>
      <color theme="1"/>
      <name val="Arial"/>
      <family val="2"/>
    </font>
    <font>
      <sz val="8"/>
      <color theme="1"/>
      <name val="Arial"/>
      <family val="2"/>
    </font>
    <font>
      <sz val="10"/>
      <name val="Arial"/>
      <family val="2"/>
    </font>
    <font>
      <sz val="14"/>
      <name val="Arial"/>
      <family val="2"/>
    </font>
    <font>
      <b/>
      <sz val="12"/>
      <name val="Arial"/>
      <family val="2"/>
    </font>
    <font>
      <sz val="8"/>
      <name val="Arial"/>
      <family val="2"/>
    </font>
    <font>
      <sz val="11"/>
      <name val="Arial Black"/>
      <family val="2"/>
    </font>
    <font>
      <sz val="16"/>
      <name val="Arial"/>
      <family val="2"/>
    </font>
    <font>
      <b/>
      <u/>
      <sz val="12"/>
      <color indexed="8"/>
      <name val="Arial"/>
      <family val="2"/>
    </font>
    <font>
      <b/>
      <sz val="12"/>
      <color indexed="8"/>
      <name val="Arial"/>
      <family val="2"/>
    </font>
    <font>
      <sz val="11"/>
      <name val="Arial"/>
      <family val="2"/>
    </font>
    <font>
      <sz val="20"/>
      <color theme="1"/>
      <name val="Arial"/>
      <family val="2"/>
    </font>
    <font>
      <sz val="14"/>
      <color theme="1"/>
      <name val="Arial"/>
      <family val="2"/>
    </font>
    <font>
      <sz val="10"/>
      <color theme="1"/>
      <name val="Arial"/>
      <family val="2"/>
    </font>
    <font>
      <b/>
      <sz val="16"/>
      <name val="Arial"/>
      <family val="2"/>
    </font>
    <font>
      <sz val="10"/>
      <name val="MS Sans Serif"/>
      <family val="2"/>
    </font>
    <font>
      <b/>
      <sz val="11"/>
      <name val="Arial"/>
      <family val="2"/>
    </font>
    <font>
      <b/>
      <sz val="8"/>
      <name val="Arial"/>
      <family val="2"/>
    </font>
    <font>
      <b/>
      <sz val="10"/>
      <name val="Arial"/>
      <family val="2"/>
    </font>
    <font>
      <b/>
      <sz val="8"/>
      <color theme="1"/>
      <name val="Arial"/>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9"/>
      <color theme="1"/>
      <name val="Arial"/>
      <family val="2"/>
    </font>
    <font>
      <i/>
      <u/>
      <sz val="8"/>
      <color theme="10"/>
      <name val="Arial"/>
      <family val="2"/>
    </font>
    <font>
      <sz val="11"/>
      <color theme="1"/>
      <name val="Calibri"/>
      <family val="2"/>
      <scheme val="minor"/>
    </font>
    <font>
      <sz val="18"/>
      <name val="Arial"/>
      <family val="2"/>
    </font>
    <font>
      <sz val="8"/>
      <color indexed="81"/>
      <name val="Tahoma"/>
      <family val="2"/>
    </font>
    <font>
      <b/>
      <sz val="8"/>
      <color indexed="81"/>
      <name val="Tahoma"/>
      <family val="2"/>
    </font>
  </fonts>
  <fills count="7">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0"/>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3">
    <xf numFmtId="0" fontId="0" fillId="0" borderId="0"/>
    <xf numFmtId="0" fontId="1" fillId="0" borderId="0" applyNumberForma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20" fillId="0" borderId="0"/>
    <xf numFmtId="0" fontId="7" fillId="0" borderId="0"/>
    <xf numFmtId="9" fontId="7" fillId="0" borderId="0" applyFont="0" applyFill="0" applyBorder="0" applyAlignment="0" applyProtection="0"/>
    <xf numFmtId="0" fontId="27" fillId="0" borderId="0" applyNumberFormat="0" applyFill="0" applyBorder="0" applyAlignment="0" applyProtection="0"/>
    <xf numFmtId="43" fontId="7" fillId="0" borderId="0" applyFont="0" applyFill="0" applyBorder="0" applyAlignment="0" applyProtection="0"/>
    <xf numFmtId="0" fontId="20" fillId="0" borderId="0"/>
    <xf numFmtId="9" fontId="31" fillId="0" borderId="0" applyFont="0" applyFill="0" applyBorder="0" applyAlignment="0" applyProtection="0"/>
    <xf numFmtId="43" fontId="31" fillId="0" borderId="0" applyFont="0" applyFill="0" applyBorder="0" applyAlignment="0" applyProtection="0"/>
  </cellStyleXfs>
  <cellXfs count="206">
    <xf numFmtId="0" fontId="0" fillId="0" borderId="0" xfId="0"/>
    <xf numFmtId="0" fontId="2" fillId="2" borderId="0" xfId="0" applyNumberFormat="1" applyFont="1" applyFill="1" applyBorder="1" applyAlignment="1" applyProtection="1">
      <alignment horizontal="left"/>
    </xf>
    <xf numFmtId="0" fontId="5" fillId="0" borderId="0" xfId="0" applyFont="1"/>
    <xf numFmtId="0" fontId="7" fillId="3" borderId="0" xfId="2" applyFill="1"/>
    <xf numFmtId="0" fontId="7" fillId="0" borderId="0" xfId="0" applyFont="1" applyFill="1" applyBorder="1" applyAlignment="1">
      <alignment horizontal="left"/>
    </xf>
    <xf numFmtId="0" fontId="7" fillId="3" borderId="0" xfId="1" applyFont="1" applyFill="1" applyAlignment="1" applyProtection="1">
      <alignment horizontal="center"/>
    </xf>
    <xf numFmtId="0" fontId="7" fillId="3" borderId="0" xfId="1" applyFont="1" applyFill="1" applyAlignment="1" applyProtection="1">
      <alignment horizontal="left"/>
    </xf>
    <xf numFmtId="0" fontId="0" fillId="3" borderId="0" xfId="0" applyFill="1"/>
    <xf numFmtId="0" fontId="9" fillId="3" borderId="0" xfId="0" applyFont="1" applyFill="1" applyAlignment="1">
      <alignment horizontal="center"/>
    </xf>
    <xf numFmtId="0" fontId="7" fillId="3" borderId="0" xfId="0" applyFont="1" applyFill="1" applyAlignment="1">
      <alignment horizontal="center" wrapText="1"/>
    </xf>
    <xf numFmtId="0" fontId="10" fillId="3" borderId="0" xfId="0" applyFont="1" applyFill="1" applyAlignment="1">
      <alignment wrapText="1"/>
    </xf>
    <xf numFmtId="0" fontId="0" fillId="3" borderId="0" xfId="0" applyFill="1" applyBorder="1"/>
    <xf numFmtId="0" fontId="12" fillId="3" borderId="0" xfId="0" applyFont="1" applyFill="1"/>
    <xf numFmtId="0" fontId="2" fillId="3" borderId="0" xfId="0" applyFont="1" applyFill="1"/>
    <xf numFmtId="0" fontId="13" fillId="3" borderId="0" xfId="0" applyFont="1" applyFill="1"/>
    <xf numFmtId="0" fontId="14" fillId="3" borderId="0" xfId="0" applyFont="1" applyFill="1"/>
    <xf numFmtId="0" fontId="1" fillId="0" borderId="0" xfId="1"/>
    <xf numFmtId="14" fontId="11" fillId="0" borderId="0" xfId="0" applyNumberFormat="1" applyFont="1" applyBorder="1" applyAlignment="1">
      <alignment horizontal="center"/>
    </xf>
    <xf numFmtId="0" fontId="8" fillId="3" borderId="0" xfId="0" applyFont="1" applyFill="1" applyBorder="1"/>
    <xf numFmtId="0" fontId="1" fillId="0" borderId="0" xfId="1" applyFill="1" applyBorder="1" applyAlignment="1" applyProtection="1">
      <alignment horizontal="left"/>
    </xf>
    <xf numFmtId="0" fontId="16" fillId="0" borderId="0" xfId="0" applyFont="1" applyFill="1" applyAlignment="1">
      <alignment horizontal="center" wrapText="1"/>
    </xf>
    <xf numFmtId="0" fontId="0" fillId="3" borderId="0" xfId="0" applyFont="1" applyFill="1"/>
    <xf numFmtId="0" fontId="17" fillId="3" borderId="0" xfId="0" applyFont="1" applyFill="1" applyAlignment="1">
      <alignment horizontal="center"/>
    </xf>
    <xf numFmtId="0" fontId="16" fillId="0" borderId="0" xfId="0" applyFont="1" applyFill="1" applyAlignment="1">
      <alignment horizontal="center"/>
    </xf>
    <xf numFmtId="0" fontId="6" fillId="0" borderId="0" xfId="0" applyFont="1" applyAlignment="1">
      <alignment horizontal="left" vertical="center"/>
    </xf>
    <xf numFmtId="0" fontId="18" fillId="0" borderId="0" xfId="0" applyFont="1"/>
    <xf numFmtId="49" fontId="21" fillId="0" borderId="0" xfId="5" applyNumberFormat="1" applyFont="1" applyAlignment="1">
      <alignment horizontal="left" vertical="center"/>
    </xf>
    <xf numFmtId="0" fontId="22" fillId="4" borderId="1" xfId="0" applyFont="1" applyFill="1" applyBorder="1" applyAlignment="1">
      <alignment horizontal="center" vertical="center" wrapText="1"/>
    </xf>
    <xf numFmtId="49" fontId="10" fillId="0" borderId="1" xfId="6" applyNumberFormat="1" applyFont="1" applyBorder="1" applyAlignment="1">
      <alignment horizontal="left" vertical="center" wrapText="1"/>
    </xf>
    <xf numFmtId="0" fontId="6" fillId="0" borderId="2" xfId="0" applyFont="1" applyBorder="1" applyAlignment="1">
      <alignment horizontal="left" vertical="center" wrapText="1"/>
    </xf>
    <xf numFmtId="1" fontId="7" fillId="0" borderId="0" xfId="7" applyNumberFormat="1" applyFont="1" applyFill="1" applyAlignment="1">
      <alignment horizontal="center" vertical="center"/>
    </xf>
    <xf numFmtId="1" fontId="18" fillId="0" borderId="0" xfId="0" applyNumberFormat="1" applyFont="1" applyAlignment="1">
      <alignment horizontal="center" vertical="center"/>
    </xf>
    <xf numFmtId="49" fontId="10" fillId="0" borderId="0" xfId="6" applyNumberFormat="1" applyFont="1" applyBorder="1" applyAlignment="1">
      <alignment horizontal="left" vertical="center" wrapText="1"/>
    </xf>
    <xf numFmtId="0" fontId="6" fillId="0" borderId="0" xfId="0" applyFont="1" applyBorder="1" applyAlignment="1">
      <alignment horizontal="left" vertical="center" wrapText="1"/>
    </xf>
    <xf numFmtId="1" fontId="18" fillId="0" borderId="0" xfId="0" applyNumberFormat="1" applyFont="1" applyAlignment="1">
      <alignment vertical="center"/>
    </xf>
    <xf numFmtId="0" fontId="22" fillId="4" borderId="1" xfId="0" applyFont="1" applyFill="1" applyBorder="1" applyAlignment="1">
      <alignment horizontal="left" vertical="center" wrapText="1"/>
    </xf>
    <xf numFmtId="0" fontId="22" fillId="4" borderId="2" xfId="0" applyFont="1" applyFill="1" applyBorder="1" applyAlignment="1">
      <alignment horizontal="left" vertical="center" wrapText="1"/>
    </xf>
    <xf numFmtId="0" fontId="22" fillId="4" borderId="5" xfId="0" applyFont="1" applyFill="1" applyBorder="1" applyAlignment="1">
      <alignment horizontal="center" wrapText="1"/>
    </xf>
    <xf numFmtId="0" fontId="22" fillId="4" borderId="6" xfId="0" applyFont="1" applyFill="1" applyBorder="1" applyAlignment="1">
      <alignment horizontal="center" wrapText="1"/>
    </xf>
    <xf numFmtId="0" fontId="22" fillId="4" borderId="1" xfId="0" applyFont="1" applyFill="1" applyBorder="1" applyAlignment="1">
      <alignment horizontal="center" wrapText="1"/>
    </xf>
    <xf numFmtId="1" fontId="7" fillId="0" borderId="7" xfId="7" applyNumberFormat="1" applyFont="1" applyFill="1" applyBorder="1" applyAlignment="1">
      <alignment horizontal="center" vertical="center"/>
    </xf>
    <xf numFmtId="1" fontId="7" fillId="0" borderId="8" xfId="7" applyNumberFormat="1" applyFont="1" applyFill="1" applyBorder="1" applyAlignment="1">
      <alignment horizontal="center" vertical="center"/>
    </xf>
    <xf numFmtId="1" fontId="18" fillId="0" borderId="8" xfId="0" applyNumberFormat="1" applyFont="1" applyBorder="1" applyAlignment="1">
      <alignment horizontal="center" vertical="center"/>
    </xf>
    <xf numFmtId="1" fontId="7" fillId="0" borderId="9" xfId="7" applyNumberFormat="1" applyFont="1" applyFill="1" applyBorder="1" applyAlignment="1">
      <alignment horizontal="center" vertical="center"/>
    </xf>
    <xf numFmtId="1" fontId="7" fillId="0" borderId="10" xfId="7" applyNumberFormat="1" applyFont="1" applyFill="1" applyBorder="1" applyAlignment="1">
      <alignment horizontal="center" vertical="center"/>
    </xf>
    <xf numFmtId="1" fontId="7" fillId="0" borderId="11" xfId="7" applyNumberFormat="1" applyFont="1" applyFill="1" applyBorder="1" applyAlignment="1">
      <alignment horizontal="center" vertical="center"/>
    </xf>
    <xf numFmtId="1" fontId="18" fillId="0" borderId="11" xfId="0" applyNumberFormat="1" applyFont="1" applyBorder="1" applyAlignment="1">
      <alignment horizontal="center" vertical="center"/>
    </xf>
    <xf numFmtId="1" fontId="7" fillId="0" borderId="6" xfId="7" applyNumberFormat="1" applyFont="1" applyFill="1" applyBorder="1" applyAlignment="1">
      <alignment horizontal="center" vertical="center"/>
    </xf>
    <xf numFmtId="49" fontId="10" fillId="0" borderId="1" xfId="6" applyNumberFormat="1" applyFont="1" applyBorder="1" applyAlignment="1">
      <alignment horizontal="left" vertical="center"/>
    </xf>
    <xf numFmtId="1" fontId="7" fillId="0" borderId="12" xfId="7" applyNumberFormat="1" applyFont="1" applyFill="1" applyBorder="1" applyAlignment="1">
      <alignment horizontal="center" vertical="center"/>
    </xf>
    <xf numFmtId="1" fontId="7" fillId="0" borderId="0" xfId="7" applyNumberFormat="1" applyFont="1" applyFill="1" applyBorder="1" applyAlignment="1">
      <alignment horizontal="center" vertical="center"/>
    </xf>
    <xf numFmtId="1" fontId="7" fillId="0" borderId="13" xfId="7" applyNumberFormat="1" applyFont="1" applyFill="1" applyBorder="1" applyAlignment="1">
      <alignment horizontal="center" vertical="center"/>
    </xf>
    <xf numFmtId="1" fontId="7" fillId="0" borderId="3" xfId="7" applyNumberFormat="1" applyFont="1" applyFill="1" applyBorder="1" applyAlignment="1">
      <alignment horizontal="center" vertical="center"/>
    </xf>
    <xf numFmtId="1" fontId="7" fillId="0" borderId="4" xfId="7" applyNumberFormat="1" applyFont="1" applyFill="1" applyBorder="1" applyAlignment="1">
      <alignment horizontal="center" vertical="center"/>
    </xf>
    <xf numFmtId="1" fontId="18" fillId="0" borderId="4" xfId="0" applyNumberFormat="1" applyFont="1" applyBorder="1" applyAlignment="1">
      <alignment horizontal="center" vertical="center"/>
    </xf>
    <xf numFmtId="1" fontId="7" fillId="0" borderId="2" xfId="7" applyNumberFormat="1" applyFont="1" applyFill="1" applyBorder="1" applyAlignment="1">
      <alignment horizontal="center" vertical="center"/>
    </xf>
    <xf numFmtId="0" fontId="10" fillId="0" borderId="0" xfId="5" applyFont="1" applyAlignment="1">
      <alignment horizontal="left" vertical="center"/>
    </xf>
    <xf numFmtId="49" fontId="10" fillId="0" borderId="8" xfId="6" applyNumberFormat="1" applyFont="1" applyBorder="1" applyAlignment="1">
      <alignment horizontal="left" vertical="center"/>
    </xf>
    <xf numFmtId="0" fontId="6" fillId="0" borderId="8" xfId="0" applyFont="1" applyBorder="1" applyAlignment="1">
      <alignment horizontal="left" vertical="center" wrapText="1"/>
    </xf>
    <xf numFmtId="1" fontId="7" fillId="0" borderId="0" xfId="7" quotePrefix="1" applyNumberFormat="1" applyFont="1" applyFill="1" applyBorder="1" applyAlignment="1">
      <alignment horizontal="center" vertical="center"/>
    </xf>
    <xf numFmtId="0" fontId="21" fillId="0" borderId="0" xfId="0" applyFont="1" applyAlignment="1">
      <alignment horizontal="left" vertical="center"/>
    </xf>
    <xf numFmtId="49" fontId="10" fillId="0" borderId="11" xfId="6" applyNumberFormat="1" applyFont="1" applyBorder="1" applyAlignment="1">
      <alignment horizontal="left" vertical="center"/>
    </xf>
    <xf numFmtId="0" fontId="6" fillId="0" borderId="11" xfId="0" applyFont="1" applyBorder="1" applyAlignment="1">
      <alignment horizontal="left" vertical="center" wrapText="1"/>
    </xf>
    <xf numFmtId="0" fontId="18" fillId="0" borderId="0" xfId="0" applyFont="1" applyAlignment="1">
      <alignment vertical="center"/>
    </xf>
    <xf numFmtId="0" fontId="6" fillId="0" borderId="1" xfId="0" applyFont="1" applyBorder="1" applyAlignment="1">
      <alignment horizontal="left" vertical="center" wrapText="1"/>
    </xf>
    <xf numFmtId="0" fontId="28" fillId="0" borderId="0" xfId="8" applyFont="1" applyAlignment="1">
      <alignment horizontal="left" vertical="center"/>
    </xf>
    <xf numFmtId="0" fontId="22" fillId="0" borderId="0" xfId="0" applyFont="1" applyAlignment="1">
      <alignment horizontal="left" vertical="center"/>
    </xf>
    <xf numFmtId="49" fontId="5" fillId="0" borderId="0" xfId="0" applyNumberFormat="1" applyFont="1" applyAlignment="1">
      <alignment horizontal="left" vertical="center"/>
    </xf>
    <xf numFmtId="49" fontId="21" fillId="0" borderId="0" xfId="0" applyNumberFormat="1" applyFont="1" applyAlignment="1">
      <alignment horizontal="left" vertical="center"/>
    </xf>
    <xf numFmtId="0" fontId="5" fillId="0" borderId="0" xfId="0" applyFont="1" applyAlignment="1">
      <alignment horizontal="left" vertical="center"/>
    </xf>
    <xf numFmtId="16" fontId="22" fillId="4" borderId="1" xfId="0" quotePrefix="1" applyNumberFormat="1" applyFont="1" applyFill="1" applyBorder="1" applyAlignment="1">
      <alignment horizontal="center" vertical="center" wrapText="1"/>
    </xf>
    <xf numFmtId="0" fontId="30" fillId="5" borderId="0" xfId="1" applyNumberFormat="1" applyFont="1" applyFill="1" applyBorder="1" applyAlignment="1" applyProtection="1">
      <alignment horizontal="left" vertical="center"/>
    </xf>
    <xf numFmtId="0" fontId="0" fillId="0" borderId="0" xfId="0" applyFill="1"/>
    <xf numFmtId="0" fontId="22" fillId="6" borderId="0" xfId="0" applyFont="1" applyFill="1" applyBorder="1" applyAlignment="1">
      <alignment horizontal="center" wrapText="1"/>
    </xf>
    <xf numFmtId="165" fontId="7" fillId="0" borderId="4" xfId="7" applyNumberFormat="1" applyFont="1" applyFill="1" applyBorder="1" applyAlignment="1">
      <alignment horizontal="center" vertical="center"/>
    </xf>
    <xf numFmtId="0" fontId="10" fillId="0" borderId="6" xfId="0" applyFont="1" applyBorder="1" applyAlignment="1">
      <alignment horizontal="justify" vertical="top" wrapText="1"/>
    </xf>
    <xf numFmtId="0" fontId="22" fillId="0" borderId="0" xfId="0" applyFont="1" applyFill="1" applyBorder="1" applyAlignment="1">
      <alignment horizontal="center" wrapText="1"/>
    </xf>
    <xf numFmtId="0" fontId="10" fillId="0" borderId="2" xfId="0" quotePrefix="1" applyFont="1" applyBorder="1" applyAlignment="1">
      <alignment vertical="top" wrapText="1"/>
    </xf>
    <xf numFmtId="0" fontId="10" fillId="0" borderId="6" xfId="0" quotePrefix="1" applyFont="1" applyBorder="1" applyAlignment="1">
      <alignment vertical="top" wrapText="1"/>
    </xf>
    <xf numFmtId="0" fontId="10" fillId="0" borderId="13" xfId="0" applyFont="1" applyBorder="1" applyAlignment="1">
      <alignment horizontal="justify" vertical="top" wrapText="1"/>
    </xf>
    <xf numFmtId="49" fontId="21" fillId="0" borderId="0" xfId="0" applyNumberFormat="1" applyFont="1" applyAlignment="1">
      <alignment vertical="top"/>
    </xf>
    <xf numFmtId="0" fontId="21" fillId="0" borderId="0" xfId="0" applyFont="1" applyAlignment="1">
      <alignment vertical="top"/>
    </xf>
    <xf numFmtId="0" fontId="22" fillId="4" borderId="1" xfId="0" applyFont="1" applyFill="1" applyBorder="1" applyAlignment="1">
      <alignment vertical="top"/>
    </xf>
    <xf numFmtId="0" fontId="21" fillId="0" borderId="0" xfId="0" applyFont="1" applyAlignment="1">
      <alignment horizontal="justify" vertical="top"/>
    </xf>
    <xf numFmtId="0" fontId="10" fillId="0" borderId="1" xfId="0" applyFont="1" applyBorder="1" applyAlignment="1">
      <alignment horizontal="justify" vertical="top" wrapText="1"/>
    </xf>
    <xf numFmtId="0" fontId="23" fillId="0" borderId="0" xfId="0" applyFont="1" applyFill="1" applyBorder="1" applyAlignment="1">
      <alignment horizontal="center" wrapText="1"/>
    </xf>
    <xf numFmtId="0" fontId="22" fillId="0" borderId="0" xfId="0" applyFont="1" applyFill="1" applyBorder="1" applyAlignment="1">
      <alignment horizontal="center" vertical="center" wrapText="1"/>
    </xf>
    <xf numFmtId="0" fontId="18" fillId="0" borderId="0" xfId="0" applyNumberFormat="1" applyFont="1" applyFill="1" applyBorder="1" applyAlignment="1" applyProtection="1">
      <alignment horizontal="center"/>
    </xf>
    <xf numFmtId="0" fontId="3" fillId="0" borderId="0" xfId="0" applyNumberFormat="1" applyFont="1" applyFill="1" applyBorder="1" applyAlignment="1" applyProtection="1">
      <alignment horizontal="center"/>
    </xf>
    <xf numFmtId="49" fontId="5" fillId="0" borderId="0" xfId="0" applyNumberFormat="1" applyFont="1"/>
    <xf numFmtId="0" fontId="18" fillId="0" borderId="0" xfId="0" applyFont="1" applyFill="1"/>
    <xf numFmtId="0" fontId="18" fillId="0" borderId="0" xfId="0" applyFont="1" applyFill="1" applyAlignment="1">
      <alignment vertical="center"/>
    </xf>
    <xf numFmtId="1" fontId="18" fillId="0" borderId="0" xfId="0" applyNumberFormat="1" applyFont="1" applyBorder="1" applyAlignment="1">
      <alignment horizontal="center" vertical="center"/>
    </xf>
    <xf numFmtId="0" fontId="18" fillId="0" borderId="0" xfId="0" applyFont="1" applyFill="1" applyBorder="1"/>
    <xf numFmtId="0" fontId="6" fillId="0" borderId="0" xfId="0" applyFont="1" applyFill="1" applyBorder="1" applyAlignment="1">
      <alignment horizontal="left" vertical="center"/>
    </xf>
    <xf numFmtId="0" fontId="3" fillId="0" borderId="0" xfId="0" applyNumberFormat="1" applyFont="1" applyFill="1" applyBorder="1" applyAlignment="1" applyProtection="1">
      <alignment horizontal="left"/>
    </xf>
    <xf numFmtId="0" fontId="4" fillId="0" borderId="0" xfId="0" applyNumberFormat="1" applyFont="1" applyFill="1" applyBorder="1" applyAlignment="1" applyProtection="1">
      <alignment horizontal="left"/>
    </xf>
    <xf numFmtId="0" fontId="18" fillId="0" borderId="0" xfId="0" applyNumberFormat="1" applyFont="1" applyFill="1" applyBorder="1" applyAlignment="1" applyProtection="1"/>
    <xf numFmtId="0" fontId="29" fillId="0" borderId="0" xfId="0" applyNumberFormat="1" applyFont="1" applyFill="1" applyBorder="1" applyAlignment="1" applyProtection="1"/>
    <xf numFmtId="9" fontId="18" fillId="0" borderId="0" xfId="0" applyNumberFormat="1" applyFont="1" applyFill="1" applyBorder="1" applyAlignment="1" applyProtection="1"/>
    <xf numFmtId="0" fontId="11" fillId="0" borderId="0" xfId="0" applyFont="1" applyBorder="1" applyAlignment="1">
      <alignment horizontal="center"/>
    </xf>
    <xf numFmtId="0" fontId="32" fillId="3" borderId="0" xfId="0" applyFont="1" applyFill="1" applyAlignment="1">
      <alignment horizontal="center" wrapText="1"/>
    </xf>
    <xf numFmtId="49" fontId="10" fillId="0" borderId="14" xfId="6" applyNumberFormat="1" applyFont="1" applyBorder="1" applyAlignment="1">
      <alignment horizontal="left" vertical="center" wrapText="1"/>
    </xf>
    <xf numFmtId="49" fontId="10" fillId="0" borderId="5" xfId="6" applyNumberFormat="1" applyFont="1" applyBorder="1" applyAlignment="1">
      <alignment horizontal="left" vertical="center" wrapText="1"/>
    </xf>
    <xf numFmtId="49" fontId="10" fillId="0" borderId="1" xfId="6" quotePrefix="1" applyNumberFormat="1" applyFont="1" applyBorder="1" applyAlignment="1">
      <alignment horizontal="left" vertical="center" wrapText="1"/>
    </xf>
    <xf numFmtId="9" fontId="7" fillId="0" borderId="3" xfId="11" applyFont="1" applyFill="1" applyBorder="1" applyAlignment="1">
      <alignment horizontal="center" vertical="center"/>
    </xf>
    <xf numFmtId="9" fontId="7" fillId="0" borderId="4" xfId="11" applyFont="1" applyFill="1" applyBorder="1" applyAlignment="1">
      <alignment horizontal="center" vertical="center"/>
    </xf>
    <xf numFmtId="9" fontId="7" fillId="0" borderId="2" xfId="11" applyFont="1" applyFill="1" applyBorder="1" applyAlignment="1">
      <alignment horizontal="center" vertical="center"/>
    </xf>
    <xf numFmtId="0" fontId="10" fillId="0" borderId="9" xfId="0" quotePrefix="1" applyFont="1" applyBorder="1" applyAlignment="1">
      <alignment vertical="top" wrapText="1"/>
    </xf>
    <xf numFmtId="49" fontId="10" fillId="0" borderId="7" xfId="6" applyNumberFormat="1" applyFont="1" applyBorder="1" applyAlignment="1">
      <alignment horizontal="left" vertical="center" wrapText="1"/>
    </xf>
    <xf numFmtId="49" fontId="10" fillId="0" borderId="10" xfId="6" applyNumberFormat="1" applyFont="1" applyBorder="1" applyAlignment="1">
      <alignment horizontal="left" vertical="center" wrapText="1"/>
    </xf>
    <xf numFmtId="0" fontId="22" fillId="4" borderId="14" xfId="0" applyFont="1" applyFill="1" applyBorder="1" applyAlignment="1">
      <alignment horizontal="left" vertical="center" wrapText="1"/>
    </xf>
    <xf numFmtId="49" fontId="10" fillId="0" borderId="15" xfId="6" applyNumberFormat="1" applyFont="1" applyBorder="1" applyAlignment="1">
      <alignment horizontal="left" vertical="center" wrapText="1"/>
    </xf>
    <xf numFmtId="49" fontId="10" fillId="0" borderId="12" xfId="6" applyNumberFormat="1" applyFont="1" applyBorder="1" applyAlignment="1">
      <alignment horizontal="left" vertical="center" wrapText="1"/>
    </xf>
    <xf numFmtId="0" fontId="22" fillId="4" borderId="9" xfId="0" applyFont="1" applyFill="1" applyBorder="1" applyAlignment="1">
      <alignment horizontal="left" vertical="center" wrapText="1"/>
    </xf>
    <xf numFmtId="0" fontId="10" fillId="0" borderId="9" xfId="0" applyFont="1" applyBorder="1" applyAlignment="1">
      <alignment horizontal="justify" vertical="top" wrapText="1"/>
    </xf>
    <xf numFmtId="49" fontId="10" fillId="0" borderId="3" xfId="6" applyNumberFormat="1" applyFont="1" applyBorder="1" applyAlignment="1">
      <alignment horizontal="left" vertical="center" wrapText="1"/>
    </xf>
    <xf numFmtId="0" fontId="5" fillId="0" borderId="0" xfId="0" applyFont="1" applyAlignment="1">
      <alignment vertical="center"/>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5" fillId="0" borderId="0" xfId="0" applyFont="1" applyAlignment="1">
      <alignment horizontal="center" vertical="center"/>
    </xf>
    <xf numFmtId="0" fontId="2" fillId="0" borderId="0" xfId="0" applyNumberFormat="1" applyFont="1" applyFill="1" applyBorder="1" applyAlignment="1" applyProtection="1"/>
    <xf numFmtId="9" fontId="19" fillId="0" borderId="0" xfId="4" applyFont="1" applyAlignment="1">
      <alignment horizontal="center" vertical="center"/>
    </xf>
    <xf numFmtId="0" fontId="22" fillId="4" borderId="2" xfId="0" applyFont="1" applyFill="1" applyBorder="1" applyAlignment="1">
      <alignment horizontal="center" vertical="center" wrapText="1"/>
    </xf>
    <xf numFmtId="0" fontId="10" fillId="0" borderId="14" xfId="0" applyFont="1" applyBorder="1" applyAlignment="1">
      <alignment horizontal="justify" vertical="top" wrapText="1"/>
    </xf>
    <xf numFmtId="0" fontId="10" fillId="0" borderId="5" xfId="0" applyFont="1" applyBorder="1" applyAlignment="1">
      <alignment horizontal="justify" vertical="top" wrapText="1"/>
    </xf>
    <xf numFmtId="9" fontId="5" fillId="0" borderId="0" xfId="11" applyFont="1" applyAlignment="1">
      <alignment horizontal="center" vertical="center"/>
    </xf>
    <xf numFmtId="9" fontId="18" fillId="0" borderId="0" xfId="11" applyFont="1" applyAlignment="1">
      <alignment horizontal="center" vertical="center"/>
    </xf>
    <xf numFmtId="9" fontId="18" fillId="0" borderId="3" xfId="11" applyFont="1" applyBorder="1" applyAlignment="1">
      <alignment horizontal="center" vertical="center"/>
    </xf>
    <xf numFmtId="9" fontId="18" fillId="0" borderId="4" xfId="11" applyFont="1" applyBorder="1" applyAlignment="1">
      <alignment horizontal="center" vertical="center"/>
    </xf>
    <xf numFmtId="9" fontId="18" fillId="0" borderId="2" xfId="11" applyFont="1" applyBorder="1" applyAlignment="1">
      <alignment horizontal="center" vertical="center"/>
    </xf>
    <xf numFmtId="9" fontId="5" fillId="0" borderId="0" xfId="11" applyFont="1" applyBorder="1" applyAlignment="1">
      <alignment horizontal="center" vertical="center"/>
    </xf>
    <xf numFmtId="9" fontId="18" fillId="0" borderId="7" xfId="11" applyFont="1" applyBorder="1" applyAlignment="1">
      <alignment horizontal="center" vertical="center"/>
    </xf>
    <xf numFmtId="9" fontId="18" fillId="0" borderId="8" xfId="11" applyFont="1" applyBorder="1" applyAlignment="1">
      <alignment horizontal="center" vertical="center"/>
    </xf>
    <xf numFmtId="9" fontId="18" fillId="0" borderId="9" xfId="11" applyFont="1" applyBorder="1" applyAlignment="1">
      <alignment horizontal="center" vertical="center"/>
    </xf>
    <xf numFmtId="9" fontId="18" fillId="0" borderId="12" xfId="11" applyFont="1" applyBorder="1" applyAlignment="1">
      <alignment horizontal="center" vertical="center"/>
    </xf>
    <xf numFmtId="9" fontId="18" fillId="0" borderId="0" xfId="11" applyFont="1" applyBorder="1" applyAlignment="1">
      <alignment horizontal="center" vertical="center"/>
    </xf>
    <xf numFmtId="9" fontId="18" fillId="0" borderId="13" xfId="11" applyFont="1" applyBorder="1" applyAlignment="1">
      <alignment horizontal="center" vertical="center"/>
    </xf>
    <xf numFmtId="9" fontId="18" fillId="0" borderId="10" xfId="11" applyFont="1" applyBorder="1" applyAlignment="1">
      <alignment horizontal="center" vertical="center"/>
    </xf>
    <xf numFmtId="9" fontId="18" fillId="0" borderId="11" xfId="11" applyFont="1" applyBorder="1" applyAlignment="1">
      <alignment horizontal="center" vertical="center"/>
    </xf>
    <xf numFmtId="9" fontId="18" fillId="0" borderId="6" xfId="11" applyFont="1" applyBorder="1" applyAlignment="1">
      <alignment horizontal="center" vertical="center"/>
    </xf>
    <xf numFmtId="0" fontId="5" fillId="0" borderId="0" xfId="0" applyFont="1" applyAlignment="1">
      <alignment horizontal="right"/>
    </xf>
    <xf numFmtId="164" fontId="5" fillId="0" borderId="0" xfId="3" applyNumberFormat="1" applyFont="1"/>
    <xf numFmtId="0" fontId="5" fillId="0" borderId="0" xfId="0" applyFont="1" applyAlignment="1">
      <alignment horizontal="center"/>
    </xf>
    <xf numFmtId="0" fontId="7" fillId="0" borderId="0" xfId="6" applyFont="1"/>
    <xf numFmtId="9" fontId="5" fillId="0" borderId="0" xfId="4" applyFont="1" applyFill="1" applyAlignment="1">
      <alignment horizontal="center" vertical="center"/>
    </xf>
    <xf numFmtId="9" fontId="5" fillId="0" borderId="0" xfId="4" quotePrefix="1" applyFont="1" applyFill="1" applyAlignment="1">
      <alignment horizontal="center" vertical="center"/>
    </xf>
    <xf numFmtId="164" fontId="5" fillId="0" borderId="0" xfId="12" applyNumberFormat="1" applyFont="1" applyBorder="1" applyAlignment="1">
      <alignment horizontal="center" vertical="center"/>
    </xf>
    <xf numFmtId="164" fontId="5" fillId="0" borderId="0" xfId="12" applyNumberFormat="1" applyFont="1"/>
    <xf numFmtId="0" fontId="7" fillId="0" borderId="0" xfId="5" applyFont="1" applyAlignment="1">
      <alignment horizontal="left" vertical="center"/>
    </xf>
    <xf numFmtId="0" fontId="7" fillId="0" borderId="0" xfId="5" applyFont="1"/>
    <xf numFmtId="0" fontId="7" fillId="0" borderId="0" xfId="6" applyFont="1" applyAlignment="1">
      <alignment vertical="center"/>
    </xf>
    <xf numFmtId="49" fontId="23" fillId="0" borderId="0" xfId="0" applyNumberFormat="1" applyFont="1" applyAlignment="1">
      <alignment horizontal="left" vertical="center"/>
    </xf>
    <xf numFmtId="1" fontId="5" fillId="0" borderId="0" xfId="0" applyNumberFormat="1" applyFont="1"/>
    <xf numFmtId="0" fontId="5" fillId="0" borderId="0" xfId="0" applyFont="1" applyFill="1" applyAlignment="1">
      <alignment horizontal="center"/>
    </xf>
    <xf numFmtId="9" fontId="6" fillId="0" borderId="0" xfId="11" applyFont="1" applyAlignment="1">
      <alignment horizontal="left" vertical="top" wrapText="1"/>
    </xf>
    <xf numFmtId="9" fontId="5" fillId="0" borderId="0" xfId="0" applyNumberFormat="1" applyFont="1" applyAlignment="1">
      <alignment horizontal="center" vertical="center"/>
    </xf>
    <xf numFmtId="49" fontId="6" fillId="0" borderId="0" xfId="11" applyNumberFormat="1" applyFont="1" applyAlignment="1">
      <alignment horizontal="left" vertical="top" wrapText="1"/>
    </xf>
    <xf numFmtId="9" fontId="5" fillId="0" borderId="0" xfId="11" applyFont="1" applyFill="1" applyAlignment="1">
      <alignment horizontal="center"/>
    </xf>
    <xf numFmtId="9" fontId="5" fillId="0" borderId="0" xfId="11" applyFont="1" applyAlignment="1">
      <alignment horizontal="center"/>
    </xf>
    <xf numFmtId="9" fontId="5" fillId="0" borderId="0" xfId="11" applyFont="1" applyFill="1" applyBorder="1" applyAlignment="1">
      <alignment horizontal="center"/>
    </xf>
    <xf numFmtId="9" fontId="6" fillId="0" borderId="0" xfId="0" applyNumberFormat="1" applyFont="1" applyAlignment="1">
      <alignment horizontal="left"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6" fillId="0" borderId="10" xfId="0" applyFont="1" applyBorder="1" applyAlignment="1">
      <alignment horizontal="left" vertical="center"/>
    </xf>
    <xf numFmtId="0" fontId="5" fillId="0" borderId="0" xfId="0" applyFont="1" applyBorder="1" applyAlignment="1">
      <alignment horizontal="center" vertical="center"/>
    </xf>
    <xf numFmtId="9" fontId="10" fillId="0" borderId="2" xfId="11" applyFont="1" applyFill="1" applyBorder="1" applyAlignment="1">
      <alignment horizontal="center" vertical="center"/>
    </xf>
    <xf numFmtId="0" fontId="5" fillId="0" borderId="0" xfId="0" applyFont="1" applyAlignment="1">
      <alignment vertical="top"/>
    </xf>
    <xf numFmtId="9" fontId="5" fillId="0" borderId="0" xfId="0" applyNumberFormat="1" applyFont="1"/>
    <xf numFmtId="49" fontId="23" fillId="0" borderId="0" xfId="0" applyNumberFormat="1" applyFont="1" applyAlignment="1">
      <alignment vertical="top"/>
    </xf>
    <xf numFmtId="0" fontId="5" fillId="0" borderId="0" xfId="0" applyFont="1" applyFill="1" applyBorder="1" applyAlignment="1">
      <alignment horizontal="left" vertical="center"/>
    </xf>
    <xf numFmtId="0" fontId="5" fillId="0" borderId="0" xfId="0" applyFont="1" applyFill="1" applyBorder="1"/>
    <xf numFmtId="1" fontId="5" fillId="0" borderId="0" xfId="0" applyNumberFormat="1" applyFont="1" applyFill="1" applyBorder="1"/>
    <xf numFmtId="9" fontId="5" fillId="0" borderId="0" xfId="0" applyNumberFormat="1" applyFont="1" applyFill="1" applyBorder="1"/>
    <xf numFmtId="0" fontId="5" fillId="0" borderId="0" xfId="0" applyFont="1" applyFill="1" applyBorder="1" applyAlignment="1">
      <alignment horizontal="center"/>
    </xf>
    <xf numFmtId="9" fontId="18" fillId="0" borderId="0" xfId="0" applyNumberFormat="1" applyFont="1" applyAlignment="1">
      <alignment horizontal="center" vertical="center"/>
    </xf>
    <xf numFmtId="0" fontId="18" fillId="0" borderId="0" xfId="0" applyFont="1" applyAlignment="1">
      <alignment horizontal="center" vertical="center"/>
    </xf>
    <xf numFmtId="9" fontId="18" fillId="0" borderId="7" xfId="0" applyNumberFormat="1" applyFont="1" applyBorder="1" applyAlignment="1">
      <alignment horizontal="center" vertical="center"/>
    </xf>
    <xf numFmtId="9" fontId="18" fillId="0" borderId="8" xfId="0" applyNumberFormat="1" applyFont="1" applyBorder="1" applyAlignment="1">
      <alignment horizontal="center" vertical="center"/>
    </xf>
    <xf numFmtId="9" fontId="18" fillId="0" borderId="9" xfId="0" applyNumberFormat="1" applyFont="1" applyBorder="1" applyAlignment="1">
      <alignment horizontal="center" vertical="center"/>
    </xf>
    <xf numFmtId="165" fontId="18" fillId="0" borderId="10" xfId="0" applyNumberFormat="1" applyFont="1" applyBorder="1" applyAlignment="1">
      <alignment horizontal="center" vertical="center"/>
    </xf>
    <xf numFmtId="0" fontId="18" fillId="0" borderId="11" xfId="0" applyFont="1" applyBorder="1" applyAlignment="1">
      <alignment horizontal="center" vertical="center"/>
    </xf>
    <xf numFmtId="0" fontId="18" fillId="0" borderId="6" xfId="0" applyFont="1" applyBorder="1" applyAlignment="1">
      <alignment horizontal="center" vertical="center"/>
    </xf>
    <xf numFmtId="9" fontId="18" fillId="0" borderId="12" xfId="0" applyNumberFormat="1" applyFont="1" applyBorder="1" applyAlignment="1">
      <alignment horizontal="center" vertical="center"/>
    </xf>
    <xf numFmtId="9" fontId="18" fillId="0" borderId="0" xfId="0" applyNumberFormat="1" applyFont="1" applyBorder="1" applyAlignment="1">
      <alignment horizontal="center" vertical="center"/>
    </xf>
    <xf numFmtId="9" fontId="18" fillId="0" borderId="13" xfId="0" applyNumberFormat="1" applyFont="1" applyBorder="1" applyAlignment="1">
      <alignment horizontal="center" vertical="center"/>
    </xf>
    <xf numFmtId="9" fontId="18" fillId="0" borderId="10" xfId="0" applyNumberFormat="1" applyFont="1" applyBorder="1" applyAlignment="1">
      <alignment horizontal="center" vertical="center"/>
    </xf>
    <xf numFmtId="9" fontId="18" fillId="0" borderId="11" xfId="0" applyNumberFormat="1" applyFont="1" applyBorder="1" applyAlignment="1">
      <alignment horizontal="center" vertical="center"/>
    </xf>
    <xf numFmtId="9" fontId="18" fillId="0" borderId="6" xfId="0" applyNumberFormat="1" applyFont="1" applyBorder="1" applyAlignment="1">
      <alignment horizontal="center" vertical="center"/>
    </xf>
    <xf numFmtId="9" fontId="18" fillId="0" borderId="0" xfId="0" applyNumberFormat="1" applyFont="1" applyFill="1" applyAlignment="1">
      <alignment horizontal="center" vertical="center"/>
    </xf>
    <xf numFmtId="9" fontId="18" fillId="0" borderId="3" xfId="0" applyNumberFormat="1" applyFont="1" applyBorder="1" applyAlignment="1">
      <alignment horizontal="center" vertical="center"/>
    </xf>
    <xf numFmtId="9" fontId="18" fillId="0" borderId="4" xfId="0" applyNumberFormat="1" applyFont="1" applyBorder="1" applyAlignment="1">
      <alignment horizontal="center" vertical="center"/>
    </xf>
    <xf numFmtId="9" fontId="18" fillId="0" borderId="2" xfId="0" applyNumberFormat="1" applyFont="1" applyBorder="1" applyAlignment="1">
      <alignment horizontal="center" vertical="center"/>
    </xf>
    <xf numFmtId="0" fontId="10" fillId="0" borderId="14" xfId="0" applyFont="1" applyBorder="1" applyAlignment="1">
      <alignment horizontal="justify" vertical="top" wrapText="1"/>
    </xf>
    <xf numFmtId="0" fontId="10" fillId="0" borderId="5" xfId="0" applyFont="1" applyBorder="1" applyAlignment="1">
      <alignment horizontal="justify" vertical="top"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2" xfId="0" applyFont="1" applyFill="1" applyBorder="1" applyAlignment="1">
      <alignment horizontal="center" vertical="center" wrapText="1"/>
    </xf>
    <xf numFmtId="9" fontId="19" fillId="0" borderId="0" xfId="4" applyFont="1" applyAlignment="1">
      <alignment horizontal="center" vertical="center"/>
    </xf>
    <xf numFmtId="0" fontId="23" fillId="4" borderId="3" xfId="0" applyFont="1" applyFill="1" applyBorder="1" applyAlignment="1">
      <alignment horizontal="center" wrapText="1"/>
    </xf>
    <xf numFmtId="0" fontId="23" fillId="4" borderId="4" xfId="0" applyFont="1" applyFill="1" applyBorder="1" applyAlignment="1">
      <alignment horizontal="center" wrapText="1"/>
    </xf>
    <xf numFmtId="0" fontId="23" fillId="4" borderId="2" xfId="0" applyFont="1" applyFill="1" applyBorder="1" applyAlignment="1">
      <alignment horizontal="center" wrapText="1"/>
    </xf>
    <xf numFmtId="0" fontId="22" fillId="4" borderId="3"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2" xfId="0" applyFont="1" applyFill="1" applyBorder="1" applyAlignment="1">
      <alignment horizontal="center" vertical="center" wrapText="1"/>
    </xf>
  </cellXfs>
  <cellStyles count="13">
    <cellStyle name="Comma" xfId="12" builtinId="3"/>
    <cellStyle name="Comma 2" xfId="3"/>
    <cellStyle name="Comma 3" xfId="9"/>
    <cellStyle name="Hyperlink" xfId="1" builtinId="8"/>
    <cellStyle name="Hyperlink 2" xfId="8"/>
    <cellStyle name="Normal" xfId="0" builtinId="0"/>
    <cellStyle name="Normal 2" xfId="2"/>
    <cellStyle name="Normal 2 2" xfId="5"/>
    <cellStyle name="Normal 2 3" xfId="10"/>
    <cellStyle name="Normal 3" xfId="6"/>
    <cellStyle name="Percent" xfId="11" builtinId="5"/>
    <cellStyle name="Percent 2" xfId="4"/>
    <cellStyle name="Percent 3" xfId="7"/>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5159971</xdr:colOff>
      <xdr:row>1</xdr:row>
      <xdr:rowOff>85724</xdr:rowOff>
    </xdr:from>
    <xdr:to>
      <xdr:col>1</xdr:col>
      <xdr:colOff>5159971</xdr:colOff>
      <xdr:row>7</xdr:row>
      <xdr:rowOff>1197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40971" y="276224"/>
          <a:ext cx="0" cy="11111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1</xdr:col>
      <xdr:colOff>885265</xdr:colOff>
      <xdr:row>3</xdr:row>
      <xdr:rowOff>0</xdr:rowOff>
    </xdr:from>
    <xdr:to>
      <xdr:col>1</xdr:col>
      <xdr:colOff>5447740</xdr:colOff>
      <xdr:row>5</xdr:row>
      <xdr:rowOff>128307</xdr:rowOff>
    </xdr:to>
    <xdr:pic>
      <xdr:nvPicPr>
        <xdr:cNvPr id="8" name="Picture 1" descr="Fax_heade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265" y="571500"/>
          <a:ext cx="456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2</xdr:row>
      <xdr:rowOff>95247</xdr:rowOff>
    </xdr:from>
    <xdr:to>
      <xdr:col>11</xdr:col>
      <xdr:colOff>238125</xdr:colOff>
      <xdr:row>29</xdr:row>
      <xdr:rowOff>180975</xdr:rowOff>
    </xdr:to>
    <xdr:sp macro="" textlink="">
      <xdr:nvSpPr>
        <xdr:cNvPr id="2" name="TextBox 1"/>
        <xdr:cNvSpPr txBox="1"/>
      </xdr:nvSpPr>
      <xdr:spPr>
        <a:xfrm>
          <a:off x="123825" y="476247"/>
          <a:ext cx="6819900" cy="53530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nSpc>
              <a:spcPct val="100000"/>
            </a:lnSpc>
            <a:spcBef>
              <a:spcPts val="1200"/>
            </a:spcBef>
          </a:pPr>
          <a:r>
            <a:rPr lang="en-AU" sz="1000" b="1">
              <a:solidFill>
                <a:schemeClr val="dk1"/>
              </a:solidFill>
              <a:effectLst/>
              <a:latin typeface="Arial" pitchFamily="34" charset="0"/>
              <a:ea typeface="+mn-ea"/>
              <a:cs typeface="Arial" pitchFamily="34" charset="0"/>
            </a:rPr>
            <a:t>Please note the following when interpreting or reviewing the information contained within this document</a:t>
          </a:r>
        </a:p>
        <a:p>
          <a:r>
            <a:rPr lang="en-AU" sz="1000">
              <a:solidFill>
                <a:schemeClr val="dk1"/>
              </a:solidFill>
              <a:effectLst/>
              <a:latin typeface="Arial" pitchFamily="34" charset="0"/>
              <a:ea typeface="+mn-ea"/>
              <a:cs typeface="Arial" pitchFamily="34" charset="0"/>
            </a:rPr>
            <a:t>These results are based on audit responses collected between 25 March and </a:t>
          </a:r>
          <a:r>
            <a:rPr lang="en-AU" sz="1000" b="0">
              <a:solidFill>
                <a:sysClr val="windowText" lastClr="000000"/>
              </a:solidFill>
              <a:effectLst/>
              <a:latin typeface="Arial" pitchFamily="34" charset="0"/>
              <a:ea typeface="+mn-ea"/>
              <a:cs typeface="Arial" pitchFamily="34" charset="0"/>
            </a:rPr>
            <a:t>28 May </a:t>
          </a:r>
          <a:r>
            <a:rPr lang="en-AU" sz="1000">
              <a:solidFill>
                <a:schemeClr val="dk1"/>
              </a:solidFill>
              <a:effectLst/>
              <a:latin typeface="Arial" pitchFamily="34" charset="0"/>
              <a:ea typeface="+mn-ea"/>
              <a:cs typeface="Arial" pitchFamily="34" charset="0"/>
            </a:rPr>
            <a:t>2013. Please refer to the 2013 Right to Information and Information Privacy Electronic</a:t>
          </a:r>
          <a:r>
            <a:rPr lang="en-AU" sz="1000" baseline="0">
              <a:solidFill>
                <a:schemeClr val="dk1"/>
              </a:solidFill>
              <a:effectLst/>
              <a:latin typeface="Arial" pitchFamily="34" charset="0"/>
              <a:ea typeface="+mn-ea"/>
              <a:cs typeface="Arial" pitchFamily="34" charset="0"/>
            </a:rPr>
            <a:t> </a:t>
          </a:r>
          <a:r>
            <a:rPr lang="en-AU" sz="1000">
              <a:solidFill>
                <a:schemeClr val="dk1"/>
              </a:solidFill>
              <a:effectLst/>
              <a:latin typeface="Arial" pitchFamily="34" charset="0"/>
              <a:ea typeface="+mn-ea"/>
              <a:cs typeface="Arial" pitchFamily="34" charset="0"/>
            </a:rPr>
            <a:t>Audit Report</a:t>
          </a:r>
          <a:r>
            <a:rPr lang="en-AU" sz="1000" baseline="0">
              <a:solidFill>
                <a:schemeClr val="dk1"/>
              </a:solidFill>
              <a:effectLst/>
              <a:latin typeface="Arial" pitchFamily="34" charset="0"/>
              <a:ea typeface="+mn-ea"/>
              <a:cs typeface="Arial" pitchFamily="34" charset="0"/>
            </a:rPr>
            <a:t> </a:t>
          </a:r>
          <a:r>
            <a:rPr lang="en-AU" sz="1000">
              <a:solidFill>
                <a:schemeClr val="dk1"/>
              </a:solidFill>
              <a:effectLst/>
              <a:latin typeface="Arial" pitchFamily="34" charset="0"/>
              <a:ea typeface="+mn-ea"/>
              <a:cs typeface="Arial" pitchFamily="34" charset="0"/>
            </a:rPr>
            <a:t>for full details on how this information has been collected and any limitations to its use.</a:t>
          </a:r>
          <a:endParaRPr lang="en-AU" sz="1000">
            <a:effectLst/>
          </a:endParaRPr>
        </a:p>
        <a:p>
          <a:r>
            <a:rPr lang="en-AU" sz="1100" b="0" i="0">
              <a:solidFill>
                <a:schemeClr val="dk1"/>
              </a:solidFill>
              <a:effectLst/>
              <a:latin typeface="+mn-lt"/>
              <a:ea typeface="+mn-ea"/>
              <a:cs typeface="+mn-cs"/>
            </a:rPr>
            <a:t/>
          </a:r>
          <a:br>
            <a:rPr lang="en-AU" sz="1100" b="0" i="0">
              <a:solidFill>
                <a:schemeClr val="dk1"/>
              </a:solidFill>
              <a:effectLst/>
              <a:latin typeface="+mn-lt"/>
              <a:ea typeface="+mn-ea"/>
              <a:cs typeface="+mn-cs"/>
            </a:rPr>
          </a:br>
          <a:r>
            <a:rPr lang="en-AU" sz="1100" b="1">
              <a:solidFill>
                <a:schemeClr val="dk1"/>
              </a:solidFill>
              <a:effectLst/>
              <a:latin typeface="+mn-lt"/>
              <a:ea typeface="+mn-ea"/>
              <a:cs typeface="+mn-cs"/>
            </a:rPr>
            <a:t>Note</a:t>
          </a:r>
          <a:endParaRPr lang="en-AU" sz="1000">
            <a:solidFill>
              <a:schemeClr val="dk1"/>
            </a:solidFill>
            <a:effectLst/>
            <a:latin typeface="Arial" pitchFamily="34" charset="0"/>
            <a:ea typeface="+mn-ea"/>
            <a:cs typeface="Arial" pitchFamily="34" charset="0"/>
          </a:endParaRPr>
        </a:p>
        <a:p>
          <a:pPr marL="0">
            <a:lnSpc>
              <a:spcPct val="100000"/>
            </a:lnSpc>
            <a:spcBef>
              <a:spcPts val="600"/>
            </a:spcBef>
          </a:pPr>
          <a:r>
            <a:rPr lang="en-AU" sz="1000" baseline="0">
              <a:solidFill>
                <a:schemeClr val="dk1"/>
              </a:solidFill>
              <a:effectLst/>
              <a:latin typeface="Arial" pitchFamily="34" charset="0"/>
              <a:ea typeface="+mn-ea"/>
              <a:cs typeface="Arial" pitchFamily="34" charset="0"/>
            </a:rPr>
            <a:t>Dashes (i.e. '-') are used in tables to indicate where questions do not apply to particular agency types and where response options do not apply to particular questions.</a:t>
          </a:r>
          <a:r>
            <a:rPr lang="en-AU" sz="1000">
              <a:solidFill>
                <a:schemeClr val="dk1"/>
              </a:solidFill>
              <a:effectLst/>
              <a:latin typeface="Arial" pitchFamily="34" charset="0"/>
              <a:ea typeface="+mn-ea"/>
              <a:cs typeface="Arial" pitchFamily="34" charset="0"/>
            </a:rPr>
            <a:t> </a:t>
          </a:r>
        </a:p>
        <a:p>
          <a:pPr marL="0" indent="0">
            <a:lnSpc>
              <a:spcPct val="100000"/>
            </a:lnSpc>
            <a:spcBef>
              <a:spcPts val="1200"/>
            </a:spcBef>
          </a:pPr>
          <a:r>
            <a:rPr lang="en-AU" sz="1000" b="1">
              <a:solidFill>
                <a:schemeClr val="dk1"/>
              </a:solidFill>
              <a:effectLst/>
              <a:latin typeface="Arial" pitchFamily="34" charset="0"/>
              <a:ea typeface="+mn-ea"/>
              <a:cs typeface="Arial" pitchFamily="34" charset="0"/>
            </a:rPr>
            <a:t>Disclaimer</a:t>
          </a:r>
        </a:p>
        <a:p>
          <a:pPr>
            <a:lnSpc>
              <a:spcPct val="100000"/>
            </a:lnSpc>
            <a:spcBef>
              <a:spcPts val="600"/>
            </a:spcBef>
          </a:pPr>
          <a:r>
            <a:rPr lang="en-AU" sz="1000" b="0" i="0" u="none" strike="noStrike">
              <a:solidFill>
                <a:schemeClr val="dk1"/>
              </a:solidFill>
              <a:effectLst/>
              <a:latin typeface="Arial" pitchFamily="34" charset="0"/>
              <a:ea typeface="+mn-ea"/>
              <a:cs typeface="Arial" pitchFamily="34" charset="0"/>
            </a:rPr>
            <a:t>All data and information in this document are believed to be accurate and have come from sources believed to be reliable. However, the Office of the Information Commissioner, does not guarantee or represent that the data and information are accurate, up to date or complete, and disclaims liability for all claims, losses, damages or costs of whatever nature and howsoever occurring, arising as a result of relying on the data and information, regardless of the form of action, whether in contract, tort (including negligence), breach of statutory duty or otherwise.</a:t>
          </a:r>
          <a:r>
            <a:rPr lang="en-AU" sz="1000">
              <a:latin typeface="Arial" pitchFamily="34" charset="0"/>
              <a:cs typeface="Arial" pitchFamily="34" charset="0"/>
            </a:rPr>
            <a:t> </a:t>
          </a:r>
        </a:p>
        <a:p>
          <a:pPr>
            <a:lnSpc>
              <a:spcPct val="100000"/>
            </a:lnSpc>
            <a:spcBef>
              <a:spcPts val="600"/>
            </a:spcBef>
          </a:pPr>
          <a:endParaRPr lang="en-AU" sz="1000" b="0" i="0" u="none" strike="noStrike">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r>
            <a:rPr lang="en-AU" sz="1000" b="1">
              <a:solidFill>
                <a:schemeClr val="dk1"/>
              </a:solidFill>
              <a:effectLst/>
              <a:latin typeface="Arial" pitchFamily="34" charset="0"/>
              <a:ea typeface="+mn-ea"/>
              <a:cs typeface="Arial" pitchFamily="34" charset="0"/>
            </a:rPr>
            <a:t>Credit</a:t>
          </a:r>
          <a:endParaRPr lang="en-AU" sz="1000">
            <a:effectLst/>
            <a:latin typeface="Arial" pitchFamily="34" charset="0"/>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r>
            <a:rPr lang="en-AU" sz="1000">
              <a:solidFill>
                <a:schemeClr val="dk1"/>
              </a:solidFill>
              <a:effectLst/>
              <a:latin typeface="Arial" pitchFamily="34" charset="0"/>
              <a:ea typeface="+mn-ea"/>
              <a:cs typeface="Arial" pitchFamily="34" charset="0"/>
            </a:rPr>
            <a:t>This</a:t>
          </a:r>
          <a:r>
            <a:rPr lang="en-AU" sz="1000" baseline="0">
              <a:solidFill>
                <a:schemeClr val="dk1"/>
              </a:solidFill>
              <a:effectLst/>
              <a:latin typeface="Arial" pitchFamily="34" charset="0"/>
              <a:ea typeface="+mn-ea"/>
              <a:cs typeface="Arial" pitchFamily="34" charset="0"/>
            </a:rPr>
            <a:t> document including the 2013 results is based on that created by the </a:t>
          </a:r>
          <a:r>
            <a:rPr lang="en-AU" sz="1000">
              <a:solidFill>
                <a:schemeClr val="dk1"/>
              </a:solidFill>
              <a:effectLst/>
              <a:latin typeface="Arial" pitchFamily="34" charset="0"/>
              <a:ea typeface="+mn-ea"/>
              <a:cs typeface="Arial" pitchFamily="34" charset="0"/>
            </a:rPr>
            <a:t>Government Statistician, Queensland Treasury and Trade</a:t>
          </a:r>
          <a:r>
            <a:rPr lang="en-AU" sz="1000" b="0" baseline="0">
              <a:solidFill>
                <a:schemeClr val="dk1"/>
              </a:solidFill>
              <a:effectLst/>
              <a:latin typeface="Arial" pitchFamily="34" charset="0"/>
              <a:ea typeface="+mn-ea"/>
              <a:cs typeface="Arial" pitchFamily="34" charset="0"/>
            </a:rPr>
            <a:t>, 2013 Right to Information and Information Privacy Agency Electronic Audit</a:t>
          </a:r>
          <a:r>
            <a:rPr lang="en-AU" sz="1000">
              <a:solidFill>
                <a:schemeClr val="dk1"/>
              </a:solidFill>
              <a:effectLst/>
              <a:latin typeface="Arial" pitchFamily="34" charset="0"/>
              <a:ea typeface="+mn-ea"/>
              <a:cs typeface="Arial" pitchFamily="34" charset="0"/>
            </a:rPr>
            <a:t>, Output Tables.</a:t>
          </a:r>
          <a:endParaRPr lang="en-AU" sz="1000">
            <a:effectLst/>
            <a:latin typeface="Arial" pitchFamily="34" charset="0"/>
            <a:cs typeface="Arial" pitchFamily="34" charset="0"/>
          </a:endParaRPr>
        </a:p>
        <a:p>
          <a:pPr>
            <a:lnSpc>
              <a:spcPct val="100000"/>
            </a:lnSpc>
            <a:spcBef>
              <a:spcPts val="600"/>
            </a:spcBef>
          </a:pPr>
          <a:r>
            <a:rPr lang="en-AU" sz="1000" b="0" i="0" u="none" strike="noStrike">
              <a:solidFill>
                <a:schemeClr val="dk1"/>
              </a:solidFill>
              <a:effectLst/>
              <a:latin typeface="Arial" pitchFamily="34" charset="0"/>
              <a:ea typeface="+mn-ea"/>
              <a:cs typeface="Arial" pitchFamily="34" charset="0"/>
            </a:rPr>
            <a:t/>
          </a:r>
          <a:br>
            <a:rPr lang="en-AU" sz="1000" b="0" i="0" u="none" strike="noStrike">
              <a:solidFill>
                <a:schemeClr val="dk1"/>
              </a:solidFill>
              <a:effectLst/>
              <a:latin typeface="Arial" pitchFamily="34" charset="0"/>
              <a:ea typeface="+mn-ea"/>
              <a:cs typeface="Arial" pitchFamily="34" charset="0"/>
            </a:rPr>
          </a:br>
          <a:r>
            <a:rPr lang="en-AU" sz="1000" b="1" i="0" u="none" strike="noStrike">
              <a:solidFill>
                <a:schemeClr val="dk1"/>
              </a:solidFill>
              <a:effectLst/>
              <a:latin typeface="Arial" pitchFamily="34" charset="0"/>
              <a:ea typeface="+mn-ea"/>
              <a:cs typeface="Arial" pitchFamily="34" charset="0"/>
            </a:rPr>
            <a:t>Office</a:t>
          </a:r>
          <a:r>
            <a:rPr lang="en-AU" sz="1000" b="1" i="0" u="none" strike="noStrike" baseline="0">
              <a:solidFill>
                <a:schemeClr val="dk1"/>
              </a:solidFill>
              <a:effectLst/>
              <a:latin typeface="Arial" pitchFamily="34" charset="0"/>
              <a:ea typeface="+mn-ea"/>
              <a:cs typeface="Arial" pitchFamily="34" charset="0"/>
            </a:rPr>
            <a:t> of the Information Commissioner</a:t>
          </a:r>
        </a:p>
        <a:p>
          <a:r>
            <a:rPr lang="en-AU" sz="1000">
              <a:solidFill>
                <a:schemeClr val="dk1"/>
              </a:solidFill>
              <a:effectLst/>
              <a:latin typeface="Arial" pitchFamily="34" charset="0"/>
              <a:ea typeface="+mn-ea"/>
              <a:cs typeface="Arial" pitchFamily="34" charset="0"/>
            </a:rPr>
            <a:t>Level 8, 160 Mary Street, Brisbane, Qld 4000</a:t>
          </a:r>
        </a:p>
        <a:p>
          <a:r>
            <a:rPr lang="en-AU" sz="1000">
              <a:solidFill>
                <a:schemeClr val="dk1"/>
              </a:solidFill>
              <a:effectLst/>
              <a:latin typeface="Arial" pitchFamily="34" charset="0"/>
              <a:ea typeface="+mn-ea"/>
              <a:cs typeface="Arial" pitchFamily="34" charset="0"/>
            </a:rPr>
            <a:t>PO Box 10143, Adelaide Street, Brisbane, Qld 4000</a:t>
          </a:r>
        </a:p>
        <a:p>
          <a:r>
            <a:rPr lang="en-AU" sz="1000">
              <a:solidFill>
                <a:schemeClr val="dk1"/>
              </a:solidFill>
              <a:effectLst/>
              <a:latin typeface="Arial" pitchFamily="34" charset="0"/>
              <a:ea typeface="+mn-ea"/>
              <a:cs typeface="Arial" pitchFamily="34" charset="0"/>
            </a:rPr>
            <a:t>Phone  07 3234 7373</a:t>
          </a:r>
        </a:p>
        <a:p>
          <a:r>
            <a:rPr lang="en-AU" sz="1000">
              <a:solidFill>
                <a:schemeClr val="dk1"/>
              </a:solidFill>
              <a:effectLst/>
              <a:latin typeface="Arial" pitchFamily="34" charset="0"/>
              <a:ea typeface="+mn-ea"/>
              <a:cs typeface="Arial" pitchFamily="34" charset="0"/>
            </a:rPr>
            <a:t>Fax      07 3405 1122</a:t>
          </a:r>
        </a:p>
        <a:p>
          <a:r>
            <a:rPr lang="en-AU" sz="1000">
              <a:solidFill>
                <a:schemeClr val="dk1"/>
              </a:solidFill>
              <a:effectLst/>
              <a:latin typeface="Arial" pitchFamily="34" charset="0"/>
              <a:ea typeface="+mn-ea"/>
              <a:cs typeface="Arial" pitchFamily="34" charset="0"/>
            </a:rPr>
            <a:t>Email   administration@oic.qld.gov.au</a:t>
          </a:r>
        </a:p>
        <a:p>
          <a:r>
            <a:rPr lang="en-AU" sz="1000">
              <a:solidFill>
                <a:schemeClr val="dk1"/>
              </a:solidFill>
              <a:effectLst/>
              <a:latin typeface="Arial" pitchFamily="34" charset="0"/>
              <a:ea typeface="+mn-ea"/>
              <a:cs typeface="Arial" pitchFamily="34" charset="0"/>
            </a:rPr>
            <a:t>Web     </a:t>
          </a:r>
          <a:r>
            <a:rPr lang="en-AU" sz="1000" u="sng">
              <a:solidFill>
                <a:schemeClr val="dk1"/>
              </a:solidFill>
              <a:effectLst/>
              <a:latin typeface="Arial" pitchFamily="34" charset="0"/>
              <a:ea typeface="+mn-ea"/>
              <a:cs typeface="Arial" pitchFamily="34" charset="0"/>
              <a:hlinkClick xmlns:r="http://schemas.openxmlformats.org/officeDocument/2006/relationships" r:id=""/>
            </a:rPr>
            <a:t>www.oic.qld.gov.au</a:t>
          </a:r>
          <a:endParaRPr lang="en-AU" sz="100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endParaRPr lang="en-AU" sz="100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600"/>
            </a:spcBef>
            <a:spcAft>
              <a:spcPts val="0"/>
            </a:spcAft>
            <a:buClrTx/>
            <a:buSzTx/>
            <a:buFontTx/>
            <a:buNone/>
            <a:tabLst/>
            <a:defRPr/>
          </a:pPr>
          <a:r>
            <a:rPr lang="en-AU" sz="1000">
              <a:solidFill>
                <a:schemeClr val="dk1"/>
              </a:solidFill>
              <a:effectLst/>
              <a:latin typeface="Arial" pitchFamily="34" charset="0"/>
              <a:ea typeface="+mn-ea"/>
              <a:cs typeface="Arial" pitchFamily="34" charset="0"/>
            </a:rPr>
            <a:t>http://creativecommons.org.au/learn-more/licences</a:t>
          </a:r>
        </a:p>
        <a:p>
          <a:pPr marL="0" marR="0" indent="0" defTabSz="914400" eaLnBrk="1" fontAlgn="auto" latinLnBrk="0" hangingPunct="1">
            <a:lnSpc>
              <a:spcPct val="100000"/>
            </a:lnSpc>
            <a:spcBef>
              <a:spcPts val="600"/>
            </a:spcBef>
            <a:spcAft>
              <a:spcPts val="0"/>
            </a:spcAft>
            <a:buClrTx/>
            <a:buSzTx/>
            <a:buFontTx/>
            <a:buNone/>
            <a:tabLst/>
            <a:defRPr/>
          </a:pPr>
          <a:r>
            <a:rPr lang="en-AU" sz="1000">
              <a:solidFill>
                <a:schemeClr val="dk1"/>
              </a:solidFill>
              <a:effectLst/>
              <a:latin typeface="Arial" pitchFamily="34" charset="0"/>
              <a:ea typeface="+mn-ea"/>
              <a:cs typeface="Arial" pitchFamily="34" charset="0"/>
            </a:rPr>
            <a:t>© Office of the Information Commissioner 2013</a:t>
          </a:r>
        </a:p>
      </xdr:txBody>
    </xdr:sp>
    <xdr:clientData/>
  </xdr:twoCellAnchor>
  <xdr:twoCellAnchor>
    <xdr:from>
      <xdr:col>1</xdr:col>
      <xdr:colOff>2943225</xdr:colOff>
      <xdr:row>45</xdr:row>
      <xdr:rowOff>104775</xdr:rowOff>
    </xdr:from>
    <xdr:to>
      <xdr:col>1</xdr:col>
      <xdr:colOff>3790950</xdr:colOff>
      <xdr:row>74</xdr:row>
      <xdr:rowOff>19050</xdr:rowOff>
    </xdr:to>
    <xdr:pic>
      <xdr:nvPicPr>
        <xdr:cNvPr id="3" name="Picture 1" descr="cc by licenc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4225" y="12468225"/>
          <a:ext cx="847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504825</xdr:colOff>
      <xdr:row>27</xdr:row>
      <xdr:rowOff>76200</xdr:rowOff>
    </xdr:from>
    <xdr:to>
      <xdr:col>11</xdr:col>
      <xdr:colOff>133350</xdr:colOff>
      <xdr:row>28</xdr:row>
      <xdr:rowOff>142875</xdr:rowOff>
    </xdr:to>
    <xdr:pic>
      <xdr:nvPicPr>
        <xdr:cNvPr id="4" name="Picture 1" descr="cc by licenc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5343525"/>
          <a:ext cx="8477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row r="203">
          <cell r="J203" t="str">
            <v>v024m</v>
          </cell>
          <cell r="K203" t="str">
            <v>D9.7.13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3"/>
  <sheetViews>
    <sheetView zoomScale="85" zoomScaleNormal="85" workbookViewId="0"/>
  </sheetViews>
  <sheetFormatPr defaultColWidth="0" defaultRowHeight="12.75" customHeight="1" zeroHeight="1" x14ac:dyDescent="0.25"/>
  <cols>
    <col min="1" max="1" width="5.7109375" style="7" customWidth="1"/>
    <col min="2" max="2" width="95.7109375" style="7" customWidth="1"/>
    <col min="3" max="3" width="9.140625" style="7" customWidth="1"/>
    <col min="4" max="16384" width="0" style="7" hidden="1"/>
  </cols>
  <sheetData>
    <row r="1" spans="2:2" ht="15" x14ac:dyDescent="0.25"/>
    <row r="2" spans="2:2" ht="15" x14ac:dyDescent="0.25"/>
    <row r="3" spans="2:2" ht="15" x14ac:dyDescent="0.25"/>
    <row r="4" spans="2:2" ht="18" x14ac:dyDescent="0.25">
      <c r="B4" s="18"/>
    </row>
    <row r="5" spans="2:2" ht="15" x14ac:dyDescent="0.25"/>
    <row r="6" spans="2:2" ht="20.25" x14ac:dyDescent="0.3">
      <c r="B6" s="12"/>
    </row>
    <row r="7" spans="2:2" ht="11.25" customHeight="1" x14ac:dyDescent="0.25"/>
    <row r="8" spans="2:2" ht="15" x14ac:dyDescent="0.25"/>
    <row r="9" spans="2:2" ht="15" x14ac:dyDescent="0.25">
      <c r="B9" s="11"/>
    </row>
    <row r="10" spans="2:2" ht="15" x14ac:dyDescent="0.25"/>
    <row r="11" spans="2:2" ht="15" x14ac:dyDescent="0.25"/>
    <row r="12" spans="2:2" ht="15" x14ac:dyDescent="0.25"/>
    <row r="13" spans="2:2" ht="15" x14ac:dyDescent="0.25"/>
    <row r="14" spans="2:2" ht="15" x14ac:dyDescent="0.25"/>
    <row r="15" spans="2:2" ht="46.5" x14ac:dyDescent="0.35">
      <c r="B15" s="101" t="s">
        <v>560</v>
      </c>
    </row>
    <row r="16" spans="2:2" ht="15" x14ac:dyDescent="0.25"/>
    <row r="17" spans="2:2" ht="15" x14ac:dyDescent="0.25"/>
    <row r="18" spans="2:2" ht="15" x14ac:dyDescent="0.25"/>
    <row r="19" spans="2:2" ht="51" x14ac:dyDescent="0.35">
      <c r="B19" s="20" t="s">
        <v>3</v>
      </c>
    </row>
    <row r="20" spans="2:2" ht="15" x14ac:dyDescent="0.25">
      <c r="B20" s="21"/>
    </row>
    <row r="21" spans="2:2" ht="18" x14ac:dyDescent="0.25">
      <c r="B21" s="22"/>
    </row>
    <row r="22" spans="2:2" ht="15" x14ac:dyDescent="0.25">
      <c r="B22" s="21"/>
    </row>
    <row r="23" spans="2:2" ht="25.5" x14ac:dyDescent="0.35">
      <c r="B23" s="23" t="s">
        <v>561</v>
      </c>
    </row>
    <row r="24" spans="2:2" ht="15" x14ac:dyDescent="0.25"/>
    <row r="25" spans="2:2" ht="15" x14ac:dyDescent="0.25"/>
    <row r="26" spans="2:2" ht="15" x14ac:dyDescent="0.25"/>
    <row r="27" spans="2:2" ht="15" x14ac:dyDescent="0.25"/>
    <row r="28" spans="2:2" ht="15" x14ac:dyDescent="0.25"/>
    <row r="29" spans="2:2" ht="15.75" x14ac:dyDescent="0.25">
      <c r="B29" s="8"/>
    </row>
    <row r="30" spans="2:2" ht="15" x14ac:dyDescent="0.25">
      <c r="B30" s="9"/>
    </row>
    <row r="31" spans="2:2" ht="15" x14ac:dyDescent="0.25"/>
    <row r="32" spans="2:2" ht="15" x14ac:dyDescent="0.25"/>
    <row r="33" spans="2:2" ht="15" x14ac:dyDescent="0.25"/>
    <row r="34" spans="2:2" ht="15" x14ac:dyDescent="0.25">
      <c r="B34" s="5"/>
    </row>
    <row r="35" spans="2:2" ht="15" x14ac:dyDescent="0.25">
      <c r="B35" s="5"/>
    </row>
    <row r="36" spans="2:2" ht="15" x14ac:dyDescent="0.25"/>
    <row r="37" spans="2:2" ht="15" x14ac:dyDescent="0.25"/>
    <row r="38" spans="2:2" ht="15" x14ac:dyDescent="0.25">
      <c r="B38" s="10"/>
    </row>
    <row r="39" spans="2:2" ht="15" x14ac:dyDescent="0.25"/>
    <row r="40" spans="2:2" ht="18.75" x14ac:dyDescent="0.4">
      <c r="B40" s="17" t="s">
        <v>530</v>
      </c>
    </row>
    <row r="41" spans="2:2" ht="18.75" x14ac:dyDescent="0.4">
      <c r="B41" s="100"/>
    </row>
    <row r="42" spans="2:2" ht="12.75" customHeight="1" x14ac:dyDescent="0.25"/>
    <row r="43" spans="2:2" ht="12.75" customHeight="1"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30"/>
  <sheetViews>
    <sheetView tabSelected="1"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4" customWidth="1"/>
    <col min="6" max="6" width="10" style="154" customWidth="1"/>
    <col min="7" max="9" width="9.140625" style="154" customWidth="1"/>
    <col min="10" max="10" width="9.140625" style="2" customWidth="1"/>
    <col min="11" max="11" width="9.140625" style="144" customWidth="1"/>
    <col min="12" max="12" width="10" style="144" customWidth="1"/>
    <col min="13" max="14" width="9.140625" style="144" customWidth="1"/>
    <col min="15" max="16" width="9.140625" style="155" customWidth="1"/>
    <col min="17" max="17" width="50.140625" style="2" customWidth="1"/>
    <col min="18" max="19" width="9.140625" style="2" customWidth="1"/>
    <col min="20" max="20" width="10.140625" style="2" customWidth="1"/>
    <col min="21" max="25" width="9.140625" style="2"/>
    <col min="26" max="26" width="11.7109375" style="2" customWidth="1"/>
    <col min="27" max="29" width="9.140625" style="2"/>
    <col min="30" max="30" width="9.140625" style="2" customWidth="1"/>
    <col min="31" max="16384" width="9.140625" style="2"/>
  </cols>
  <sheetData>
    <row r="1" spans="1:28" ht="15.75" customHeight="1" x14ac:dyDescent="0.2">
      <c r="A1" s="71" t="s">
        <v>360</v>
      </c>
      <c r="D1" s="142"/>
      <c r="E1" s="143"/>
      <c r="F1" s="2"/>
      <c r="G1" s="2"/>
      <c r="H1" s="2"/>
      <c r="I1" s="2"/>
    </row>
    <row r="2" spans="1:28" ht="37.5" customHeight="1" x14ac:dyDescent="0.2">
      <c r="A2" s="199" t="s">
        <v>353</v>
      </c>
      <c r="B2" s="199"/>
      <c r="C2" s="199"/>
      <c r="D2" s="199"/>
      <c r="E2" s="199"/>
      <c r="F2" s="2"/>
      <c r="G2" s="2"/>
      <c r="H2" s="2"/>
      <c r="I2" s="2"/>
    </row>
    <row r="3" spans="1:28" ht="15.75" customHeight="1" thickBot="1" x14ac:dyDescent="0.25">
      <c r="B3" s="67"/>
      <c r="E3" s="2"/>
      <c r="F3" s="2"/>
      <c r="G3" s="2"/>
      <c r="H3" s="2"/>
      <c r="I3" s="2"/>
    </row>
    <row r="4" spans="1:28" ht="34.5" customHeight="1" thickBot="1" x14ac:dyDescent="0.25">
      <c r="B4" s="196" t="s">
        <v>549</v>
      </c>
      <c r="C4" s="198"/>
      <c r="E4" s="203" t="s">
        <v>535</v>
      </c>
      <c r="F4" s="204"/>
      <c r="G4" s="205"/>
      <c r="H4" s="2"/>
      <c r="I4" s="2"/>
      <c r="K4" s="203" t="s">
        <v>557</v>
      </c>
      <c r="L4" s="205"/>
      <c r="P4" s="196" t="s">
        <v>529</v>
      </c>
      <c r="Q4" s="198"/>
      <c r="S4" s="203" t="s">
        <v>558</v>
      </c>
      <c r="T4" s="204"/>
      <c r="U4" s="204"/>
      <c r="V4" s="205"/>
      <c r="W4" s="121"/>
      <c r="X4" s="121"/>
      <c r="Y4" s="203" t="s">
        <v>523</v>
      </c>
      <c r="Z4" s="204"/>
      <c r="AA4" s="204"/>
      <c r="AB4" s="205"/>
    </row>
    <row r="5" spans="1:28" ht="15.75" customHeight="1" thickBot="1" x14ac:dyDescent="0.25">
      <c r="B5" s="26" t="s">
        <v>5</v>
      </c>
      <c r="E5" s="27" t="s">
        <v>6</v>
      </c>
      <c r="F5" s="27" t="s">
        <v>7</v>
      </c>
      <c r="G5" s="27" t="s">
        <v>0</v>
      </c>
      <c r="H5" s="2"/>
      <c r="I5" s="2"/>
      <c r="K5" s="27" t="s">
        <v>6</v>
      </c>
      <c r="L5" s="27" t="s">
        <v>7</v>
      </c>
      <c r="S5" s="118" t="s">
        <v>36</v>
      </c>
      <c r="T5" s="119" t="s">
        <v>37</v>
      </c>
      <c r="U5" s="27" t="s">
        <v>38</v>
      </c>
      <c r="V5" s="124" t="s">
        <v>39</v>
      </c>
      <c r="W5" s="27" t="s">
        <v>518</v>
      </c>
      <c r="X5" s="121"/>
      <c r="Y5" s="118" t="s">
        <v>36</v>
      </c>
      <c r="Z5" s="119" t="s">
        <v>37</v>
      </c>
      <c r="AA5" s="119" t="s">
        <v>38</v>
      </c>
      <c r="AB5" s="119" t="s">
        <v>39</v>
      </c>
    </row>
    <row r="6" spans="1:28" ht="15.75" customHeight="1" thickBot="1" x14ac:dyDescent="0.25">
      <c r="B6" s="28" t="s">
        <v>8</v>
      </c>
      <c r="C6" s="29" t="s">
        <v>9</v>
      </c>
      <c r="E6" s="30">
        <v>36</v>
      </c>
      <c r="F6" s="30">
        <v>29</v>
      </c>
      <c r="G6" s="31">
        <v>65</v>
      </c>
      <c r="H6" s="117"/>
      <c r="I6" s="117"/>
      <c r="J6" s="117"/>
      <c r="K6" s="128">
        <f t="shared" ref="K6:K14" si="0">E6/$G6</f>
        <v>0.55384615384615388</v>
      </c>
      <c r="L6" s="128">
        <f t="shared" ref="L6:L14" si="1">F6/$G6</f>
        <v>0.44615384615384618</v>
      </c>
      <c r="S6" s="24" t="s">
        <v>522</v>
      </c>
      <c r="T6" s="121"/>
      <c r="U6" s="121"/>
      <c r="V6" s="121"/>
      <c r="W6" s="121"/>
      <c r="X6" s="121"/>
      <c r="Y6" s="121"/>
      <c r="Z6" s="121"/>
      <c r="AA6" s="121"/>
      <c r="AB6" s="121"/>
    </row>
    <row r="7" spans="1:28" ht="31.5" customHeight="1" thickBot="1" x14ac:dyDescent="0.25">
      <c r="B7" s="28" t="s">
        <v>10</v>
      </c>
      <c r="C7" s="29" t="s">
        <v>11</v>
      </c>
      <c r="E7" s="30">
        <v>12</v>
      </c>
      <c r="F7" s="30">
        <v>53</v>
      </c>
      <c r="G7" s="31">
        <v>65</v>
      </c>
      <c r="H7" s="117"/>
      <c r="I7" s="117"/>
      <c r="J7" s="117"/>
      <c r="K7" s="128">
        <f t="shared" si="0"/>
        <v>0.18461538461538463</v>
      </c>
      <c r="L7" s="128">
        <f t="shared" si="1"/>
        <v>0.81538461538461537</v>
      </c>
      <c r="S7" s="24" t="s">
        <v>522</v>
      </c>
      <c r="T7" s="121"/>
      <c r="U7" s="121"/>
      <c r="V7" s="121"/>
      <c r="W7" s="121"/>
      <c r="X7" s="121"/>
      <c r="Y7" s="121"/>
      <c r="Z7" s="121"/>
      <c r="AA7" s="121"/>
      <c r="AB7" s="121"/>
    </row>
    <row r="8" spans="1:28" ht="31.5" customHeight="1" thickBot="1" x14ac:dyDescent="0.25">
      <c r="B8" s="28" t="s">
        <v>12</v>
      </c>
      <c r="C8" s="29" t="s">
        <v>13</v>
      </c>
      <c r="E8" s="30">
        <v>19</v>
      </c>
      <c r="F8" s="30">
        <v>46</v>
      </c>
      <c r="G8" s="31">
        <v>65</v>
      </c>
      <c r="H8" s="117"/>
      <c r="I8" s="117"/>
      <c r="J8" s="117"/>
      <c r="K8" s="128">
        <f t="shared" si="0"/>
        <v>0.29230769230769232</v>
      </c>
      <c r="L8" s="128">
        <f t="shared" si="1"/>
        <v>0.70769230769230773</v>
      </c>
      <c r="S8" s="24" t="s">
        <v>522</v>
      </c>
      <c r="T8" s="121"/>
      <c r="U8" s="121"/>
      <c r="V8" s="121"/>
      <c r="W8" s="121"/>
      <c r="X8" s="121"/>
      <c r="Y8" s="121"/>
      <c r="Z8" s="121"/>
      <c r="AA8" s="121"/>
      <c r="AB8" s="121"/>
    </row>
    <row r="9" spans="1:28" ht="15.75" customHeight="1" thickBot="1" x14ac:dyDescent="0.25">
      <c r="B9" s="28" t="s">
        <v>14</v>
      </c>
      <c r="C9" s="29" t="s">
        <v>15</v>
      </c>
      <c r="E9" s="30">
        <v>45</v>
      </c>
      <c r="F9" s="30">
        <v>20</v>
      </c>
      <c r="G9" s="31">
        <v>65</v>
      </c>
      <c r="H9" s="117"/>
      <c r="I9" s="117"/>
      <c r="J9" s="117"/>
      <c r="K9" s="128">
        <f t="shared" si="0"/>
        <v>0.69230769230769229</v>
      </c>
      <c r="L9" s="128">
        <f t="shared" si="1"/>
        <v>0.30769230769230771</v>
      </c>
      <c r="S9" s="24" t="s">
        <v>522</v>
      </c>
      <c r="T9" s="121"/>
      <c r="U9" s="121"/>
      <c r="V9" s="121"/>
      <c r="W9" s="121"/>
      <c r="X9" s="121"/>
      <c r="Y9" s="121"/>
      <c r="Z9" s="121"/>
      <c r="AA9" s="121"/>
      <c r="AB9" s="121"/>
    </row>
    <row r="10" spans="1:28" ht="15.75" customHeight="1" thickBot="1" x14ac:dyDescent="0.25">
      <c r="B10" s="28" t="s">
        <v>16</v>
      </c>
      <c r="C10" s="29" t="s">
        <v>17</v>
      </c>
      <c r="E10" s="30">
        <v>38</v>
      </c>
      <c r="F10" s="30">
        <v>27</v>
      </c>
      <c r="G10" s="31">
        <v>65</v>
      </c>
      <c r="H10" s="117"/>
      <c r="I10" s="117"/>
      <c r="J10" s="117"/>
      <c r="K10" s="128">
        <f t="shared" si="0"/>
        <v>0.58461538461538465</v>
      </c>
      <c r="L10" s="128">
        <f t="shared" si="1"/>
        <v>0.41538461538461541</v>
      </c>
      <c r="P10" s="28" t="s">
        <v>442</v>
      </c>
      <c r="Q10" s="29" t="s">
        <v>468</v>
      </c>
      <c r="R10" s="156"/>
      <c r="S10" s="176">
        <v>0.6</v>
      </c>
      <c r="T10" s="176">
        <v>6.1538461538461542E-2</v>
      </c>
      <c r="U10" s="176">
        <v>0.1076923076923077</v>
      </c>
      <c r="V10" s="176">
        <v>0.23076923076923078</v>
      </c>
      <c r="W10" s="176">
        <v>0.95588235294117652</v>
      </c>
      <c r="X10" s="177"/>
      <c r="Y10" s="176">
        <f>K10-SUM(S10:T10)</f>
        <v>-7.6923076923076872E-2</v>
      </c>
      <c r="Z10" s="176"/>
      <c r="AA10" s="176"/>
      <c r="AB10" s="176">
        <f>L10-SUM(U10:V10)</f>
        <v>7.6923076923076927E-2</v>
      </c>
    </row>
    <row r="11" spans="1:28" ht="15.75" customHeight="1" thickBot="1" x14ac:dyDescent="0.25">
      <c r="B11" s="28" t="s">
        <v>18</v>
      </c>
      <c r="C11" s="29" t="s">
        <v>19</v>
      </c>
      <c r="E11" s="30">
        <v>15</v>
      </c>
      <c r="F11" s="30">
        <v>50</v>
      </c>
      <c r="G11" s="31">
        <v>65</v>
      </c>
      <c r="H11" s="117"/>
      <c r="I11" s="117"/>
      <c r="J11" s="117"/>
      <c r="K11" s="128">
        <f t="shared" si="0"/>
        <v>0.23076923076923078</v>
      </c>
      <c r="L11" s="128">
        <f t="shared" si="1"/>
        <v>0.76923076923076927</v>
      </c>
      <c r="P11" s="158"/>
      <c r="S11" s="24" t="s">
        <v>522</v>
      </c>
      <c r="T11" s="121"/>
      <c r="U11" s="121"/>
      <c r="V11" s="121"/>
      <c r="W11" s="121"/>
      <c r="X11" s="121"/>
      <c r="Y11" s="121"/>
      <c r="Z11" s="121"/>
      <c r="AA11" s="121"/>
      <c r="AB11" s="121"/>
    </row>
    <row r="12" spans="1:28" ht="15.75" customHeight="1" thickBot="1" x14ac:dyDescent="0.25">
      <c r="B12" s="28" t="s">
        <v>20</v>
      </c>
      <c r="C12" s="29" t="s">
        <v>21</v>
      </c>
      <c r="E12" s="30">
        <v>27</v>
      </c>
      <c r="F12" s="30">
        <v>38</v>
      </c>
      <c r="G12" s="31">
        <v>65</v>
      </c>
      <c r="H12" s="117"/>
      <c r="I12" s="117"/>
      <c r="J12" s="117"/>
      <c r="K12" s="128">
        <f t="shared" si="0"/>
        <v>0.41538461538461541</v>
      </c>
      <c r="L12" s="128">
        <f t="shared" si="1"/>
        <v>0.58461538461538465</v>
      </c>
      <c r="P12" s="158"/>
      <c r="S12" s="24" t="s">
        <v>522</v>
      </c>
      <c r="T12" s="121"/>
      <c r="U12" s="121"/>
      <c r="V12" s="121"/>
      <c r="W12" s="121"/>
      <c r="X12" s="121"/>
      <c r="Y12" s="121"/>
      <c r="Z12" s="121"/>
      <c r="AA12" s="121"/>
      <c r="AB12" s="121"/>
    </row>
    <row r="13" spans="1:28" ht="42.75" customHeight="1" thickBot="1" x14ac:dyDescent="0.25">
      <c r="B13" s="28" t="s">
        <v>22</v>
      </c>
      <c r="C13" s="29" t="s">
        <v>23</v>
      </c>
      <c r="E13" s="30">
        <v>42</v>
      </c>
      <c r="F13" s="30">
        <v>23</v>
      </c>
      <c r="G13" s="31">
        <v>65</v>
      </c>
      <c r="H13" s="117"/>
      <c r="I13" s="117"/>
      <c r="J13" s="117"/>
      <c r="K13" s="128">
        <f t="shared" si="0"/>
        <v>0.64615384615384619</v>
      </c>
      <c r="L13" s="128">
        <f t="shared" si="1"/>
        <v>0.35384615384615387</v>
      </c>
      <c r="P13" s="28">
        <v>3.3</v>
      </c>
      <c r="Q13" s="29" t="s">
        <v>404</v>
      </c>
      <c r="R13" s="156"/>
      <c r="S13" s="176">
        <v>0.4264705882352941</v>
      </c>
      <c r="T13" s="176">
        <v>0.25</v>
      </c>
      <c r="U13" s="176">
        <v>0.25</v>
      </c>
      <c r="V13" s="176">
        <v>7.3529411764705885E-2</v>
      </c>
      <c r="W13" s="176">
        <v>1</v>
      </c>
      <c r="X13" s="177"/>
      <c r="Y13" s="176">
        <f>K13-SUM(S13:T13)</f>
        <v>-3.0316742081447967E-2</v>
      </c>
      <c r="Z13" s="176"/>
      <c r="AA13" s="176"/>
      <c r="AB13" s="176">
        <f>L13-SUM(U13:V13)</f>
        <v>3.0316742081447967E-2</v>
      </c>
    </row>
    <row r="14" spans="1:28" ht="31.5" customHeight="1" thickBot="1" x14ac:dyDescent="0.25">
      <c r="B14" s="28" t="s">
        <v>24</v>
      </c>
      <c r="C14" s="29" t="s">
        <v>25</v>
      </c>
      <c r="E14" s="30">
        <v>36</v>
      </c>
      <c r="F14" s="30">
        <v>29</v>
      </c>
      <c r="G14" s="31">
        <v>65</v>
      </c>
      <c r="H14" s="117"/>
      <c r="I14" s="117"/>
      <c r="J14" s="117"/>
      <c r="K14" s="128">
        <f t="shared" si="0"/>
        <v>0.55384615384615388</v>
      </c>
      <c r="L14" s="128">
        <f t="shared" si="1"/>
        <v>0.44615384615384618</v>
      </c>
      <c r="S14" s="24" t="s">
        <v>522</v>
      </c>
      <c r="T14" s="121"/>
      <c r="U14" s="121"/>
      <c r="V14" s="121"/>
      <c r="W14" s="121"/>
      <c r="X14" s="121"/>
      <c r="Y14" s="121"/>
      <c r="Z14" s="121"/>
      <c r="AA14" s="121"/>
      <c r="AB14" s="121"/>
    </row>
    <row r="15" spans="1:28" ht="15.75" customHeight="1" x14ac:dyDescent="0.2">
      <c r="B15" s="32"/>
      <c r="C15" s="33"/>
      <c r="E15" s="30"/>
      <c r="F15" s="30"/>
      <c r="G15" s="34"/>
      <c r="H15" s="2"/>
      <c r="I15" s="2"/>
      <c r="S15" s="121"/>
      <c r="T15" s="121"/>
      <c r="U15" s="121"/>
      <c r="V15" s="121"/>
      <c r="W15" s="121"/>
      <c r="X15" s="121"/>
      <c r="Y15" s="121"/>
      <c r="Z15" s="121"/>
      <c r="AA15" s="121"/>
      <c r="AB15" s="121"/>
    </row>
    <row r="16" spans="1:28" ht="15.75" customHeight="1" thickBot="1" x14ac:dyDescent="0.25">
      <c r="B16" s="67"/>
      <c r="E16" s="2"/>
      <c r="F16" s="2"/>
      <c r="G16" s="2"/>
      <c r="H16" s="2"/>
      <c r="I16" s="2"/>
      <c r="S16" s="121"/>
      <c r="T16" s="121"/>
      <c r="U16" s="121"/>
      <c r="V16" s="121"/>
      <c r="W16" s="121"/>
      <c r="X16" s="121"/>
      <c r="Y16" s="121"/>
      <c r="Z16" s="121"/>
      <c r="AA16" s="121"/>
      <c r="AB16" s="121"/>
    </row>
    <row r="17" spans="2:28" s="2" customFormat="1" ht="15" thickBot="1" x14ac:dyDescent="0.25">
      <c r="B17" s="35" t="s">
        <v>26</v>
      </c>
      <c r="C17" s="36" t="s">
        <v>27</v>
      </c>
      <c r="H17" s="142"/>
      <c r="K17" s="144"/>
      <c r="L17" s="144"/>
      <c r="M17" s="144"/>
      <c r="N17" s="144"/>
      <c r="O17" s="155"/>
      <c r="P17" s="155"/>
      <c r="S17" s="121"/>
      <c r="T17" s="121"/>
      <c r="U17" s="121"/>
      <c r="V17" s="121"/>
      <c r="W17" s="121"/>
      <c r="X17" s="121"/>
      <c r="Y17" s="121"/>
      <c r="Z17" s="121"/>
      <c r="AA17" s="121"/>
      <c r="AB17" s="121"/>
    </row>
    <row r="18" spans="2:28" s="2" customFormat="1" ht="31.5" customHeight="1" thickBot="1" x14ac:dyDescent="0.25">
      <c r="B18" s="28" t="s">
        <v>6</v>
      </c>
      <c r="C18" s="28" t="s">
        <v>28</v>
      </c>
      <c r="E18" s="144"/>
      <c r="H18" s="142"/>
      <c r="I18" s="143"/>
      <c r="K18" s="144"/>
      <c r="L18" s="144"/>
      <c r="M18" s="144"/>
      <c r="N18" s="144"/>
      <c r="O18" s="155"/>
      <c r="P18" s="155"/>
      <c r="S18" s="121"/>
      <c r="T18" s="121"/>
      <c r="U18" s="121"/>
      <c r="V18" s="121"/>
      <c r="W18" s="121"/>
      <c r="X18" s="121"/>
      <c r="Y18" s="121"/>
      <c r="Z18" s="121"/>
      <c r="AA18" s="121"/>
      <c r="AB18" s="121"/>
    </row>
    <row r="19" spans="2:28" s="2" customFormat="1" ht="42.75" customHeight="1" thickBot="1" x14ac:dyDescent="0.25">
      <c r="B19" s="28" t="s">
        <v>29</v>
      </c>
      <c r="C19" s="28" t="s">
        <v>30</v>
      </c>
      <c r="E19" s="123"/>
      <c r="F19" s="123"/>
      <c r="G19" s="123"/>
      <c r="H19" s="123"/>
      <c r="I19" s="123"/>
      <c r="K19" s="144"/>
      <c r="L19" s="144"/>
      <c r="M19" s="144"/>
      <c r="N19" s="144"/>
      <c r="O19" s="155"/>
      <c r="P19" s="155"/>
      <c r="S19" s="121"/>
      <c r="T19" s="121"/>
      <c r="U19" s="121"/>
      <c r="V19" s="121"/>
      <c r="W19" s="121"/>
      <c r="X19" s="121"/>
      <c r="Y19" s="121"/>
      <c r="Z19" s="121"/>
      <c r="AA19" s="121"/>
      <c r="AB19" s="121"/>
    </row>
    <row r="20" spans="2:28" s="2" customFormat="1" ht="31.5" customHeight="1" thickBot="1" x14ac:dyDescent="0.25">
      <c r="B20" s="28" t="s">
        <v>31</v>
      </c>
      <c r="C20" s="28" t="s">
        <v>32</v>
      </c>
      <c r="K20" s="144"/>
      <c r="L20" s="144"/>
      <c r="M20" s="144"/>
      <c r="N20" s="144"/>
      <c r="O20" s="155"/>
      <c r="P20" s="155"/>
      <c r="S20" s="121"/>
      <c r="T20" s="121"/>
      <c r="U20" s="121"/>
      <c r="V20" s="121"/>
      <c r="W20" s="121"/>
      <c r="X20" s="121"/>
      <c r="Y20" s="121"/>
      <c r="Z20" s="121"/>
      <c r="AA20" s="121"/>
      <c r="AB20" s="121"/>
    </row>
    <row r="21" spans="2:28" s="2" customFormat="1" ht="31.5" customHeight="1" thickBot="1" x14ac:dyDescent="0.25">
      <c r="B21" s="28" t="s">
        <v>7</v>
      </c>
      <c r="C21" s="28" t="s">
        <v>33</v>
      </c>
      <c r="K21" s="144"/>
      <c r="L21" s="144"/>
      <c r="M21" s="144"/>
      <c r="N21" s="144"/>
      <c r="O21" s="155"/>
      <c r="P21" s="155"/>
      <c r="S21" s="196" t="s">
        <v>519</v>
      </c>
      <c r="T21" s="197"/>
      <c r="U21" s="197"/>
      <c r="V21" s="198"/>
      <c r="W21" s="121"/>
      <c r="X21" s="121"/>
      <c r="Y21" s="121"/>
      <c r="Z21" s="121"/>
      <c r="AA21" s="121"/>
      <c r="AB21" s="121"/>
    </row>
    <row r="22" spans="2:28" s="2" customFormat="1" ht="15.75" customHeight="1" thickBot="1" x14ac:dyDescent="0.25">
      <c r="B22" s="67"/>
      <c r="C22" s="24"/>
      <c r="K22" s="144"/>
      <c r="L22" s="144"/>
      <c r="M22" s="144"/>
      <c r="N22" s="144"/>
      <c r="O22" s="155"/>
      <c r="P22" s="155"/>
      <c r="S22" s="121"/>
      <c r="T22" s="121"/>
      <c r="U22" s="121"/>
      <c r="V22" s="121"/>
      <c r="W22" s="121"/>
      <c r="X22" s="121"/>
      <c r="Y22" s="196" t="s">
        <v>523</v>
      </c>
      <c r="Z22" s="197"/>
      <c r="AA22" s="197"/>
      <c r="AB22" s="198"/>
    </row>
    <row r="23" spans="2:28" s="2" customFormat="1" ht="15.75" customHeight="1" thickBot="1" x14ac:dyDescent="0.25">
      <c r="B23" s="26" t="s">
        <v>34</v>
      </c>
      <c r="C23" s="24"/>
      <c r="E23" s="200" t="s">
        <v>35</v>
      </c>
      <c r="F23" s="201"/>
      <c r="G23" s="201"/>
      <c r="H23" s="202"/>
      <c r="K23" s="200" t="s">
        <v>35</v>
      </c>
      <c r="L23" s="201"/>
      <c r="M23" s="201"/>
      <c r="N23" s="202"/>
      <c r="O23" s="85"/>
      <c r="P23" s="26" t="s">
        <v>34</v>
      </c>
      <c r="Q23" s="24"/>
      <c r="S23" s="196" t="s">
        <v>35</v>
      </c>
      <c r="T23" s="197"/>
      <c r="U23" s="197"/>
      <c r="V23" s="198"/>
      <c r="W23" s="120"/>
      <c r="X23" s="121"/>
      <c r="Y23" s="196" t="s">
        <v>35</v>
      </c>
      <c r="Z23" s="197"/>
      <c r="AA23" s="197"/>
      <c r="AB23" s="198"/>
    </row>
    <row r="24" spans="2:28" s="2" customFormat="1" ht="15.75" customHeight="1" thickBot="1" x14ac:dyDescent="0.25">
      <c r="B24" s="69"/>
      <c r="C24" s="24"/>
      <c r="E24" s="37" t="s">
        <v>36</v>
      </c>
      <c r="F24" s="38" t="s">
        <v>37</v>
      </c>
      <c r="G24" s="38" t="s">
        <v>38</v>
      </c>
      <c r="H24" s="38" t="s">
        <v>39</v>
      </c>
      <c r="I24" s="39" t="s">
        <v>0</v>
      </c>
      <c r="K24" s="37" t="s">
        <v>36</v>
      </c>
      <c r="L24" s="38" t="s">
        <v>37</v>
      </c>
      <c r="M24" s="38" t="s">
        <v>38</v>
      </c>
      <c r="N24" s="38" t="s">
        <v>39</v>
      </c>
      <c r="O24" s="76"/>
      <c r="P24" s="69"/>
      <c r="Q24" s="24"/>
      <c r="S24" s="118" t="s">
        <v>36</v>
      </c>
      <c r="T24" s="119" t="s">
        <v>37</v>
      </c>
      <c r="U24" s="119" t="s">
        <v>38</v>
      </c>
      <c r="V24" s="119" t="s">
        <v>39</v>
      </c>
      <c r="W24" s="27" t="s">
        <v>518</v>
      </c>
      <c r="X24" s="121"/>
      <c r="Y24" s="118" t="s">
        <v>36</v>
      </c>
      <c r="Z24" s="119" t="s">
        <v>37</v>
      </c>
      <c r="AA24" s="119" t="s">
        <v>38</v>
      </c>
      <c r="AB24" s="119" t="s">
        <v>39</v>
      </c>
    </row>
    <row r="25" spans="2:28" s="2" customFormat="1" ht="15" thickBot="1" x14ac:dyDescent="0.25">
      <c r="B25" s="35">
        <v>1</v>
      </c>
      <c r="C25" s="36" t="s">
        <v>40</v>
      </c>
      <c r="E25" s="76"/>
      <c r="F25" s="76"/>
      <c r="G25" s="76"/>
      <c r="H25" s="76"/>
      <c r="I25" s="76"/>
      <c r="K25" s="144"/>
      <c r="L25" s="144"/>
      <c r="M25" s="144"/>
      <c r="N25" s="144"/>
      <c r="O25" s="155"/>
      <c r="P25" s="35">
        <v>1</v>
      </c>
      <c r="Q25" s="36" t="s">
        <v>40</v>
      </c>
      <c r="S25" s="121"/>
      <c r="T25" s="121"/>
      <c r="U25" s="121"/>
      <c r="V25" s="121"/>
      <c r="W25" s="121"/>
      <c r="X25" s="121"/>
      <c r="Y25" s="121"/>
      <c r="Z25" s="121"/>
      <c r="AA25" s="121"/>
      <c r="AB25" s="121"/>
    </row>
    <row r="26" spans="2:28" s="2" customFormat="1" ht="15.75" customHeight="1" thickBot="1" x14ac:dyDescent="0.25">
      <c r="B26" s="28">
        <v>1.1000000000000001</v>
      </c>
      <c r="C26" s="28" t="s">
        <v>41</v>
      </c>
      <c r="D26" s="145"/>
      <c r="E26" s="50">
        <v>57</v>
      </c>
      <c r="F26" s="50">
        <v>3</v>
      </c>
      <c r="G26" s="92">
        <v>4</v>
      </c>
      <c r="H26" s="50">
        <v>1</v>
      </c>
      <c r="I26" s="50">
        <v>65</v>
      </c>
      <c r="J26" s="117"/>
      <c r="K26" s="128">
        <f t="shared" ref="K26:K93" si="2">IF(ISERROR(E26/$I26),"",E26/$I26)</f>
        <v>0.87692307692307692</v>
      </c>
      <c r="L26" s="128">
        <f t="shared" ref="L26:L93" si="3">IF(ISERROR(F26/$I26),"",F26/$I26)</f>
        <v>4.6153846153846156E-2</v>
      </c>
      <c r="M26" s="128">
        <f t="shared" ref="M26:M93" si="4">IF(ISERROR(G26/$I26),"",G26/$I26)</f>
        <v>6.1538461538461542E-2</v>
      </c>
      <c r="N26" s="128">
        <f t="shared" ref="N26:N93" si="5">IF(ISERROR(H26/$I26),"",H26/$I26)</f>
        <v>1.5384615384615385E-2</v>
      </c>
      <c r="O26" s="159"/>
      <c r="P26" s="28">
        <v>1.1000000000000001</v>
      </c>
      <c r="Q26" s="28" t="s">
        <v>41</v>
      </c>
      <c r="R26" s="156"/>
      <c r="S26" s="176">
        <v>0.79411764705882348</v>
      </c>
      <c r="T26" s="176">
        <v>0.13235294117647059</v>
      </c>
      <c r="U26" s="176">
        <v>5.8823529411764705E-2</v>
      </c>
      <c r="V26" s="176">
        <v>1.4705882352941176E-2</v>
      </c>
      <c r="W26" s="176">
        <v>1</v>
      </c>
      <c r="X26" s="177"/>
      <c r="Y26" s="176">
        <f t="shared" ref="Y26:AB31" si="6">K26-S26</f>
        <v>8.2805429864253433E-2</v>
      </c>
      <c r="Z26" s="176">
        <f t="shared" si="6"/>
        <v>-8.6199095022624433E-2</v>
      </c>
      <c r="AA26" s="176">
        <f t="shared" si="6"/>
        <v>2.7149321266968368E-3</v>
      </c>
      <c r="AB26" s="176">
        <f t="shared" si="6"/>
        <v>6.787330316742092E-4</v>
      </c>
    </row>
    <row r="27" spans="2:28" s="2" customFormat="1" ht="31.5" customHeight="1" thickBot="1" x14ac:dyDescent="0.25">
      <c r="B27" s="28">
        <v>1.2</v>
      </c>
      <c r="C27" s="28" t="s">
        <v>42</v>
      </c>
      <c r="D27" s="145"/>
      <c r="E27" s="30">
        <v>28</v>
      </c>
      <c r="F27" s="30">
        <v>5</v>
      </c>
      <c r="G27" s="31">
        <v>16</v>
      </c>
      <c r="H27" s="30">
        <v>16</v>
      </c>
      <c r="I27" s="30">
        <v>65</v>
      </c>
      <c r="J27" s="117"/>
      <c r="K27" s="128">
        <f t="shared" si="2"/>
        <v>0.43076923076923079</v>
      </c>
      <c r="L27" s="128">
        <f t="shared" si="3"/>
        <v>7.6923076923076927E-2</v>
      </c>
      <c r="M27" s="128">
        <f t="shared" si="4"/>
        <v>0.24615384615384617</v>
      </c>
      <c r="N27" s="128">
        <f t="shared" si="5"/>
        <v>0.24615384615384617</v>
      </c>
      <c r="O27" s="159"/>
      <c r="P27" s="28">
        <v>1.2</v>
      </c>
      <c r="Q27" s="28" t="s">
        <v>42</v>
      </c>
      <c r="R27" s="156"/>
      <c r="S27" s="176">
        <v>0.33333333333333331</v>
      </c>
      <c r="T27" s="176">
        <v>0.19696969696969696</v>
      </c>
      <c r="U27" s="176">
        <v>0.10606060606060606</v>
      </c>
      <c r="V27" s="176">
        <v>0.36363636363636365</v>
      </c>
      <c r="W27" s="176">
        <v>0.97058823529411764</v>
      </c>
      <c r="X27" s="177"/>
      <c r="Y27" s="176">
        <f t="shared" si="6"/>
        <v>9.7435897435897478E-2</v>
      </c>
      <c r="Z27" s="176">
        <f t="shared" si="6"/>
        <v>-0.12004662004662003</v>
      </c>
      <c r="AA27" s="176">
        <f t="shared" si="6"/>
        <v>0.14009324009324009</v>
      </c>
      <c r="AB27" s="176">
        <f t="shared" si="6"/>
        <v>-0.11748251748251748</v>
      </c>
    </row>
    <row r="28" spans="2:28" s="2" customFormat="1" ht="42" customHeight="1" thickBot="1" x14ac:dyDescent="0.25">
      <c r="B28" s="28">
        <v>1.3</v>
      </c>
      <c r="C28" s="28" t="s">
        <v>43</v>
      </c>
      <c r="D28" s="145"/>
      <c r="E28" s="30">
        <v>40</v>
      </c>
      <c r="F28" s="30">
        <v>2</v>
      </c>
      <c r="G28" s="31">
        <v>8</v>
      </c>
      <c r="H28" s="30">
        <v>15</v>
      </c>
      <c r="I28" s="30">
        <v>65</v>
      </c>
      <c r="J28" s="117"/>
      <c r="K28" s="128">
        <f t="shared" si="2"/>
        <v>0.61538461538461542</v>
      </c>
      <c r="L28" s="128">
        <f t="shared" si="3"/>
        <v>3.0769230769230771E-2</v>
      </c>
      <c r="M28" s="128">
        <f t="shared" si="4"/>
        <v>0.12307692307692308</v>
      </c>
      <c r="N28" s="128">
        <f t="shared" si="5"/>
        <v>0.23076923076923078</v>
      </c>
      <c r="O28" s="159"/>
      <c r="P28" s="28">
        <v>1.3</v>
      </c>
      <c r="Q28" s="28" t="s">
        <v>43</v>
      </c>
      <c r="R28" s="156"/>
      <c r="S28" s="176">
        <v>0.5</v>
      </c>
      <c r="T28" s="176">
        <v>0.18181818181818182</v>
      </c>
      <c r="U28" s="176">
        <v>0.10606060606060606</v>
      </c>
      <c r="V28" s="176">
        <v>0.21212121212121213</v>
      </c>
      <c r="W28" s="176">
        <v>0.97058823529411764</v>
      </c>
      <c r="X28" s="177"/>
      <c r="Y28" s="176">
        <f t="shared" si="6"/>
        <v>0.11538461538461542</v>
      </c>
      <c r="Z28" s="176">
        <f t="shared" si="6"/>
        <v>-0.15104895104895105</v>
      </c>
      <c r="AA28" s="176">
        <f t="shared" si="6"/>
        <v>1.701631701631702E-2</v>
      </c>
      <c r="AB28" s="176">
        <f t="shared" si="6"/>
        <v>1.8648018648018655E-2</v>
      </c>
    </row>
    <row r="29" spans="2:28" s="2" customFormat="1" ht="51.75" customHeight="1" thickBot="1" x14ac:dyDescent="0.25">
      <c r="B29" s="28">
        <v>1.4</v>
      </c>
      <c r="C29" s="28" t="s">
        <v>44</v>
      </c>
      <c r="D29" s="145"/>
      <c r="E29" s="30">
        <v>45</v>
      </c>
      <c r="F29" s="30">
        <v>3</v>
      </c>
      <c r="G29" s="31">
        <v>6</v>
      </c>
      <c r="H29" s="30">
        <v>11</v>
      </c>
      <c r="I29" s="30">
        <v>65</v>
      </c>
      <c r="J29" s="117"/>
      <c r="K29" s="128">
        <f t="shared" si="2"/>
        <v>0.69230769230769229</v>
      </c>
      <c r="L29" s="128">
        <f t="shared" si="3"/>
        <v>4.6153846153846156E-2</v>
      </c>
      <c r="M29" s="128">
        <f t="shared" si="4"/>
        <v>9.2307692307692313E-2</v>
      </c>
      <c r="N29" s="128">
        <f t="shared" si="5"/>
        <v>0.16923076923076924</v>
      </c>
      <c r="O29" s="159"/>
      <c r="P29" s="28">
        <v>1.4</v>
      </c>
      <c r="Q29" s="28" t="s">
        <v>44</v>
      </c>
      <c r="R29" s="156"/>
      <c r="S29" s="176">
        <v>0.56923076923076921</v>
      </c>
      <c r="T29" s="176">
        <v>0.15384615384615385</v>
      </c>
      <c r="U29" s="176">
        <v>9.2307692307692313E-2</v>
      </c>
      <c r="V29" s="176">
        <v>0.18461538461538463</v>
      </c>
      <c r="W29" s="176">
        <v>0.95588235294117652</v>
      </c>
      <c r="X29" s="177"/>
      <c r="Y29" s="176">
        <f t="shared" si="6"/>
        <v>0.12307692307692308</v>
      </c>
      <c r="Z29" s="176">
        <f t="shared" si="6"/>
        <v>-0.1076923076923077</v>
      </c>
      <c r="AA29" s="176">
        <f t="shared" si="6"/>
        <v>0</v>
      </c>
      <c r="AB29" s="176">
        <f t="shared" si="6"/>
        <v>-1.5384615384615385E-2</v>
      </c>
    </row>
    <row r="30" spans="2:28" s="2" customFormat="1" ht="31.5" customHeight="1" thickBot="1" x14ac:dyDescent="0.25">
      <c r="B30" s="28">
        <v>1.5</v>
      </c>
      <c r="C30" s="28" t="s">
        <v>45</v>
      </c>
      <c r="D30" s="145"/>
      <c r="E30" s="30">
        <v>55</v>
      </c>
      <c r="F30" s="30">
        <v>4</v>
      </c>
      <c r="G30" s="31">
        <v>5</v>
      </c>
      <c r="H30" s="30">
        <v>1</v>
      </c>
      <c r="I30" s="30">
        <v>65</v>
      </c>
      <c r="J30" s="117"/>
      <c r="K30" s="128">
        <f t="shared" si="2"/>
        <v>0.84615384615384615</v>
      </c>
      <c r="L30" s="128">
        <f t="shared" si="3"/>
        <v>6.1538461538461542E-2</v>
      </c>
      <c r="M30" s="128">
        <f t="shared" si="4"/>
        <v>7.6923076923076927E-2</v>
      </c>
      <c r="N30" s="128">
        <f t="shared" si="5"/>
        <v>1.5384615384615385E-2</v>
      </c>
      <c r="O30" s="159"/>
      <c r="P30" s="28">
        <v>1.5</v>
      </c>
      <c r="Q30" s="28" t="s">
        <v>45</v>
      </c>
      <c r="R30" s="156"/>
      <c r="S30" s="176">
        <v>0.72727272727272729</v>
      </c>
      <c r="T30" s="176">
        <v>0.13636363636363635</v>
      </c>
      <c r="U30" s="176">
        <v>9.0909090909090912E-2</v>
      </c>
      <c r="V30" s="176">
        <v>4.5454545454545456E-2</v>
      </c>
      <c r="W30" s="176">
        <v>0.97058823529411764</v>
      </c>
      <c r="X30" s="177"/>
      <c r="Y30" s="176">
        <f t="shared" si="6"/>
        <v>0.11888111888111885</v>
      </c>
      <c r="Z30" s="176">
        <f t="shared" si="6"/>
        <v>-7.4825174825174812E-2</v>
      </c>
      <c r="AA30" s="176">
        <f t="shared" si="6"/>
        <v>-1.3986013986013984E-2</v>
      </c>
      <c r="AB30" s="176">
        <f t="shared" si="6"/>
        <v>-3.006993006993007E-2</v>
      </c>
    </row>
    <row r="31" spans="2:28" s="2" customFormat="1" ht="51.75" customHeight="1" thickBot="1" x14ac:dyDescent="0.25">
      <c r="B31" s="28">
        <v>1.6</v>
      </c>
      <c r="C31" s="28" t="s">
        <v>46</v>
      </c>
      <c r="D31" s="145"/>
      <c r="E31" s="30">
        <v>35</v>
      </c>
      <c r="F31" s="30">
        <v>2</v>
      </c>
      <c r="G31" s="31">
        <v>7</v>
      </c>
      <c r="H31" s="30">
        <v>21</v>
      </c>
      <c r="I31" s="30">
        <v>65</v>
      </c>
      <c r="J31" s="117"/>
      <c r="K31" s="128">
        <f t="shared" si="2"/>
        <v>0.53846153846153844</v>
      </c>
      <c r="L31" s="128">
        <f t="shared" si="3"/>
        <v>3.0769230769230771E-2</v>
      </c>
      <c r="M31" s="128">
        <f t="shared" si="4"/>
        <v>0.1076923076923077</v>
      </c>
      <c r="N31" s="128">
        <f t="shared" si="5"/>
        <v>0.32307692307692309</v>
      </c>
      <c r="O31" s="159"/>
      <c r="P31" s="28">
        <v>1.6</v>
      </c>
      <c r="Q31" s="28" t="s">
        <v>401</v>
      </c>
      <c r="R31" s="156"/>
      <c r="S31" s="176">
        <v>0.43548387096774194</v>
      </c>
      <c r="T31" s="176">
        <v>9.6774193548387094E-2</v>
      </c>
      <c r="U31" s="176">
        <v>8.0645161290322578E-2</v>
      </c>
      <c r="V31" s="176">
        <v>0.38709677419354838</v>
      </c>
      <c r="W31" s="176">
        <v>0.91176470588235292</v>
      </c>
      <c r="X31" s="177"/>
      <c r="Y31" s="176">
        <f t="shared" si="6"/>
        <v>0.1029776674937965</v>
      </c>
      <c r="Z31" s="176">
        <f t="shared" si="6"/>
        <v>-6.6004962779156323E-2</v>
      </c>
      <c r="AA31" s="176">
        <f t="shared" si="6"/>
        <v>2.704714640198512E-2</v>
      </c>
      <c r="AB31" s="176">
        <f t="shared" si="6"/>
        <v>-6.4019851116625281E-2</v>
      </c>
    </row>
    <row r="32" spans="2:28" s="2" customFormat="1" ht="31.5" customHeight="1" thickBot="1" x14ac:dyDescent="0.25">
      <c r="B32" s="28">
        <v>1.7</v>
      </c>
      <c r="C32" s="28" t="s">
        <v>47</v>
      </c>
      <c r="D32" s="145"/>
      <c r="E32" s="30">
        <v>10</v>
      </c>
      <c r="F32" s="30" t="s">
        <v>48</v>
      </c>
      <c r="G32" s="31" t="s">
        <v>48</v>
      </c>
      <c r="H32" s="30">
        <v>55</v>
      </c>
      <c r="I32" s="30">
        <v>65</v>
      </c>
      <c r="J32" s="117"/>
      <c r="K32" s="128">
        <f t="shared" si="2"/>
        <v>0.15384615384615385</v>
      </c>
      <c r="L32" s="128" t="str">
        <f t="shared" si="3"/>
        <v/>
      </c>
      <c r="M32" s="128" t="str">
        <f t="shared" si="4"/>
        <v/>
      </c>
      <c r="N32" s="128">
        <f t="shared" si="5"/>
        <v>0.84615384615384615</v>
      </c>
      <c r="O32" s="159"/>
      <c r="P32" s="28">
        <v>1.7</v>
      </c>
      <c r="Q32" s="28" t="s">
        <v>402</v>
      </c>
      <c r="R32" s="156"/>
      <c r="S32" s="176">
        <v>0.21153846153846154</v>
      </c>
      <c r="T32" s="176">
        <v>3.8461538461538464E-2</v>
      </c>
      <c r="U32" s="176">
        <v>3.8461538461538464E-2</v>
      </c>
      <c r="V32" s="176">
        <v>0.71153846153846156</v>
      </c>
      <c r="W32" s="176">
        <v>0.76470588235294112</v>
      </c>
      <c r="X32" s="177"/>
      <c r="Y32" s="176">
        <f>K32-(S32+T32)</f>
        <v>-9.6153846153846145E-2</v>
      </c>
      <c r="Z32" s="176"/>
      <c r="AA32" s="176"/>
      <c r="AB32" s="176">
        <f>N32-(V32+U32)</f>
        <v>9.6153846153846145E-2</v>
      </c>
    </row>
    <row r="33" spans="2:28" s="2" customFormat="1" ht="31.5" customHeight="1" thickBot="1" x14ac:dyDescent="0.25">
      <c r="B33" s="35">
        <v>2</v>
      </c>
      <c r="C33" s="36" t="s">
        <v>49</v>
      </c>
      <c r="E33" s="30" t="s">
        <v>50</v>
      </c>
      <c r="F33" s="30" t="s">
        <v>50</v>
      </c>
      <c r="G33" s="31" t="s">
        <v>50</v>
      </c>
      <c r="H33" s="30" t="s">
        <v>50</v>
      </c>
      <c r="I33" s="30" t="s">
        <v>50</v>
      </c>
      <c r="J33" s="117"/>
      <c r="K33" s="128" t="str">
        <f t="shared" si="2"/>
        <v/>
      </c>
      <c r="L33" s="128" t="str">
        <f t="shared" si="3"/>
        <v/>
      </c>
      <c r="M33" s="128" t="str">
        <f t="shared" si="4"/>
        <v/>
      </c>
      <c r="N33" s="128" t="str">
        <f t="shared" si="5"/>
        <v/>
      </c>
      <c r="O33" s="159"/>
      <c r="P33" s="35">
        <v>2</v>
      </c>
      <c r="Q33" s="36" t="s">
        <v>49</v>
      </c>
      <c r="R33" s="156"/>
      <c r="S33" s="177"/>
      <c r="T33" s="177"/>
      <c r="U33" s="177"/>
      <c r="V33" s="177"/>
      <c r="W33" s="177"/>
      <c r="X33" s="177"/>
      <c r="Y33" s="177"/>
      <c r="Z33" s="177"/>
      <c r="AA33" s="177"/>
      <c r="AB33" s="177"/>
    </row>
    <row r="34" spans="2:28" s="2" customFormat="1" ht="42.75" customHeight="1" thickBot="1" x14ac:dyDescent="0.25">
      <c r="B34" s="28">
        <v>2.1</v>
      </c>
      <c r="C34" s="28" t="s">
        <v>51</v>
      </c>
      <c r="D34" s="145"/>
      <c r="E34" s="30">
        <v>42</v>
      </c>
      <c r="F34" s="30">
        <v>7</v>
      </c>
      <c r="G34" s="31">
        <v>9</v>
      </c>
      <c r="H34" s="30">
        <v>7</v>
      </c>
      <c r="I34" s="30">
        <v>65</v>
      </c>
      <c r="J34" s="117"/>
      <c r="K34" s="128">
        <f t="shared" si="2"/>
        <v>0.64615384615384619</v>
      </c>
      <c r="L34" s="128">
        <f t="shared" si="3"/>
        <v>0.1076923076923077</v>
      </c>
      <c r="M34" s="128">
        <f t="shared" si="4"/>
        <v>0.13846153846153847</v>
      </c>
      <c r="N34" s="128">
        <f t="shared" si="5"/>
        <v>0.1076923076923077</v>
      </c>
      <c r="O34" s="159"/>
      <c r="P34" s="28">
        <v>2.2999999999999998</v>
      </c>
      <c r="Q34" s="28" t="s">
        <v>51</v>
      </c>
      <c r="R34" s="156"/>
      <c r="S34" s="176">
        <v>0.52307692307692311</v>
      </c>
      <c r="T34" s="176">
        <v>0.16923076923076924</v>
      </c>
      <c r="U34" s="176">
        <v>0.12307692307692308</v>
      </c>
      <c r="V34" s="176">
        <v>0.18461538461538463</v>
      </c>
      <c r="W34" s="176">
        <v>0.95588235294117652</v>
      </c>
      <c r="X34" s="177"/>
      <c r="Y34" s="176">
        <f t="shared" ref="Y34:AB36" si="7">K34-S34</f>
        <v>0.12307692307692308</v>
      </c>
      <c r="Z34" s="176">
        <f t="shared" si="7"/>
        <v>-6.1538461538461542E-2</v>
      </c>
      <c r="AA34" s="176">
        <f t="shared" si="7"/>
        <v>1.5384615384615385E-2</v>
      </c>
      <c r="AB34" s="176">
        <f t="shared" si="7"/>
        <v>-7.6923076923076927E-2</v>
      </c>
    </row>
    <row r="35" spans="2:28" s="2" customFormat="1" ht="42.75" customHeight="1" thickBot="1" x14ac:dyDescent="0.25">
      <c r="B35" s="28">
        <v>2.2000000000000002</v>
      </c>
      <c r="C35" s="28" t="s">
        <v>52</v>
      </c>
      <c r="D35" s="145"/>
      <c r="E35" s="30">
        <v>45</v>
      </c>
      <c r="F35" s="30">
        <v>8</v>
      </c>
      <c r="G35" s="31">
        <v>7</v>
      </c>
      <c r="H35" s="30">
        <v>5</v>
      </c>
      <c r="I35" s="30">
        <v>65</v>
      </c>
      <c r="J35" s="117"/>
      <c r="K35" s="128">
        <f t="shared" si="2"/>
        <v>0.69230769230769229</v>
      </c>
      <c r="L35" s="128">
        <f t="shared" si="3"/>
        <v>0.12307692307692308</v>
      </c>
      <c r="M35" s="128">
        <f t="shared" si="4"/>
        <v>0.1076923076923077</v>
      </c>
      <c r="N35" s="128">
        <f t="shared" si="5"/>
        <v>7.6923076923076927E-2</v>
      </c>
      <c r="O35" s="159"/>
      <c r="P35" s="28">
        <v>2.4</v>
      </c>
      <c r="Q35" s="28" t="s">
        <v>52</v>
      </c>
      <c r="R35" s="156"/>
      <c r="S35" s="176">
        <v>0.578125</v>
      </c>
      <c r="T35" s="176">
        <v>0.140625</v>
      </c>
      <c r="U35" s="176">
        <v>0.125</v>
      </c>
      <c r="V35" s="176">
        <v>0.15625</v>
      </c>
      <c r="W35" s="176">
        <v>0.94117647058823528</v>
      </c>
      <c r="X35" s="177"/>
      <c r="Y35" s="176">
        <f t="shared" si="7"/>
        <v>0.11418269230769229</v>
      </c>
      <c r="Z35" s="176">
        <f t="shared" si="7"/>
        <v>-1.7548076923076916E-2</v>
      </c>
      <c r="AA35" s="176">
        <f t="shared" si="7"/>
        <v>-1.7307692307692302E-2</v>
      </c>
      <c r="AB35" s="176">
        <f t="shared" si="7"/>
        <v>-7.9326923076923073E-2</v>
      </c>
    </row>
    <row r="36" spans="2:28" s="2" customFormat="1" ht="42.75" customHeight="1" thickBot="1" x14ac:dyDescent="0.25">
      <c r="B36" s="28">
        <v>2.2999999999999998</v>
      </c>
      <c r="C36" s="28" t="s">
        <v>53</v>
      </c>
      <c r="D36" s="145"/>
      <c r="E36" s="30">
        <v>40</v>
      </c>
      <c r="F36" s="30">
        <v>5</v>
      </c>
      <c r="G36" s="31">
        <v>12</v>
      </c>
      <c r="H36" s="30">
        <v>8</v>
      </c>
      <c r="I36" s="30">
        <v>65</v>
      </c>
      <c r="J36" s="117"/>
      <c r="K36" s="128">
        <f t="shared" si="2"/>
        <v>0.61538461538461542</v>
      </c>
      <c r="L36" s="128">
        <f t="shared" si="3"/>
        <v>7.6923076923076927E-2</v>
      </c>
      <c r="M36" s="128">
        <f t="shared" si="4"/>
        <v>0.18461538461538463</v>
      </c>
      <c r="N36" s="128">
        <f t="shared" si="5"/>
        <v>0.12307692307692308</v>
      </c>
      <c r="O36" s="159"/>
      <c r="P36" s="28">
        <v>2.5</v>
      </c>
      <c r="Q36" s="28" t="s">
        <v>403</v>
      </c>
      <c r="R36" s="156"/>
      <c r="S36" s="176">
        <v>0.46153846153846156</v>
      </c>
      <c r="T36" s="176">
        <v>0.18461538461538463</v>
      </c>
      <c r="U36" s="176">
        <v>0.15384615384615385</v>
      </c>
      <c r="V36" s="176">
        <v>0.2</v>
      </c>
      <c r="W36" s="176">
        <v>0.95588235294117652</v>
      </c>
      <c r="X36" s="177"/>
      <c r="Y36" s="176">
        <f t="shared" si="7"/>
        <v>0.15384615384615385</v>
      </c>
      <c r="Z36" s="176">
        <f t="shared" si="7"/>
        <v>-0.1076923076923077</v>
      </c>
      <c r="AA36" s="176">
        <f t="shared" si="7"/>
        <v>3.0769230769230771E-2</v>
      </c>
      <c r="AB36" s="176">
        <f t="shared" si="7"/>
        <v>-7.6923076923076927E-2</v>
      </c>
    </row>
    <row r="37" spans="2:28" s="2" customFormat="1" ht="45.75" thickBot="1" x14ac:dyDescent="0.25">
      <c r="B37" s="28">
        <v>2.4</v>
      </c>
      <c r="C37" s="28" t="s">
        <v>54</v>
      </c>
      <c r="D37" s="145"/>
      <c r="E37" s="30" t="s">
        <v>48</v>
      </c>
      <c r="F37" s="30" t="s">
        <v>48</v>
      </c>
      <c r="G37" s="31" t="s">
        <v>48</v>
      </c>
      <c r="H37" s="30" t="s">
        <v>48</v>
      </c>
      <c r="I37" s="30" t="s">
        <v>48</v>
      </c>
      <c r="J37" s="117"/>
      <c r="K37" s="128" t="str">
        <f t="shared" si="2"/>
        <v/>
      </c>
      <c r="L37" s="128" t="str">
        <f t="shared" si="3"/>
        <v/>
      </c>
      <c r="M37" s="128" t="str">
        <f t="shared" si="4"/>
        <v/>
      </c>
      <c r="N37" s="128" t="str">
        <f t="shared" si="5"/>
        <v/>
      </c>
      <c r="O37" s="159"/>
      <c r="P37" s="28">
        <v>2.1</v>
      </c>
      <c r="Q37" s="28" t="s">
        <v>552</v>
      </c>
      <c r="R37" s="156"/>
      <c r="S37" s="176" t="s">
        <v>50</v>
      </c>
      <c r="T37" s="176" t="s">
        <v>50</v>
      </c>
      <c r="U37" s="176" t="s">
        <v>50</v>
      </c>
      <c r="V37" s="176" t="s">
        <v>50</v>
      </c>
      <c r="W37" s="176" t="s">
        <v>50</v>
      </c>
      <c r="X37" s="177"/>
      <c r="Y37" s="176"/>
      <c r="Z37" s="176"/>
      <c r="AA37" s="176"/>
      <c r="AB37" s="176"/>
    </row>
    <row r="38" spans="2:28" s="2" customFormat="1" ht="45.75" thickBot="1" x14ac:dyDescent="0.25">
      <c r="B38" s="28">
        <v>2.5</v>
      </c>
      <c r="C38" s="28" t="s">
        <v>55</v>
      </c>
      <c r="D38" s="145"/>
      <c r="E38" s="30" t="s">
        <v>48</v>
      </c>
      <c r="F38" s="30" t="s">
        <v>48</v>
      </c>
      <c r="G38" s="31" t="s">
        <v>48</v>
      </c>
      <c r="H38" s="30" t="s">
        <v>48</v>
      </c>
      <c r="I38" s="30" t="s">
        <v>48</v>
      </c>
      <c r="J38" s="117"/>
      <c r="K38" s="128" t="str">
        <f t="shared" si="2"/>
        <v/>
      </c>
      <c r="L38" s="128" t="str">
        <f t="shared" si="3"/>
        <v/>
      </c>
      <c r="M38" s="128" t="str">
        <f t="shared" si="4"/>
        <v/>
      </c>
      <c r="N38" s="128" t="str">
        <f t="shared" si="5"/>
        <v/>
      </c>
      <c r="O38" s="159"/>
      <c r="P38" s="28">
        <v>2.2000000000000002</v>
      </c>
      <c r="Q38" s="28" t="s">
        <v>551</v>
      </c>
      <c r="R38" s="156"/>
      <c r="S38" s="176" t="s">
        <v>50</v>
      </c>
      <c r="T38" s="176" t="s">
        <v>50</v>
      </c>
      <c r="U38" s="176" t="s">
        <v>50</v>
      </c>
      <c r="V38" s="176" t="s">
        <v>50</v>
      </c>
      <c r="W38" s="176" t="s">
        <v>50</v>
      </c>
      <c r="X38" s="177"/>
      <c r="Y38" s="176"/>
      <c r="Z38" s="176"/>
      <c r="AA38" s="176"/>
      <c r="AB38" s="176"/>
    </row>
    <row r="39" spans="2:28" s="2" customFormat="1" ht="15" thickBot="1" x14ac:dyDescent="0.25">
      <c r="B39" s="35">
        <v>3</v>
      </c>
      <c r="C39" s="36" t="s">
        <v>56</v>
      </c>
      <c r="E39" s="30" t="s">
        <v>50</v>
      </c>
      <c r="F39" s="30" t="s">
        <v>50</v>
      </c>
      <c r="G39" s="31" t="s">
        <v>50</v>
      </c>
      <c r="H39" s="30" t="s">
        <v>50</v>
      </c>
      <c r="I39" s="30" t="s">
        <v>50</v>
      </c>
      <c r="J39" s="117"/>
      <c r="K39" s="128" t="str">
        <f t="shared" si="2"/>
        <v/>
      </c>
      <c r="L39" s="128" t="str">
        <f t="shared" si="3"/>
        <v/>
      </c>
      <c r="M39" s="128" t="str">
        <f t="shared" si="4"/>
        <v/>
      </c>
      <c r="N39" s="128" t="str">
        <f t="shared" si="5"/>
        <v/>
      </c>
      <c r="O39" s="159"/>
      <c r="P39" s="35">
        <v>3</v>
      </c>
      <c r="Q39" s="36" t="s">
        <v>56</v>
      </c>
      <c r="S39" s="177"/>
      <c r="T39" s="177"/>
      <c r="U39" s="177"/>
      <c r="V39" s="177"/>
      <c r="W39" s="177"/>
      <c r="X39" s="177"/>
      <c r="Y39" s="177"/>
      <c r="Z39" s="177"/>
      <c r="AA39" s="177"/>
      <c r="AB39" s="177"/>
    </row>
    <row r="40" spans="2:28" s="2" customFormat="1" ht="42.75" customHeight="1" thickBot="1" x14ac:dyDescent="0.25">
      <c r="B40" s="28">
        <v>3.1</v>
      </c>
      <c r="C40" s="28" t="s">
        <v>57</v>
      </c>
      <c r="D40" s="145"/>
      <c r="E40" s="30">
        <v>55</v>
      </c>
      <c r="F40" s="30">
        <v>2</v>
      </c>
      <c r="G40" s="31">
        <v>6</v>
      </c>
      <c r="H40" s="30">
        <v>2</v>
      </c>
      <c r="I40" s="30">
        <v>65</v>
      </c>
      <c r="J40" s="117"/>
      <c r="K40" s="128">
        <f t="shared" si="2"/>
        <v>0.84615384615384615</v>
      </c>
      <c r="L40" s="128">
        <f t="shared" si="3"/>
        <v>3.0769230769230771E-2</v>
      </c>
      <c r="M40" s="128">
        <f t="shared" si="4"/>
        <v>9.2307692307692313E-2</v>
      </c>
      <c r="N40" s="128">
        <f t="shared" si="5"/>
        <v>3.0769230769230771E-2</v>
      </c>
      <c r="O40" s="159"/>
      <c r="P40" s="28">
        <v>3.1</v>
      </c>
      <c r="Q40" s="28" t="s">
        <v>57</v>
      </c>
      <c r="R40" s="156"/>
      <c r="S40" s="176">
        <v>0.61194029850746268</v>
      </c>
      <c r="T40" s="176">
        <v>0.17910447761194029</v>
      </c>
      <c r="U40" s="176">
        <v>0.14925373134328357</v>
      </c>
      <c r="V40" s="176">
        <v>5.9701492537313432E-2</v>
      </c>
      <c r="W40" s="176">
        <v>0.98529411764705888</v>
      </c>
      <c r="X40" s="177"/>
      <c r="Y40" s="176">
        <f t="shared" ref="Y40:AB47" si="8">K40-S40</f>
        <v>0.23421354764638347</v>
      </c>
      <c r="Z40" s="176">
        <f t="shared" si="8"/>
        <v>-0.14833524684270952</v>
      </c>
      <c r="AA40" s="176">
        <f t="shared" si="8"/>
        <v>-5.6946039035591256E-2</v>
      </c>
      <c r="AB40" s="176">
        <f t="shared" si="8"/>
        <v>-2.8932261768082661E-2</v>
      </c>
    </row>
    <row r="41" spans="2:28" s="2" customFormat="1" ht="31.5" customHeight="1" thickBot="1" x14ac:dyDescent="0.25">
      <c r="B41" s="28">
        <v>3.2</v>
      </c>
      <c r="C41" s="28" t="s">
        <v>58</v>
      </c>
      <c r="D41" s="145"/>
      <c r="E41" s="30">
        <v>47</v>
      </c>
      <c r="F41" s="30">
        <v>2</v>
      </c>
      <c r="G41" s="31">
        <v>8</v>
      </c>
      <c r="H41" s="30">
        <v>8</v>
      </c>
      <c r="I41" s="30">
        <v>65</v>
      </c>
      <c r="J41" s="117"/>
      <c r="K41" s="128">
        <f t="shared" si="2"/>
        <v>0.72307692307692306</v>
      </c>
      <c r="L41" s="128">
        <f t="shared" si="3"/>
        <v>3.0769230769230771E-2</v>
      </c>
      <c r="M41" s="128">
        <f t="shared" si="4"/>
        <v>0.12307692307692308</v>
      </c>
      <c r="N41" s="128">
        <f t="shared" si="5"/>
        <v>0.12307692307692308</v>
      </c>
      <c r="O41" s="159"/>
      <c r="P41" s="28">
        <v>3.2</v>
      </c>
      <c r="Q41" s="28" t="s">
        <v>58</v>
      </c>
      <c r="R41" s="156"/>
      <c r="S41" s="176">
        <v>0.47058823529411764</v>
      </c>
      <c r="T41" s="176">
        <v>0.14705882352941177</v>
      </c>
      <c r="U41" s="176">
        <v>0.14705882352941177</v>
      </c>
      <c r="V41" s="176">
        <v>0.23529411764705882</v>
      </c>
      <c r="W41" s="176">
        <v>1</v>
      </c>
      <c r="X41" s="177"/>
      <c r="Y41" s="176">
        <f t="shared" si="8"/>
        <v>0.25248868778280542</v>
      </c>
      <c r="Z41" s="176">
        <f t="shared" si="8"/>
        <v>-0.116289592760181</v>
      </c>
      <c r="AA41" s="176">
        <f t="shared" si="8"/>
        <v>-2.3981900452488686E-2</v>
      </c>
      <c r="AB41" s="176">
        <f t="shared" si="8"/>
        <v>-0.11221719457013574</v>
      </c>
    </row>
    <row r="42" spans="2:28" s="2" customFormat="1" ht="52.5" customHeight="1" thickBot="1" x14ac:dyDescent="0.25">
      <c r="B42" s="28">
        <v>3.3</v>
      </c>
      <c r="C42" s="28" t="s">
        <v>59</v>
      </c>
      <c r="D42" s="145"/>
      <c r="E42" s="30">
        <v>28</v>
      </c>
      <c r="F42" s="30">
        <v>8</v>
      </c>
      <c r="G42" s="31">
        <v>0</v>
      </c>
      <c r="H42" s="30">
        <v>0</v>
      </c>
      <c r="I42" s="30">
        <v>36</v>
      </c>
      <c r="J42" s="117"/>
      <c r="K42" s="128">
        <f t="shared" si="2"/>
        <v>0.77777777777777779</v>
      </c>
      <c r="L42" s="128">
        <f t="shared" si="3"/>
        <v>0.22222222222222221</v>
      </c>
      <c r="M42" s="128">
        <f t="shared" si="4"/>
        <v>0</v>
      </c>
      <c r="N42" s="128">
        <f t="shared" si="5"/>
        <v>0</v>
      </c>
      <c r="O42" s="159"/>
      <c r="P42" s="28">
        <v>3.4</v>
      </c>
      <c r="Q42" s="28" t="s">
        <v>405</v>
      </c>
      <c r="R42" s="156"/>
      <c r="S42" s="176">
        <v>0.29411764705882354</v>
      </c>
      <c r="T42" s="176">
        <v>0.3235294117647059</v>
      </c>
      <c r="U42" s="176">
        <v>0.20588235294117646</v>
      </c>
      <c r="V42" s="176">
        <v>0.17647058823529413</v>
      </c>
      <c r="W42" s="176">
        <v>1</v>
      </c>
      <c r="X42" s="177"/>
      <c r="Y42" s="176">
        <f t="shared" si="8"/>
        <v>0.48366013071895425</v>
      </c>
      <c r="Z42" s="176">
        <f t="shared" si="8"/>
        <v>-0.10130718954248369</v>
      </c>
      <c r="AA42" s="176">
        <f t="shared" si="8"/>
        <v>-0.20588235294117646</v>
      </c>
      <c r="AB42" s="176">
        <f t="shared" si="8"/>
        <v>-0.17647058823529413</v>
      </c>
    </row>
    <row r="43" spans="2:28" s="2" customFormat="1" ht="52.5" customHeight="1" thickBot="1" x14ac:dyDescent="0.25">
      <c r="B43" s="28">
        <v>3.4</v>
      </c>
      <c r="C43" s="28" t="s">
        <v>60</v>
      </c>
      <c r="D43" s="145"/>
      <c r="E43" s="30">
        <v>32</v>
      </c>
      <c r="F43" s="30">
        <v>2</v>
      </c>
      <c r="G43" s="31">
        <v>1</v>
      </c>
      <c r="H43" s="30">
        <v>1</v>
      </c>
      <c r="I43" s="30">
        <v>36</v>
      </c>
      <c r="J43" s="117"/>
      <c r="K43" s="128">
        <f t="shared" si="2"/>
        <v>0.88888888888888884</v>
      </c>
      <c r="L43" s="128">
        <f t="shared" si="3"/>
        <v>5.5555555555555552E-2</v>
      </c>
      <c r="M43" s="128">
        <f t="shared" si="4"/>
        <v>2.7777777777777776E-2</v>
      </c>
      <c r="N43" s="128">
        <f t="shared" si="5"/>
        <v>2.7777777777777776E-2</v>
      </c>
      <c r="O43" s="159"/>
      <c r="P43" s="28">
        <v>3.5</v>
      </c>
      <c r="Q43" s="28" t="s">
        <v>406</v>
      </c>
      <c r="R43" s="156"/>
      <c r="S43" s="176">
        <v>0.37878787878787878</v>
      </c>
      <c r="T43" s="176">
        <v>0.24242424242424243</v>
      </c>
      <c r="U43" s="176">
        <v>0.19696969696969696</v>
      </c>
      <c r="V43" s="176">
        <v>0.18181818181818182</v>
      </c>
      <c r="W43" s="176">
        <v>0.97058823529411764</v>
      </c>
      <c r="X43" s="177"/>
      <c r="Y43" s="176">
        <f t="shared" si="8"/>
        <v>0.51010101010101006</v>
      </c>
      <c r="Z43" s="176">
        <f t="shared" si="8"/>
        <v>-0.18686868686868688</v>
      </c>
      <c r="AA43" s="176">
        <f t="shared" si="8"/>
        <v>-0.16919191919191917</v>
      </c>
      <c r="AB43" s="176">
        <f t="shared" si="8"/>
        <v>-0.15404040404040403</v>
      </c>
    </row>
    <row r="44" spans="2:28" s="2" customFormat="1" ht="15.75" customHeight="1" thickBot="1" x14ac:dyDescent="0.25">
      <c r="B44" s="28">
        <v>3.5</v>
      </c>
      <c r="C44" s="28" t="s">
        <v>61</v>
      </c>
      <c r="D44" s="145"/>
      <c r="E44" s="30">
        <v>28</v>
      </c>
      <c r="F44" s="30">
        <v>7</v>
      </c>
      <c r="G44" s="31">
        <v>1</v>
      </c>
      <c r="H44" s="30">
        <v>0</v>
      </c>
      <c r="I44" s="30">
        <v>36</v>
      </c>
      <c r="J44" s="117"/>
      <c r="K44" s="128">
        <f t="shared" si="2"/>
        <v>0.77777777777777779</v>
      </c>
      <c r="L44" s="128">
        <f t="shared" si="3"/>
        <v>0.19444444444444445</v>
      </c>
      <c r="M44" s="128">
        <f t="shared" si="4"/>
        <v>2.7777777777777776E-2</v>
      </c>
      <c r="N44" s="128">
        <f t="shared" si="5"/>
        <v>0</v>
      </c>
      <c r="O44" s="159"/>
      <c r="P44" s="28">
        <v>3.6</v>
      </c>
      <c r="Q44" s="28" t="s">
        <v>61</v>
      </c>
      <c r="R44" s="156"/>
      <c r="S44" s="176">
        <v>0.40298507462686567</v>
      </c>
      <c r="T44" s="176">
        <v>0.22388059701492538</v>
      </c>
      <c r="U44" s="176">
        <v>0.28358208955223879</v>
      </c>
      <c r="V44" s="176">
        <v>8.9552238805970144E-2</v>
      </c>
      <c r="W44" s="176">
        <v>0.98529411764705888</v>
      </c>
      <c r="X44" s="177"/>
      <c r="Y44" s="176">
        <f t="shared" si="8"/>
        <v>0.37479270315091212</v>
      </c>
      <c r="Z44" s="176">
        <f t="shared" si="8"/>
        <v>-2.9436152570480933E-2</v>
      </c>
      <c r="AA44" s="176">
        <f t="shared" si="8"/>
        <v>-0.255804311774461</v>
      </c>
      <c r="AB44" s="176">
        <f t="shared" si="8"/>
        <v>-8.9552238805970144E-2</v>
      </c>
    </row>
    <row r="45" spans="2:28" s="2" customFormat="1" ht="15.75" customHeight="1" thickBot="1" x14ac:dyDescent="0.25">
      <c r="B45" s="28">
        <v>3.6</v>
      </c>
      <c r="C45" s="28" t="s">
        <v>62</v>
      </c>
      <c r="D45" s="145"/>
      <c r="E45" s="30">
        <v>30</v>
      </c>
      <c r="F45" s="30">
        <v>2</v>
      </c>
      <c r="G45" s="31">
        <v>3</v>
      </c>
      <c r="H45" s="30">
        <v>1</v>
      </c>
      <c r="I45" s="30">
        <v>36</v>
      </c>
      <c r="J45" s="117"/>
      <c r="K45" s="128">
        <f t="shared" si="2"/>
        <v>0.83333333333333337</v>
      </c>
      <c r="L45" s="128">
        <f t="shared" si="3"/>
        <v>5.5555555555555552E-2</v>
      </c>
      <c r="M45" s="128">
        <f t="shared" si="4"/>
        <v>8.3333333333333329E-2</v>
      </c>
      <c r="N45" s="128">
        <f t="shared" si="5"/>
        <v>2.7777777777777776E-2</v>
      </c>
      <c r="O45" s="159"/>
      <c r="P45" s="28">
        <v>3.7</v>
      </c>
      <c r="Q45" s="28" t="s">
        <v>62</v>
      </c>
      <c r="R45" s="156"/>
      <c r="S45" s="176">
        <v>0.36363636363636365</v>
      </c>
      <c r="T45" s="176">
        <v>0.21212121212121213</v>
      </c>
      <c r="U45" s="176">
        <v>0.2878787878787879</v>
      </c>
      <c r="V45" s="176">
        <v>0.13636363636363635</v>
      </c>
      <c r="W45" s="176">
        <v>0.97058823529411764</v>
      </c>
      <c r="X45" s="177"/>
      <c r="Y45" s="176">
        <f t="shared" si="8"/>
        <v>0.46969696969696972</v>
      </c>
      <c r="Z45" s="176">
        <f t="shared" si="8"/>
        <v>-0.15656565656565657</v>
      </c>
      <c r="AA45" s="176">
        <f t="shared" si="8"/>
        <v>-0.20454545454545459</v>
      </c>
      <c r="AB45" s="176">
        <f t="shared" si="8"/>
        <v>-0.10858585858585858</v>
      </c>
    </row>
    <row r="46" spans="2:28" s="2" customFormat="1" ht="31.5" customHeight="1" thickBot="1" x14ac:dyDescent="0.25">
      <c r="B46" s="28">
        <v>3.7</v>
      </c>
      <c r="C46" s="28" t="s">
        <v>63</v>
      </c>
      <c r="D46" s="145"/>
      <c r="E46" s="30">
        <v>35</v>
      </c>
      <c r="F46" s="30">
        <v>0</v>
      </c>
      <c r="G46" s="31">
        <v>0</v>
      </c>
      <c r="H46" s="30">
        <v>1</v>
      </c>
      <c r="I46" s="30">
        <v>36</v>
      </c>
      <c r="J46" s="117"/>
      <c r="K46" s="128">
        <f t="shared" si="2"/>
        <v>0.97222222222222221</v>
      </c>
      <c r="L46" s="128">
        <f t="shared" si="3"/>
        <v>0</v>
      </c>
      <c r="M46" s="128">
        <f t="shared" si="4"/>
        <v>0</v>
      </c>
      <c r="N46" s="128">
        <f t="shared" si="5"/>
        <v>2.7777777777777776E-2</v>
      </c>
      <c r="O46" s="159"/>
      <c r="P46" s="28">
        <v>3.8</v>
      </c>
      <c r="Q46" s="28" t="s">
        <v>63</v>
      </c>
      <c r="R46" s="156"/>
      <c r="S46" s="176">
        <v>0.70149253731343286</v>
      </c>
      <c r="T46" s="176">
        <v>0.16417910447761194</v>
      </c>
      <c r="U46" s="176">
        <v>7.4626865671641784E-2</v>
      </c>
      <c r="V46" s="176">
        <v>5.9701492537313432E-2</v>
      </c>
      <c r="W46" s="176">
        <v>0.98529411764705888</v>
      </c>
      <c r="X46" s="177"/>
      <c r="Y46" s="176">
        <f t="shared" si="8"/>
        <v>0.27072968490878935</v>
      </c>
      <c r="Z46" s="176">
        <f t="shared" si="8"/>
        <v>-0.16417910447761194</v>
      </c>
      <c r="AA46" s="176">
        <f t="shared" si="8"/>
        <v>-7.4626865671641784E-2</v>
      </c>
      <c r="AB46" s="176">
        <f t="shared" si="8"/>
        <v>-3.1923714759535655E-2</v>
      </c>
    </row>
    <row r="47" spans="2:28" s="2" customFormat="1" ht="42.75" customHeight="1" thickBot="1" x14ac:dyDescent="0.25">
      <c r="B47" s="28">
        <v>3.8</v>
      </c>
      <c r="C47" s="28" t="s">
        <v>64</v>
      </c>
      <c r="D47" s="145"/>
      <c r="E47" s="30">
        <v>54</v>
      </c>
      <c r="F47" s="30">
        <v>1</v>
      </c>
      <c r="G47" s="31">
        <v>6</v>
      </c>
      <c r="H47" s="30">
        <v>4</v>
      </c>
      <c r="I47" s="30">
        <v>65</v>
      </c>
      <c r="J47" s="117"/>
      <c r="K47" s="128">
        <f t="shared" si="2"/>
        <v>0.83076923076923082</v>
      </c>
      <c r="L47" s="128">
        <f t="shared" si="3"/>
        <v>1.5384615384615385E-2</v>
      </c>
      <c r="M47" s="128">
        <f t="shared" si="4"/>
        <v>9.2307692307692313E-2</v>
      </c>
      <c r="N47" s="128">
        <f t="shared" si="5"/>
        <v>6.1538461538461542E-2</v>
      </c>
      <c r="O47" s="159"/>
      <c r="P47" s="28">
        <v>3.9</v>
      </c>
      <c r="Q47" s="28" t="s">
        <v>64</v>
      </c>
      <c r="R47" s="156"/>
      <c r="S47" s="176">
        <v>0.58823529411764708</v>
      </c>
      <c r="T47" s="176">
        <v>0.17647058823529413</v>
      </c>
      <c r="U47" s="176">
        <v>0.13235294117647059</v>
      </c>
      <c r="V47" s="176">
        <v>0.10294117647058823</v>
      </c>
      <c r="W47" s="176">
        <v>1</v>
      </c>
      <c r="X47" s="177"/>
      <c r="Y47" s="176">
        <f t="shared" si="8"/>
        <v>0.24253393665158374</v>
      </c>
      <c r="Z47" s="176">
        <f t="shared" si="8"/>
        <v>-0.16108597285067874</v>
      </c>
      <c r="AA47" s="176">
        <f t="shared" si="8"/>
        <v>-4.0045248868778277E-2</v>
      </c>
      <c r="AB47" s="176">
        <f t="shared" si="8"/>
        <v>-4.1402714932126689E-2</v>
      </c>
    </row>
    <row r="48" spans="2:28" s="2" customFormat="1" ht="57" thickBot="1" x14ac:dyDescent="0.25">
      <c r="B48" s="28">
        <v>3.9</v>
      </c>
      <c r="C48" s="28" t="s">
        <v>65</v>
      </c>
      <c r="D48" s="145"/>
      <c r="E48" s="30" t="s">
        <v>48</v>
      </c>
      <c r="F48" s="30" t="s">
        <v>48</v>
      </c>
      <c r="G48" s="31" t="s">
        <v>48</v>
      </c>
      <c r="H48" s="30" t="s">
        <v>48</v>
      </c>
      <c r="I48" s="30" t="s">
        <v>48</v>
      </c>
      <c r="J48" s="117"/>
      <c r="K48" s="128" t="str">
        <f t="shared" si="2"/>
        <v/>
      </c>
      <c r="L48" s="128" t="str">
        <f t="shared" si="3"/>
        <v/>
      </c>
      <c r="M48" s="128" t="str">
        <f t="shared" si="4"/>
        <v/>
      </c>
      <c r="N48" s="128" t="str">
        <f t="shared" si="5"/>
        <v/>
      </c>
      <c r="O48" s="159"/>
      <c r="P48" s="28" t="s">
        <v>407</v>
      </c>
      <c r="Q48" s="28" t="s">
        <v>553</v>
      </c>
      <c r="R48" s="156"/>
      <c r="S48" s="176" t="s">
        <v>50</v>
      </c>
      <c r="T48" s="176" t="s">
        <v>50</v>
      </c>
      <c r="U48" s="176" t="s">
        <v>50</v>
      </c>
      <c r="V48" s="176" t="s">
        <v>50</v>
      </c>
      <c r="W48" s="176" t="s">
        <v>50</v>
      </c>
      <c r="X48" s="177"/>
      <c r="Y48" s="176"/>
      <c r="Z48" s="176"/>
      <c r="AA48" s="176"/>
      <c r="AB48" s="176"/>
    </row>
    <row r="49" spans="1:28" ht="31.5" customHeight="1" thickBot="1" x14ac:dyDescent="0.25">
      <c r="B49" s="35">
        <v>4</v>
      </c>
      <c r="C49" s="36" t="s">
        <v>66</v>
      </c>
      <c r="E49" s="146" t="s">
        <v>50</v>
      </c>
      <c r="F49" s="146" t="s">
        <v>50</v>
      </c>
      <c r="G49" s="146" t="s">
        <v>50</v>
      </c>
      <c r="H49" s="146" t="s">
        <v>50</v>
      </c>
      <c r="I49" s="147" t="s">
        <v>50</v>
      </c>
      <c r="K49" s="160" t="str">
        <f t="shared" si="2"/>
        <v/>
      </c>
      <c r="L49" s="160" t="str">
        <f t="shared" si="3"/>
        <v/>
      </c>
      <c r="M49" s="160" t="str">
        <f t="shared" si="4"/>
        <v/>
      </c>
      <c r="N49" s="160" t="str">
        <f t="shared" si="5"/>
        <v/>
      </c>
      <c r="O49" s="159"/>
      <c r="P49" s="35">
        <v>4</v>
      </c>
      <c r="Q49" s="36" t="s">
        <v>66</v>
      </c>
      <c r="S49" s="121"/>
      <c r="T49" s="121"/>
      <c r="U49" s="121"/>
      <c r="V49" s="121"/>
      <c r="W49" s="121"/>
      <c r="X49" s="121"/>
      <c r="Y49" s="121"/>
      <c r="Z49" s="121"/>
      <c r="AA49" s="121"/>
      <c r="AB49" s="121"/>
    </row>
    <row r="50" spans="1:28" ht="52.5" customHeight="1" thickBot="1" x14ac:dyDescent="0.25">
      <c r="B50" s="28" t="s">
        <v>67</v>
      </c>
      <c r="C50" s="28" t="s">
        <v>68</v>
      </c>
      <c r="D50" s="145"/>
      <c r="E50" s="27" t="s">
        <v>69</v>
      </c>
      <c r="F50" s="124">
        <v>1</v>
      </c>
      <c r="G50" s="70" t="s">
        <v>358</v>
      </c>
      <c r="H50" s="124" t="s">
        <v>359</v>
      </c>
      <c r="I50" s="27" t="s">
        <v>0</v>
      </c>
      <c r="J50" s="117"/>
      <c r="K50" s="27" t="s">
        <v>69</v>
      </c>
      <c r="L50" s="124">
        <v>1</v>
      </c>
      <c r="M50" s="70" t="s">
        <v>358</v>
      </c>
      <c r="N50" s="124" t="s">
        <v>359</v>
      </c>
      <c r="O50" s="86"/>
      <c r="P50" s="28" t="s">
        <v>72</v>
      </c>
      <c r="Q50" s="75" t="s">
        <v>408</v>
      </c>
      <c r="S50" s="27" t="s">
        <v>409</v>
      </c>
      <c r="T50" s="27" t="s">
        <v>410</v>
      </c>
      <c r="U50" s="27" t="s">
        <v>411</v>
      </c>
      <c r="V50" s="27" t="s">
        <v>412</v>
      </c>
      <c r="W50" s="27" t="s">
        <v>400</v>
      </c>
      <c r="X50" s="121"/>
      <c r="Y50" s="121"/>
      <c r="Z50" s="121"/>
      <c r="AA50" s="121"/>
      <c r="AB50" s="121"/>
    </row>
    <row r="51" spans="1:28" ht="15.75" customHeight="1" thickBot="1" x14ac:dyDescent="0.25">
      <c r="A51" s="90"/>
      <c r="B51" s="28"/>
      <c r="C51" s="28" t="s">
        <v>70</v>
      </c>
      <c r="D51" s="145"/>
      <c r="E51" s="52">
        <v>10</v>
      </c>
      <c r="F51" s="53">
        <v>28</v>
      </c>
      <c r="G51" s="53">
        <v>22</v>
      </c>
      <c r="H51" s="53">
        <v>5</v>
      </c>
      <c r="I51" s="55">
        <v>65</v>
      </c>
      <c r="J51" s="117"/>
      <c r="K51" s="129">
        <f t="shared" si="2"/>
        <v>0.15384615384615385</v>
      </c>
      <c r="L51" s="130">
        <f t="shared" si="3"/>
        <v>0.43076923076923079</v>
      </c>
      <c r="M51" s="130">
        <f t="shared" si="4"/>
        <v>0.33846153846153848</v>
      </c>
      <c r="N51" s="131">
        <f t="shared" si="5"/>
        <v>7.6923076923076927E-2</v>
      </c>
      <c r="O51" s="161"/>
      <c r="P51" s="28"/>
      <c r="Q51" s="77" t="s">
        <v>536</v>
      </c>
      <c r="S51" s="178">
        <v>0.13114754098360656</v>
      </c>
      <c r="T51" s="179">
        <v>0.49180327868852458</v>
      </c>
      <c r="U51" s="179">
        <v>0.31147540983606559</v>
      </c>
      <c r="V51" s="179">
        <v>6.5573770491803282E-2</v>
      </c>
      <c r="W51" s="180">
        <v>0.8970588235294118</v>
      </c>
      <c r="X51" s="121"/>
      <c r="Y51" s="162" t="s">
        <v>531</v>
      </c>
      <c r="Z51" s="157"/>
      <c r="AA51" s="157"/>
      <c r="AB51" s="157"/>
    </row>
    <row r="52" spans="1:28" ht="15.75" customHeight="1" thickBot="1" x14ac:dyDescent="0.25">
      <c r="A52" s="90"/>
      <c r="B52" s="28"/>
      <c r="C52" s="28" t="s">
        <v>71</v>
      </c>
      <c r="D52" s="145"/>
      <c r="E52" s="74">
        <v>1.6615384615384616</v>
      </c>
      <c r="F52" s="53"/>
      <c r="G52" s="54"/>
      <c r="H52" s="53"/>
      <c r="I52" s="53"/>
      <c r="J52" s="117"/>
      <c r="K52" s="127" t="str">
        <f t="shared" si="2"/>
        <v/>
      </c>
      <c r="L52" s="127" t="str">
        <f t="shared" si="3"/>
        <v/>
      </c>
      <c r="M52" s="127" t="str">
        <f t="shared" si="4"/>
        <v/>
      </c>
      <c r="N52" s="127" t="str">
        <f t="shared" si="5"/>
        <v/>
      </c>
      <c r="O52" s="159"/>
      <c r="P52" s="28"/>
      <c r="Q52" s="78" t="s">
        <v>537</v>
      </c>
      <c r="S52" s="181">
        <v>1.6</v>
      </c>
      <c r="T52" s="182"/>
      <c r="U52" s="182"/>
      <c r="V52" s="182"/>
      <c r="W52" s="183"/>
      <c r="X52" s="121"/>
      <c r="Y52" s="121"/>
      <c r="Z52" s="121"/>
      <c r="AA52" s="121"/>
      <c r="AB52" s="121"/>
    </row>
    <row r="53" spans="1:28" ht="52.5" customHeight="1" thickBot="1" x14ac:dyDescent="0.25">
      <c r="B53" s="28" t="s">
        <v>72</v>
      </c>
      <c r="C53" s="28" t="s">
        <v>73</v>
      </c>
      <c r="D53" s="145"/>
      <c r="E53" s="27" t="s">
        <v>69</v>
      </c>
      <c r="F53" s="124" t="s">
        <v>74</v>
      </c>
      <c r="G53" s="27" t="s">
        <v>75</v>
      </c>
      <c r="H53" s="124" t="s">
        <v>76</v>
      </c>
      <c r="I53" s="27" t="s">
        <v>0</v>
      </c>
      <c r="J53" s="117"/>
      <c r="K53" s="27" t="s">
        <v>69</v>
      </c>
      <c r="L53" s="124" t="s">
        <v>74</v>
      </c>
      <c r="M53" s="27" t="s">
        <v>75</v>
      </c>
      <c r="N53" s="124" t="s">
        <v>76</v>
      </c>
      <c r="O53" s="86"/>
      <c r="P53" s="28" t="s">
        <v>83</v>
      </c>
      <c r="Q53" s="75" t="s">
        <v>413</v>
      </c>
      <c r="S53" s="27" t="s">
        <v>409</v>
      </c>
      <c r="T53" s="27" t="s">
        <v>74</v>
      </c>
      <c r="U53" s="27" t="s">
        <v>414</v>
      </c>
      <c r="V53" s="27" t="s">
        <v>415</v>
      </c>
      <c r="W53" s="27" t="s">
        <v>400</v>
      </c>
      <c r="X53" s="121"/>
      <c r="Y53" s="27" t="s">
        <v>409</v>
      </c>
      <c r="Z53" s="27" t="s">
        <v>74</v>
      </c>
      <c r="AA53" s="27" t="s">
        <v>414</v>
      </c>
      <c r="AB53" s="27" t="s">
        <v>415</v>
      </c>
    </row>
    <row r="54" spans="1:28" ht="15.75" customHeight="1" thickBot="1" x14ac:dyDescent="0.25">
      <c r="A54" s="90"/>
      <c r="B54" s="48" t="s">
        <v>77</v>
      </c>
      <c r="C54" s="28" t="s">
        <v>78</v>
      </c>
      <c r="D54" s="145"/>
      <c r="E54" s="40">
        <v>12</v>
      </c>
      <c r="F54" s="41">
        <v>39</v>
      </c>
      <c r="G54" s="41">
        <v>12</v>
      </c>
      <c r="H54" s="41">
        <v>2</v>
      </c>
      <c r="I54" s="43">
        <v>65</v>
      </c>
      <c r="J54" s="117"/>
      <c r="K54" s="133">
        <f t="shared" si="2"/>
        <v>0.18461538461538463</v>
      </c>
      <c r="L54" s="134">
        <f t="shared" si="3"/>
        <v>0.6</v>
      </c>
      <c r="M54" s="134">
        <f t="shared" si="4"/>
        <v>0.18461538461538463</v>
      </c>
      <c r="N54" s="135">
        <f t="shared" si="5"/>
        <v>3.0769230769230771E-2</v>
      </c>
      <c r="O54" s="161"/>
      <c r="P54" s="28"/>
      <c r="Q54" s="77" t="s">
        <v>538</v>
      </c>
      <c r="S54" s="178">
        <v>0.10638297872340426</v>
      </c>
      <c r="T54" s="179">
        <v>0.51063829787234039</v>
      </c>
      <c r="U54" s="179">
        <v>0.19148936170212766</v>
      </c>
      <c r="V54" s="179">
        <v>0.19148936170212766</v>
      </c>
      <c r="W54" s="180">
        <v>0.69117647058823528</v>
      </c>
      <c r="X54" s="177"/>
      <c r="Y54" s="178">
        <f t="shared" ref="Y54:AB55" si="9">K54-S54</f>
        <v>7.8232405891980369E-2</v>
      </c>
      <c r="Z54" s="179">
        <f t="shared" si="9"/>
        <v>8.9361702127659592E-2</v>
      </c>
      <c r="AA54" s="179">
        <f t="shared" si="9"/>
        <v>-6.8739770867430328E-3</v>
      </c>
      <c r="AB54" s="180">
        <f t="shared" si="9"/>
        <v>-0.16072013093289689</v>
      </c>
    </row>
    <row r="55" spans="1:28" ht="15.75" customHeight="1" thickBot="1" x14ac:dyDescent="0.25">
      <c r="A55" s="90"/>
      <c r="B55" s="48" t="s">
        <v>79</v>
      </c>
      <c r="C55" s="28" t="s">
        <v>80</v>
      </c>
      <c r="D55" s="145"/>
      <c r="E55" s="49">
        <v>17</v>
      </c>
      <c r="F55" s="50">
        <v>36</v>
      </c>
      <c r="G55" s="50">
        <v>9</v>
      </c>
      <c r="H55" s="50">
        <v>3</v>
      </c>
      <c r="I55" s="51">
        <v>65</v>
      </c>
      <c r="J55" s="117"/>
      <c r="K55" s="136">
        <f t="shared" si="2"/>
        <v>0.26153846153846155</v>
      </c>
      <c r="L55" s="137">
        <f t="shared" si="3"/>
        <v>0.55384615384615388</v>
      </c>
      <c r="M55" s="137">
        <f t="shared" si="4"/>
        <v>0.13846153846153847</v>
      </c>
      <c r="N55" s="138">
        <f t="shared" si="5"/>
        <v>4.6153846153846156E-2</v>
      </c>
      <c r="O55" s="161"/>
      <c r="P55" s="102"/>
      <c r="Q55" s="108" t="s">
        <v>539</v>
      </c>
      <c r="S55" s="184">
        <v>0.1111111111111111</v>
      </c>
      <c r="T55" s="185">
        <v>0.57777777777777772</v>
      </c>
      <c r="U55" s="185">
        <v>0.17777777777777778</v>
      </c>
      <c r="V55" s="185">
        <v>0.13333333333333333</v>
      </c>
      <c r="W55" s="186">
        <v>0.66176470588235292</v>
      </c>
      <c r="X55" s="177"/>
      <c r="Y55" s="187">
        <f t="shared" si="9"/>
        <v>0.15042735042735045</v>
      </c>
      <c r="Z55" s="188">
        <f t="shared" si="9"/>
        <v>-2.3931623931623847E-2</v>
      </c>
      <c r="AA55" s="188">
        <f t="shared" si="9"/>
        <v>-3.9316239316239315E-2</v>
      </c>
      <c r="AB55" s="189">
        <f t="shared" si="9"/>
        <v>-8.7179487179487175E-2</v>
      </c>
    </row>
    <row r="56" spans="1:28" ht="15.75" customHeight="1" thickBot="1" x14ac:dyDescent="0.25">
      <c r="A56" s="90"/>
      <c r="B56" s="48" t="s">
        <v>81</v>
      </c>
      <c r="C56" s="28" t="s">
        <v>82</v>
      </c>
      <c r="D56" s="145"/>
      <c r="E56" s="44">
        <v>1</v>
      </c>
      <c r="F56" s="45">
        <v>2</v>
      </c>
      <c r="G56" s="45">
        <v>9</v>
      </c>
      <c r="H56" s="45">
        <v>53</v>
      </c>
      <c r="I56" s="47">
        <v>65</v>
      </c>
      <c r="J56" s="117"/>
      <c r="K56" s="139">
        <f t="shared" si="2"/>
        <v>1.5384615384615385E-2</v>
      </c>
      <c r="L56" s="140">
        <f t="shared" si="3"/>
        <v>3.0769230769230771E-2</v>
      </c>
      <c r="M56" s="140">
        <f t="shared" si="4"/>
        <v>0.13846153846153847</v>
      </c>
      <c r="N56" s="141">
        <f t="shared" si="5"/>
        <v>0.81538461538461537</v>
      </c>
      <c r="O56" s="161"/>
      <c r="P56" s="109"/>
      <c r="Q56" s="108"/>
      <c r="S56" s="165" t="s">
        <v>521</v>
      </c>
      <c r="T56" s="163"/>
      <c r="U56" s="163"/>
      <c r="V56" s="163"/>
      <c r="W56" s="164"/>
      <c r="X56" s="121"/>
      <c r="Y56" s="121"/>
      <c r="Z56" s="121"/>
      <c r="AA56" s="121"/>
      <c r="AB56" s="121"/>
    </row>
    <row r="57" spans="1:28" ht="15.75" customHeight="1" thickBot="1" x14ac:dyDescent="0.25">
      <c r="A57" s="90"/>
      <c r="B57" s="48"/>
      <c r="C57" s="28"/>
      <c r="D57" s="145"/>
      <c r="E57" s="27" t="s">
        <v>540</v>
      </c>
      <c r="F57" s="124" t="s">
        <v>37</v>
      </c>
      <c r="G57" s="27" t="s">
        <v>541</v>
      </c>
      <c r="H57" s="50"/>
      <c r="I57" s="50"/>
      <c r="J57" s="117"/>
      <c r="K57" s="132"/>
      <c r="L57" s="132"/>
      <c r="M57" s="132"/>
      <c r="N57" s="132"/>
      <c r="O57" s="161"/>
      <c r="P57" s="110"/>
      <c r="Q57" s="78"/>
      <c r="S57" s="27" t="s">
        <v>540</v>
      </c>
      <c r="T57" s="124" t="s">
        <v>37</v>
      </c>
      <c r="U57" s="27" t="s">
        <v>541</v>
      </c>
      <c r="V57" s="166"/>
      <c r="W57" s="166"/>
      <c r="X57" s="121"/>
      <c r="Y57" s="27" t="s">
        <v>540</v>
      </c>
      <c r="Z57" s="124" t="s">
        <v>37</v>
      </c>
      <c r="AA57" s="27" t="s">
        <v>541</v>
      </c>
      <c r="AB57" s="121"/>
    </row>
    <row r="58" spans="1:28" ht="15.75" customHeight="1" thickBot="1" x14ac:dyDescent="0.25">
      <c r="A58" s="90"/>
      <c r="B58" s="48"/>
      <c r="C58" s="104" t="s">
        <v>542</v>
      </c>
      <c r="D58" s="145"/>
      <c r="E58" s="105">
        <v>0.09</v>
      </c>
      <c r="F58" s="106">
        <v>0.09</v>
      </c>
      <c r="G58" s="107">
        <v>0.82</v>
      </c>
      <c r="H58" s="50"/>
      <c r="I58" s="50"/>
      <c r="J58" s="117"/>
      <c r="K58" s="132"/>
      <c r="L58" s="132"/>
      <c r="M58" s="132"/>
      <c r="N58" s="132"/>
      <c r="O58" s="161"/>
      <c r="P58" s="103"/>
      <c r="Q58" s="78" t="s">
        <v>544</v>
      </c>
      <c r="S58" s="105">
        <v>0.26</v>
      </c>
      <c r="T58" s="106">
        <v>0.22</v>
      </c>
      <c r="U58" s="167" t="s">
        <v>543</v>
      </c>
      <c r="V58" s="166"/>
      <c r="W58" s="166"/>
      <c r="X58" s="121"/>
      <c r="Y58" s="105">
        <f>E58-S58</f>
        <v>-0.17</v>
      </c>
      <c r="Z58" s="106">
        <f>F58-T58</f>
        <v>-0.13</v>
      </c>
      <c r="AA58" s="167" t="s">
        <v>543</v>
      </c>
      <c r="AB58" s="121"/>
    </row>
    <row r="59" spans="1:28" ht="15.75" customHeight="1" thickBot="1" x14ac:dyDescent="0.25">
      <c r="B59" s="28" t="s">
        <v>83</v>
      </c>
      <c r="C59" s="28" t="s">
        <v>84</v>
      </c>
      <c r="D59" s="145"/>
      <c r="E59" s="30">
        <v>51</v>
      </c>
      <c r="F59" s="30">
        <v>4</v>
      </c>
      <c r="G59" s="31">
        <v>7</v>
      </c>
      <c r="H59" s="30">
        <v>3</v>
      </c>
      <c r="I59" s="30">
        <v>65</v>
      </c>
      <c r="J59" s="117"/>
      <c r="K59" s="128">
        <f t="shared" si="2"/>
        <v>0.7846153846153846</v>
      </c>
      <c r="L59" s="128">
        <f t="shared" si="3"/>
        <v>6.1538461538461542E-2</v>
      </c>
      <c r="M59" s="128">
        <f t="shared" si="4"/>
        <v>0.1076923076923077</v>
      </c>
      <c r="N59" s="128">
        <f t="shared" si="5"/>
        <v>4.6153846153846156E-2</v>
      </c>
      <c r="O59" s="159"/>
      <c r="P59" s="28">
        <v>4.0999999999999996</v>
      </c>
      <c r="Q59" s="75" t="s">
        <v>84</v>
      </c>
      <c r="R59" s="156"/>
      <c r="S59" s="190">
        <v>0.65671641791044777</v>
      </c>
      <c r="T59" s="176">
        <v>0.11940298507462686</v>
      </c>
      <c r="U59" s="176">
        <v>0.14925373134328357</v>
      </c>
      <c r="V59" s="176">
        <v>7.4626865671641784E-2</v>
      </c>
      <c r="W59" s="176">
        <v>0.98529411764705888</v>
      </c>
      <c r="X59" s="177"/>
      <c r="Y59" s="176">
        <f t="shared" ref="Y59:AB71" si="10">K59-S59</f>
        <v>0.12789896670493683</v>
      </c>
      <c r="Z59" s="176">
        <f t="shared" si="10"/>
        <v>-5.7864523536165322E-2</v>
      </c>
      <c r="AA59" s="176">
        <f t="shared" si="10"/>
        <v>-4.1561423650975871E-2</v>
      </c>
      <c r="AB59" s="176">
        <f t="shared" si="10"/>
        <v>-2.8473019517795628E-2</v>
      </c>
    </row>
    <row r="60" spans="1:28" ht="34.5" thickBot="1" x14ac:dyDescent="0.25">
      <c r="B60" s="28">
        <v>4.4000000000000004</v>
      </c>
      <c r="C60" s="28" t="s">
        <v>85</v>
      </c>
      <c r="D60" s="145"/>
      <c r="E60" s="30">
        <v>0</v>
      </c>
      <c r="F60" s="30">
        <v>0</v>
      </c>
      <c r="G60" s="31">
        <v>0</v>
      </c>
      <c r="H60" s="30">
        <v>0</v>
      </c>
      <c r="I60" s="30">
        <v>0</v>
      </c>
      <c r="J60" s="117"/>
      <c r="K60" s="128" t="str">
        <f t="shared" si="2"/>
        <v/>
      </c>
      <c r="L60" s="128" t="str">
        <f t="shared" si="3"/>
        <v/>
      </c>
      <c r="M60" s="128" t="str">
        <f t="shared" si="4"/>
        <v/>
      </c>
      <c r="N60" s="128" t="str">
        <f t="shared" si="5"/>
        <v/>
      </c>
      <c r="O60" s="159"/>
      <c r="P60" s="28">
        <v>4.4000000000000004</v>
      </c>
      <c r="Q60" s="75" t="s">
        <v>550</v>
      </c>
      <c r="R60" s="156"/>
      <c r="S60" s="176" t="s">
        <v>50</v>
      </c>
      <c r="T60" s="176" t="s">
        <v>50</v>
      </c>
      <c r="U60" s="176" t="s">
        <v>50</v>
      </c>
      <c r="V60" s="176" t="s">
        <v>50</v>
      </c>
      <c r="W60" s="176" t="s">
        <v>50</v>
      </c>
      <c r="X60" s="177"/>
      <c r="Y60" s="176"/>
      <c r="Z60" s="176"/>
      <c r="AA60" s="176"/>
      <c r="AB60" s="176"/>
    </row>
    <row r="61" spans="1:28" ht="15.75" customHeight="1" thickBot="1" x14ac:dyDescent="0.25">
      <c r="B61" s="28">
        <v>4.5</v>
      </c>
      <c r="C61" s="28" t="s">
        <v>86</v>
      </c>
      <c r="D61" s="145"/>
      <c r="E61" s="30">
        <v>60</v>
      </c>
      <c r="F61" s="30">
        <v>0</v>
      </c>
      <c r="G61" s="31">
        <v>3</v>
      </c>
      <c r="H61" s="30">
        <v>2</v>
      </c>
      <c r="I61" s="30">
        <v>65</v>
      </c>
      <c r="J61" s="117"/>
      <c r="K61" s="128">
        <f t="shared" si="2"/>
        <v>0.92307692307692313</v>
      </c>
      <c r="L61" s="128">
        <f t="shared" si="3"/>
        <v>0</v>
      </c>
      <c r="M61" s="128">
        <f t="shared" si="4"/>
        <v>4.6153846153846156E-2</v>
      </c>
      <c r="N61" s="128">
        <f t="shared" si="5"/>
        <v>3.0769230769230771E-2</v>
      </c>
      <c r="O61" s="159"/>
      <c r="P61" s="28">
        <v>4.5</v>
      </c>
      <c r="Q61" s="75" t="s">
        <v>86</v>
      </c>
      <c r="R61" s="156"/>
      <c r="S61" s="176">
        <v>0.87096774193548387</v>
      </c>
      <c r="T61" s="176">
        <v>3.2258064516129031E-2</v>
      </c>
      <c r="U61" s="176">
        <v>3.2258064516129031E-2</v>
      </c>
      <c r="V61" s="176">
        <v>6.4516129032258063E-2</v>
      </c>
      <c r="W61" s="176">
        <v>0.91176470588235292</v>
      </c>
      <c r="X61" s="177"/>
      <c r="Y61" s="176">
        <f t="shared" si="10"/>
        <v>5.2109181141439254E-2</v>
      </c>
      <c r="Z61" s="176">
        <f t="shared" si="10"/>
        <v>-3.2258064516129031E-2</v>
      </c>
      <c r="AA61" s="176">
        <f t="shared" si="10"/>
        <v>1.3895781637717125E-2</v>
      </c>
      <c r="AB61" s="176">
        <f t="shared" si="10"/>
        <v>-3.3746898263027292E-2</v>
      </c>
    </row>
    <row r="62" spans="1:28" ht="15.75" customHeight="1" thickBot="1" x14ac:dyDescent="0.25">
      <c r="B62" s="28">
        <v>4.5999999999999996</v>
      </c>
      <c r="C62" s="28" t="s">
        <v>87</v>
      </c>
      <c r="D62" s="145"/>
      <c r="E62" s="30">
        <v>58</v>
      </c>
      <c r="F62" s="30">
        <v>1</v>
      </c>
      <c r="G62" s="31">
        <v>5</v>
      </c>
      <c r="H62" s="30">
        <v>1</v>
      </c>
      <c r="I62" s="30">
        <v>65</v>
      </c>
      <c r="J62" s="117"/>
      <c r="K62" s="128">
        <f t="shared" si="2"/>
        <v>0.89230769230769236</v>
      </c>
      <c r="L62" s="128">
        <f t="shared" si="3"/>
        <v>1.5384615384615385E-2</v>
      </c>
      <c r="M62" s="128">
        <f t="shared" si="4"/>
        <v>7.6923076923076927E-2</v>
      </c>
      <c r="N62" s="128">
        <f t="shared" si="5"/>
        <v>1.5384615384615385E-2</v>
      </c>
      <c r="O62" s="159"/>
      <c r="P62" s="28">
        <v>4.5999999999999996</v>
      </c>
      <c r="Q62" s="75" t="s">
        <v>87</v>
      </c>
      <c r="R62" s="156"/>
      <c r="S62" s="176">
        <v>0.84615384615384615</v>
      </c>
      <c r="T62" s="176">
        <v>3.0769230769230771E-2</v>
      </c>
      <c r="U62" s="176">
        <v>3.0769230769230771E-2</v>
      </c>
      <c r="V62" s="176">
        <v>9.2307692307692313E-2</v>
      </c>
      <c r="W62" s="176">
        <v>0.95588235294117652</v>
      </c>
      <c r="X62" s="177"/>
      <c r="Y62" s="176">
        <f t="shared" si="10"/>
        <v>4.6153846153846212E-2</v>
      </c>
      <c r="Z62" s="176">
        <f t="shared" si="10"/>
        <v>-1.5384615384615385E-2</v>
      </c>
      <c r="AA62" s="176">
        <f t="shared" si="10"/>
        <v>4.6153846153846156E-2</v>
      </c>
      <c r="AB62" s="176">
        <f t="shared" si="10"/>
        <v>-7.6923076923076927E-2</v>
      </c>
    </row>
    <row r="63" spans="1:28" ht="31.5" customHeight="1" thickBot="1" x14ac:dyDescent="0.25">
      <c r="B63" s="28">
        <v>4.7</v>
      </c>
      <c r="C63" s="28" t="s">
        <v>88</v>
      </c>
      <c r="D63" s="145"/>
      <c r="E63" s="30">
        <v>46</v>
      </c>
      <c r="F63" s="30">
        <v>4</v>
      </c>
      <c r="G63" s="31">
        <v>12</v>
      </c>
      <c r="H63" s="30">
        <v>3</v>
      </c>
      <c r="I63" s="30">
        <v>65</v>
      </c>
      <c r="J63" s="117"/>
      <c r="K63" s="128">
        <f t="shared" si="2"/>
        <v>0.70769230769230773</v>
      </c>
      <c r="L63" s="128">
        <f t="shared" si="3"/>
        <v>6.1538461538461542E-2</v>
      </c>
      <c r="M63" s="128">
        <f t="shared" si="4"/>
        <v>0.18461538461538463</v>
      </c>
      <c r="N63" s="128">
        <f t="shared" si="5"/>
        <v>4.6153846153846156E-2</v>
      </c>
      <c r="O63" s="159"/>
      <c r="P63" s="28">
        <v>4.7</v>
      </c>
      <c r="Q63" s="75" t="s">
        <v>416</v>
      </c>
      <c r="R63" s="156"/>
      <c r="S63" s="176">
        <v>0.54545454545454541</v>
      </c>
      <c r="T63" s="176">
        <v>0.19696969696969696</v>
      </c>
      <c r="U63" s="176">
        <v>0.15151515151515152</v>
      </c>
      <c r="V63" s="176">
        <v>0.10606060606060606</v>
      </c>
      <c r="W63" s="176">
        <v>0.97058823529411764</v>
      </c>
      <c r="X63" s="177"/>
      <c r="Y63" s="176">
        <f t="shared" si="10"/>
        <v>0.16223776223776232</v>
      </c>
      <c r="Z63" s="176">
        <f t="shared" si="10"/>
        <v>-0.13543123543123542</v>
      </c>
      <c r="AA63" s="176">
        <f t="shared" si="10"/>
        <v>3.3100233100233106E-2</v>
      </c>
      <c r="AB63" s="176">
        <f t="shared" si="10"/>
        <v>-5.9906759906759907E-2</v>
      </c>
    </row>
    <row r="64" spans="1:28" ht="31.5" customHeight="1" thickBot="1" x14ac:dyDescent="0.25">
      <c r="B64" s="28">
        <v>4.8</v>
      </c>
      <c r="C64" s="28" t="s">
        <v>89</v>
      </c>
      <c r="D64" s="145"/>
      <c r="E64" s="30">
        <v>48</v>
      </c>
      <c r="F64" s="30">
        <v>4</v>
      </c>
      <c r="G64" s="31">
        <v>11</v>
      </c>
      <c r="H64" s="30">
        <v>2</v>
      </c>
      <c r="I64" s="30">
        <v>65</v>
      </c>
      <c r="J64" s="117"/>
      <c r="K64" s="128">
        <f t="shared" si="2"/>
        <v>0.7384615384615385</v>
      </c>
      <c r="L64" s="128">
        <f t="shared" si="3"/>
        <v>6.1538461538461542E-2</v>
      </c>
      <c r="M64" s="128">
        <f t="shared" si="4"/>
        <v>0.16923076923076924</v>
      </c>
      <c r="N64" s="128">
        <f t="shared" si="5"/>
        <v>3.0769230769230771E-2</v>
      </c>
      <c r="O64" s="159"/>
      <c r="P64" s="28">
        <v>4.8</v>
      </c>
      <c r="Q64" s="75" t="s">
        <v>89</v>
      </c>
      <c r="R64" s="156"/>
      <c r="S64" s="176">
        <v>0.69696969696969702</v>
      </c>
      <c r="T64" s="176">
        <v>0.12121212121212122</v>
      </c>
      <c r="U64" s="176">
        <v>0.13636363636363635</v>
      </c>
      <c r="V64" s="176">
        <v>4.5454545454545456E-2</v>
      </c>
      <c r="W64" s="176">
        <v>0.97058823529411764</v>
      </c>
      <c r="X64" s="177"/>
      <c r="Y64" s="176">
        <f t="shared" si="10"/>
        <v>4.1491841491841486E-2</v>
      </c>
      <c r="Z64" s="176">
        <f t="shared" si="10"/>
        <v>-5.9673659673659674E-2</v>
      </c>
      <c r="AA64" s="176">
        <f t="shared" si="10"/>
        <v>3.2867132867132887E-2</v>
      </c>
      <c r="AB64" s="176">
        <f t="shared" si="10"/>
        <v>-1.4685314685314685E-2</v>
      </c>
    </row>
    <row r="65" spans="1:28" ht="31.5" customHeight="1" thickBot="1" x14ac:dyDescent="0.25">
      <c r="B65" s="28">
        <v>4.9000000000000004</v>
      </c>
      <c r="C65" s="28" t="s">
        <v>90</v>
      </c>
      <c r="D65" s="145"/>
      <c r="E65" s="30">
        <v>54</v>
      </c>
      <c r="F65" s="30">
        <v>2</v>
      </c>
      <c r="G65" s="31">
        <v>9</v>
      </c>
      <c r="H65" s="30">
        <v>0</v>
      </c>
      <c r="I65" s="30">
        <v>65</v>
      </c>
      <c r="J65" s="117"/>
      <c r="K65" s="128">
        <f t="shared" si="2"/>
        <v>0.83076923076923082</v>
      </c>
      <c r="L65" s="128">
        <f t="shared" si="3"/>
        <v>3.0769230769230771E-2</v>
      </c>
      <c r="M65" s="128">
        <f t="shared" si="4"/>
        <v>0.13846153846153847</v>
      </c>
      <c r="N65" s="128">
        <f t="shared" si="5"/>
        <v>0</v>
      </c>
      <c r="O65" s="159"/>
      <c r="P65" s="28">
        <v>4.9000000000000004</v>
      </c>
      <c r="Q65" s="75" t="s">
        <v>417</v>
      </c>
      <c r="R65" s="156"/>
      <c r="S65" s="176">
        <v>0.72727272727272729</v>
      </c>
      <c r="T65" s="176">
        <v>0.10606060606060606</v>
      </c>
      <c r="U65" s="176">
        <v>0.10606060606060606</v>
      </c>
      <c r="V65" s="176">
        <v>6.0606060606060608E-2</v>
      </c>
      <c r="W65" s="176">
        <v>0.97058823529411764</v>
      </c>
      <c r="X65" s="177"/>
      <c r="Y65" s="176">
        <f t="shared" si="10"/>
        <v>0.10349650349650352</v>
      </c>
      <c r="Z65" s="176">
        <f t="shared" si="10"/>
        <v>-7.5291375291375293E-2</v>
      </c>
      <c r="AA65" s="176">
        <f t="shared" si="10"/>
        <v>3.2400932400932406E-2</v>
      </c>
      <c r="AB65" s="176">
        <f t="shared" si="10"/>
        <v>-6.0606060606060608E-2</v>
      </c>
    </row>
    <row r="66" spans="1:28" ht="31.5" customHeight="1" thickBot="1" x14ac:dyDescent="0.25">
      <c r="B66" s="28" t="s">
        <v>91</v>
      </c>
      <c r="C66" s="28" t="s">
        <v>92</v>
      </c>
      <c r="D66" s="145"/>
      <c r="E66" s="30">
        <v>50</v>
      </c>
      <c r="F66" s="30">
        <v>4</v>
      </c>
      <c r="G66" s="31">
        <v>11</v>
      </c>
      <c r="H66" s="30">
        <v>0</v>
      </c>
      <c r="I66" s="30">
        <v>65</v>
      </c>
      <c r="J66" s="117"/>
      <c r="K66" s="128">
        <f t="shared" si="2"/>
        <v>0.76923076923076927</v>
      </c>
      <c r="L66" s="128">
        <f t="shared" si="3"/>
        <v>6.1538461538461542E-2</v>
      </c>
      <c r="M66" s="128">
        <f t="shared" si="4"/>
        <v>0.16923076923076924</v>
      </c>
      <c r="N66" s="128">
        <f t="shared" si="5"/>
        <v>0</v>
      </c>
      <c r="O66" s="159"/>
      <c r="P66" s="28" t="s">
        <v>91</v>
      </c>
      <c r="Q66" s="75" t="s">
        <v>92</v>
      </c>
      <c r="R66" s="156"/>
      <c r="S66" s="176">
        <v>0.68181818181818177</v>
      </c>
      <c r="T66" s="176">
        <v>0.16666666666666666</v>
      </c>
      <c r="U66" s="176">
        <v>0.10606060606060606</v>
      </c>
      <c r="V66" s="176">
        <v>4.5454545454545456E-2</v>
      </c>
      <c r="W66" s="176">
        <v>0.97058823529411764</v>
      </c>
      <c r="X66" s="177"/>
      <c r="Y66" s="176">
        <f t="shared" si="10"/>
        <v>8.7412587412587506E-2</v>
      </c>
      <c r="Z66" s="176">
        <f t="shared" si="10"/>
        <v>-0.10512820512820512</v>
      </c>
      <c r="AA66" s="176">
        <f t="shared" si="10"/>
        <v>6.3170163170163177E-2</v>
      </c>
      <c r="AB66" s="176">
        <f t="shared" si="10"/>
        <v>-4.5454545454545456E-2</v>
      </c>
    </row>
    <row r="67" spans="1:28" ht="31.5" customHeight="1" thickBot="1" x14ac:dyDescent="0.25">
      <c r="B67" s="28">
        <v>4.1100000000000003</v>
      </c>
      <c r="C67" s="28" t="s">
        <v>93</v>
      </c>
      <c r="D67" s="145"/>
      <c r="E67" s="30">
        <v>55</v>
      </c>
      <c r="F67" s="30">
        <v>1</v>
      </c>
      <c r="G67" s="31">
        <v>5</v>
      </c>
      <c r="H67" s="30">
        <v>4</v>
      </c>
      <c r="I67" s="30">
        <v>65</v>
      </c>
      <c r="J67" s="117"/>
      <c r="K67" s="128">
        <f t="shared" si="2"/>
        <v>0.84615384615384615</v>
      </c>
      <c r="L67" s="128">
        <f t="shared" si="3"/>
        <v>1.5384615384615385E-2</v>
      </c>
      <c r="M67" s="128">
        <f t="shared" si="4"/>
        <v>7.6923076923076927E-2</v>
      </c>
      <c r="N67" s="128">
        <f t="shared" si="5"/>
        <v>6.1538461538461542E-2</v>
      </c>
      <c r="O67" s="159"/>
      <c r="P67" s="28">
        <v>4.1100000000000003</v>
      </c>
      <c r="Q67" s="75" t="s">
        <v>93</v>
      </c>
      <c r="R67" s="156"/>
      <c r="S67" s="176">
        <v>0.77611940298507465</v>
      </c>
      <c r="T67" s="176">
        <v>7.4626865671641784E-2</v>
      </c>
      <c r="U67" s="176">
        <v>7.4626865671641784E-2</v>
      </c>
      <c r="V67" s="176">
        <v>7.4626865671641784E-2</v>
      </c>
      <c r="W67" s="176">
        <v>0.98529411764705888</v>
      </c>
      <c r="X67" s="177"/>
      <c r="Y67" s="176">
        <f t="shared" si="10"/>
        <v>7.0034443168771499E-2</v>
      </c>
      <c r="Z67" s="176">
        <f t="shared" si="10"/>
        <v>-5.9242250287026399E-2</v>
      </c>
      <c r="AA67" s="176">
        <f t="shared" si="10"/>
        <v>2.2962112514351429E-3</v>
      </c>
      <c r="AB67" s="176">
        <f t="shared" si="10"/>
        <v>-1.3088404133180243E-2</v>
      </c>
    </row>
    <row r="68" spans="1:28" ht="31.5" customHeight="1" thickBot="1" x14ac:dyDescent="0.25">
      <c r="B68" s="28">
        <v>4.12</v>
      </c>
      <c r="C68" s="28" t="s">
        <v>94</v>
      </c>
      <c r="D68" s="145"/>
      <c r="E68" s="30">
        <v>44</v>
      </c>
      <c r="F68" s="30">
        <v>2</v>
      </c>
      <c r="G68" s="31">
        <v>8</v>
      </c>
      <c r="H68" s="30">
        <v>11</v>
      </c>
      <c r="I68" s="30">
        <v>65</v>
      </c>
      <c r="J68" s="117"/>
      <c r="K68" s="128">
        <f t="shared" si="2"/>
        <v>0.67692307692307696</v>
      </c>
      <c r="L68" s="128">
        <f t="shared" si="3"/>
        <v>3.0769230769230771E-2</v>
      </c>
      <c r="M68" s="128">
        <f t="shared" si="4"/>
        <v>0.12307692307692308</v>
      </c>
      <c r="N68" s="128">
        <f t="shared" si="5"/>
        <v>0.16923076923076924</v>
      </c>
      <c r="O68" s="159"/>
      <c r="P68" s="28">
        <v>4.12</v>
      </c>
      <c r="Q68" s="75" t="s">
        <v>94</v>
      </c>
      <c r="R68" s="156"/>
      <c r="S68" s="176">
        <v>0.59375</v>
      </c>
      <c r="T68" s="176">
        <v>9.375E-2</v>
      </c>
      <c r="U68" s="176">
        <v>0.140625</v>
      </c>
      <c r="V68" s="176">
        <v>0.171875</v>
      </c>
      <c r="W68" s="176">
        <v>0.94117647058823528</v>
      </c>
      <c r="X68" s="177"/>
      <c r="Y68" s="176">
        <f t="shared" si="10"/>
        <v>8.3173076923076961E-2</v>
      </c>
      <c r="Z68" s="176">
        <f t="shared" si="10"/>
        <v>-6.2980769230769229E-2</v>
      </c>
      <c r="AA68" s="176">
        <f t="shared" si="10"/>
        <v>-1.7548076923076916E-2</v>
      </c>
      <c r="AB68" s="176">
        <f t="shared" si="10"/>
        <v>-2.6442307692307598E-3</v>
      </c>
    </row>
    <row r="69" spans="1:28" ht="31.5" customHeight="1" thickBot="1" x14ac:dyDescent="0.25">
      <c r="B69" s="28">
        <v>4.13</v>
      </c>
      <c r="C69" s="28" t="s">
        <v>95</v>
      </c>
      <c r="D69" s="145"/>
      <c r="E69" s="30">
        <v>43</v>
      </c>
      <c r="F69" s="30">
        <v>2</v>
      </c>
      <c r="G69" s="31">
        <v>9</v>
      </c>
      <c r="H69" s="30">
        <v>11</v>
      </c>
      <c r="I69" s="30">
        <v>65</v>
      </c>
      <c r="J69" s="117"/>
      <c r="K69" s="128">
        <f t="shared" si="2"/>
        <v>0.66153846153846152</v>
      </c>
      <c r="L69" s="128">
        <f t="shared" si="3"/>
        <v>3.0769230769230771E-2</v>
      </c>
      <c r="M69" s="128">
        <f t="shared" si="4"/>
        <v>0.13846153846153847</v>
      </c>
      <c r="N69" s="128">
        <f t="shared" si="5"/>
        <v>0.16923076923076924</v>
      </c>
      <c r="O69" s="159"/>
      <c r="P69" s="28">
        <v>4.13</v>
      </c>
      <c r="Q69" s="75" t="s">
        <v>418</v>
      </c>
      <c r="R69" s="156"/>
      <c r="S69" s="176">
        <v>0.61904761904761907</v>
      </c>
      <c r="T69" s="176">
        <v>7.9365079365079361E-2</v>
      </c>
      <c r="U69" s="176">
        <v>0.14285714285714285</v>
      </c>
      <c r="V69" s="176">
        <v>0.15873015873015872</v>
      </c>
      <c r="W69" s="176">
        <v>0.92647058823529416</v>
      </c>
      <c r="X69" s="177"/>
      <c r="Y69" s="176">
        <f t="shared" si="10"/>
        <v>4.2490842490842451E-2</v>
      </c>
      <c r="Z69" s="176">
        <f t="shared" si="10"/>
        <v>-4.859584859584859E-2</v>
      </c>
      <c r="AA69" s="176">
        <f t="shared" si="10"/>
        <v>-4.39560439560438E-3</v>
      </c>
      <c r="AB69" s="176">
        <f t="shared" si="10"/>
        <v>1.0500610500610519E-2</v>
      </c>
    </row>
    <row r="70" spans="1:28" ht="23.25" thickBot="1" x14ac:dyDescent="0.25">
      <c r="B70" s="28">
        <v>4.1399999999999997</v>
      </c>
      <c r="C70" s="28" t="s">
        <v>361</v>
      </c>
      <c r="D70" s="145"/>
      <c r="E70" s="30">
        <v>60</v>
      </c>
      <c r="F70" s="30">
        <v>0</v>
      </c>
      <c r="G70" s="31">
        <v>4</v>
      </c>
      <c r="H70" s="30">
        <v>1</v>
      </c>
      <c r="I70" s="30">
        <v>65</v>
      </c>
      <c r="J70" s="117"/>
      <c r="K70" s="128">
        <f t="shared" si="2"/>
        <v>0.92307692307692313</v>
      </c>
      <c r="L70" s="128">
        <f t="shared" si="3"/>
        <v>0</v>
      </c>
      <c r="M70" s="128">
        <f t="shared" si="4"/>
        <v>6.1538461538461542E-2</v>
      </c>
      <c r="N70" s="128">
        <f t="shared" si="5"/>
        <v>1.5384615384615385E-2</v>
      </c>
      <c r="O70" s="159"/>
      <c r="P70" s="28">
        <v>4.1399999999999997</v>
      </c>
      <c r="Q70" s="75" t="s">
        <v>419</v>
      </c>
      <c r="R70" s="156"/>
      <c r="S70" s="176">
        <v>0.77611940298507465</v>
      </c>
      <c r="T70" s="176">
        <v>8.9552238805970144E-2</v>
      </c>
      <c r="U70" s="176">
        <v>0.1044776119402985</v>
      </c>
      <c r="V70" s="176">
        <v>2.9850746268656716E-2</v>
      </c>
      <c r="W70" s="176">
        <v>0.98529411764705888</v>
      </c>
      <c r="X70" s="177"/>
      <c r="Y70" s="176">
        <f t="shared" si="10"/>
        <v>0.14695752009184848</v>
      </c>
      <c r="Z70" s="176">
        <f t="shared" si="10"/>
        <v>-8.9552238805970144E-2</v>
      </c>
      <c r="AA70" s="176">
        <f t="shared" si="10"/>
        <v>-4.2939150401836962E-2</v>
      </c>
      <c r="AB70" s="176">
        <f t="shared" si="10"/>
        <v>-1.446613088404133E-2</v>
      </c>
    </row>
    <row r="71" spans="1:28" ht="64.5" customHeight="1" thickBot="1" x14ac:dyDescent="0.25">
      <c r="B71" s="28">
        <v>4.1500000000000004</v>
      </c>
      <c r="C71" s="28" t="s">
        <v>96</v>
      </c>
      <c r="D71" s="145"/>
      <c r="E71" s="30">
        <v>33</v>
      </c>
      <c r="F71" s="30">
        <v>1</v>
      </c>
      <c r="G71" s="31">
        <v>4</v>
      </c>
      <c r="H71" s="30">
        <v>27</v>
      </c>
      <c r="I71" s="30">
        <v>65</v>
      </c>
      <c r="J71" s="117"/>
      <c r="K71" s="128">
        <f t="shared" si="2"/>
        <v>0.50769230769230766</v>
      </c>
      <c r="L71" s="128">
        <f t="shared" si="3"/>
        <v>1.5384615384615385E-2</v>
      </c>
      <c r="M71" s="128">
        <f t="shared" si="4"/>
        <v>6.1538461538461542E-2</v>
      </c>
      <c r="N71" s="128">
        <f t="shared" si="5"/>
        <v>0.41538461538461541</v>
      </c>
      <c r="O71" s="159"/>
      <c r="P71" s="28">
        <v>4.1500000000000004</v>
      </c>
      <c r="Q71" s="75" t="s">
        <v>547</v>
      </c>
      <c r="R71" s="156"/>
      <c r="S71" s="176">
        <v>0.32835820895522388</v>
      </c>
      <c r="T71" s="176">
        <v>7.4626865671641784E-2</v>
      </c>
      <c r="U71" s="176">
        <v>0.1044776119402985</v>
      </c>
      <c r="V71" s="176">
        <v>0.4925373134328358</v>
      </c>
      <c r="W71" s="176">
        <v>0.98529411764705888</v>
      </c>
      <c r="X71" s="177"/>
      <c r="Y71" s="176">
        <f t="shared" si="10"/>
        <v>0.17933409873708378</v>
      </c>
      <c r="Z71" s="176">
        <f t="shared" si="10"/>
        <v>-5.9242250287026399E-2</v>
      </c>
      <c r="AA71" s="176">
        <f t="shared" si="10"/>
        <v>-4.2939150401836962E-2</v>
      </c>
      <c r="AB71" s="176">
        <f t="shared" si="10"/>
        <v>-7.7152698048220392E-2</v>
      </c>
    </row>
    <row r="72" spans="1:28" ht="23.25" thickBot="1" x14ac:dyDescent="0.25">
      <c r="B72" s="111">
        <v>5</v>
      </c>
      <c r="C72" s="114" t="s">
        <v>97</v>
      </c>
      <c r="E72" s="27" t="s">
        <v>69</v>
      </c>
      <c r="F72" s="27">
        <v>1</v>
      </c>
      <c r="G72" s="27">
        <v>2</v>
      </c>
      <c r="H72" s="27">
        <v>3</v>
      </c>
      <c r="I72" s="27" t="s">
        <v>524</v>
      </c>
      <c r="J72" s="117"/>
      <c r="K72" s="27" t="s">
        <v>69</v>
      </c>
      <c r="L72" s="124" t="s">
        <v>98</v>
      </c>
      <c r="M72" s="27" t="s">
        <v>99</v>
      </c>
      <c r="N72" s="124" t="s">
        <v>100</v>
      </c>
      <c r="O72" s="86"/>
      <c r="P72" s="111">
        <v>5</v>
      </c>
      <c r="Q72" s="35" t="s">
        <v>97</v>
      </c>
      <c r="S72" s="27" t="s">
        <v>69</v>
      </c>
      <c r="T72" s="27" t="s">
        <v>98</v>
      </c>
      <c r="U72" s="27" t="s">
        <v>99</v>
      </c>
      <c r="V72" s="27" t="s">
        <v>421</v>
      </c>
      <c r="W72" s="27" t="s">
        <v>400</v>
      </c>
      <c r="X72" s="121"/>
      <c r="Y72" s="27" t="s">
        <v>69</v>
      </c>
      <c r="Z72" s="27" t="s">
        <v>98</v>
      </c>
      <c r="AA72" s="27" t="s">
        <v>99</v>
      </c>
      <c r="AB72" s="27" t="s">
        <v>421</v>
      </c>
    </row>
    <row r="73" spans="1:28" ht="31.5" customHeight="1" thickBot="1" x14ac:dyDescent="0.25">
      <c r="A73" s="90"/>
      <c r="B73" s="109" t="s">
        <v>101</v>
      </c>
      <c r="C73" s="102" t="s">
        <v>102</v>
      </c>
      <c r="D73" s="145"/>
      <c r="E73" s="52">
        <v>33</v>
      </c>
      <c r="F73" s="53">
        <v>11</v>
      </c>
      <c r="G73" s="53">
        <v>4</v>
      </c>
      <c r="H73" s="53">
        <v>1</v>
      </c>
      <c r="I73" s="55">
        <v>3</v>
      </c>
      <c r="J73" s="117"/>
      <c r="K73" s="129">
        <f>IF(ISERROR(E73/$I75),"",E73/$I75)</f>
        <v>0.50769230769230766</v>
      </c>
      <c r="L73" s="130">
        <f>IF(ISERROR((F73+G73)/$I75),"",(F73+G73)/$I75)</f>
        <v>0.23076923076923078</v>
      </c>
      <c r="M73" s="130">
        <f>IF(ISERROR((H73+I73)/$I75),"",(H73+I73)/$I75)</f>
        <v>6.1538461538461542E-2</v>
      </c>
      <c r="N73" s="131">
        <f>IF(ISERROR(SUM(E75:H75)/$I75),"",SUM(E75:H75)/$I75)</f>
        <v>0.2</v>
      </c>
      <c r="O73" s="161"/>
      <c r="P73" s="102">
        <v>5.0999999999999996</v>
      </c>
      <c r="Q73" s="79" t="s">
        <v>420</v>
      </c>
      <c r="R73" s="156"/>
      <c r="S73" s="191">
        <v>0.29032258064516131</v>
      </c>
      <c r="T73" s="192">
        <v>0.27419354838709675</v>
      </c>
      <c r="U73" s="192">
        <v>0.19354838709677419</v>
      </c>
      <c r="V73" s="192">
        <v>0.24193548387096775</v>
      </c>
      <c r="W73" s="193">
        <v>0.91176470588235292</v>
      </c>
      <c r="X73" s="177"/>
      <c r="Y73" s="191">
        <f>K73-S73</f>
        <v>0.21736972704714635</v>
      </c>
      <c r="Z73" s="192">
        <f>L73-T73</f>
        <v>-4.3424317617865971E-2</v>
      </c>
      <c r="AA73" s="192">
        <f>M73-U73</f>
        <v>-0.13200992555831265</v>
      </c>
      <c r="AB73" s="193">
        <f>N73-V73</f>
        <v>-4.1935483870967738E-2</v>
      </c>
    </row>
    <row r="74" spans="1:28" ht="31.5" customHeight="1" thickBot="1" x14ac:dyDescent="0.25">
      <c r="A74" s="90"/>
      <c r="B74" s="113"/>
      <c r="C74" s="112"/>
      <c r="D74" s="145"/>
      <c r="E74" s="27" t="s">
        <v>525</v>
      </c>
      <c r="F74" s="27" t="s">
        <v>526</v>
      </c>
      <c r="G74" s="27" t="s">
        <v>527</v>
      </c>
      <c r="H74" s="27" t="s">
        <v>528</v>
      </c>
      <c r="I74" s="27" t="s">
        <v>0</v>
      </c>
      <c r="J74" s="117"/>
      <c r="K74" s="132"/>
      <c r="L74" s="132"/>
      <c r="M74" s="132"/>
      <c r="N74" s="132"/>
      <c r="O74" s="161"/>
      <c r="P74" s="109"/>
      <c r="Q74" s="115"/>
      <c r="R74" s="156"/>
      <c r="S74" s="185"/>
      <c r="T74" s="185"/>
      <c r="U74" s="185"/>
      <c r="V74" s="185"/>
      <c r="W74" s="185"/>
      <c r="X74" s="177"/>
      <c r="Y74" s="176"/>
      <c r="Z74" s="176"/>
      <c r="AA74" s="176"/>
      <c r="AB74" s="176"/>
    </row>
    <row r="75" spans="1:28" ht="31.5" customHeight="1" thickBot="1" x14ac:dyDescent="0.25">
      <c r="A75" s="90"/>
      <c r="B75" s="110"/>
      <c r="C75" s="103"/>
      <c r="D75" s="145"/>
      <c r="E75" s="52">
        <v>5</v>
      </c>
      <c r="F75" s="53">
        <v>3</v>
      </c>
      <c r="G75" s="53">
        <v>3</v>
      </c>
      <c r="H75" s="53">
        <v>2</v>
      </c>
      <c r="I75" s="55">
        <v>65</v>
      </c>
      <c r="J75" s="117"/>
      <c r="K75" s="132"/>
      <c r="L75" s="132"/>
      <c r="M75" s="132"/>
      <c r="N75" s="132"/>
      <c r="O75" s="161"/>
      <c r="P75" s="110"/>
      <c r="Q75" s="75"/>
      <c r="R75" s="156"/>
      <c r="S75" s="185"/>
      <c r="T75" s="185"/>
      <c r="U75" s="185"/>
      <c r="V75" s="185"/>
      <c r="W75" s="185"/>
      <c r="X75" s="177"/>
      <c r="Y75" s="176"/>
      <c r="Z75" s="176"/>
      <c r="AA75" s="176"/>
      <c r="AB75" s="176"/>
    </row>
    <row r="76" spans="1:28" ht="31.5" customHeight="1" thickBot="1" x14ac:dyDescent="0.25">
      <c r="B76" s="103">
        <v>5.2</v>
      </c>
      <c r="C76" s="103" t="s">
        <v>103</v>
      </c>
      <c r="D76" s="145"/>
      <c r="E76" s="30">
        <v>41</v>
      </c>
      <c r="F76" s="30">
        <v>2</v>
      </c>
      <c r="G76" s="31">
        <v>10</v>
      </c>
      <c r="H76" s="30">
        <v>12</v>
      </c>
      <c r="I76" s="30">
        <v>65</v>
      </c>
      <c r="J76" s="117"/>
      <c r="K76" s="128">
        <f t="shared" si="2"/>
        <v>0.63076923076923075</v>
      </c>
      <c r="L76" s="128">
        <f t="shared" si="3"/>
        <v>3.0769230769230771E-2</v>
      </c>
      <c r="M76" s="128">
        <f t="shared" si="4"/>
        <v>0.15384615384615385</v>
      </c>
      <c r="N76" s="128">
        <f t="shared" si="5"/>
        <v>0.18461538461538463</v>
      </c>
      <c r="O76" s="159"/>
      <c r="P76" s="103">
        <v>5.2</v>
      </c>
      <c r="Q76" s="75" t="s">
        <v>103</v>
      </c>
      <c r="R76" s="156"/>
      <c r="S76" s="176">
        <v>0.43939393939393939</v>
      </c>
      <c r="T76" s="176">
        <v>0.18181818181818182</v>
      </c>
      <c r="U76" s="176">
        <v>0.19696969696969696</v>
      </c>
      <c r="V76" s="176">
        <v>0.18181818181818182</v>
      </c>
      <c r="W76" s="176">
        <v>0.97058823529411764</v>
      </c>
      <c r="X76" s="177"/>
      <c r="Y76" s="176">
        <f t="shared" ref="Y76:AB80" si="11">K76-S76</f>
        <v>0.19137529137529136</v>
      </c>
      <c r="Z76" s="176">
        <f t="shared" si="11"/>
        <v>-0.15104895104895105</v>
      </c>
      <c r="AA76" s="176">
        <f t="shared" si="11"/>
        <v>-4.3123543123543107E-2</v>
      </c>
      <c r="AB76" s="176">
        <f t="shared" si="11"/>
        <v>2.7972027972028024E-3</v>
      </c>
    </row>
    <row r="77" spans="1:28" ht="42.75" customHeight="1" thickBot="1" x14ac:dyDescent="0.25">
      <c r="B77" s="28">
        <v>5.3</v>
      </c>
      <c r="C77" s="28" t="s">
        <v>104</v>
      </c>
      <c r="D77" s="145"/>
      <c r="E77" s="30">
        <v>40</v>
      </c>
      <c r="F77" s="30">
        <v>3</v>
      </c>
      <c r="G77" s="31">
        <v>14</v>
      </c>
      <c r="H77" s="30">
        <v>8</v>
      </c>
      <c r="I77" s="30">
        <v>65</v>
      </c>
      <c r="J77" s="117"/>
      <c r="K77" s="128">
        <f t="shared" si="2"/>
        <v>0.61538461538461542</v>
      </c>
      <c r="L77" s="128">
        <f t="shared" si="3"/>
        <v>4.6153846153846156E-2</v>
      </c>
      <c r="M77" s="128">
        <f t="shared" si="4"/>
        <v>0.2153846153846154</v>
      </c>
      <c r="N77" s="128">
        <f t="shared" si="5"/>
        <v>0.12307692307692308</v>
      </c>
      <c r="O77" s="159"/>
      <c r="P77" s="28">
        <v>5.3</v>
      </c>
      <c r="Q77" s="75" t="s">
        <v>422</v>
      </c>
      <c r="R77" s="156"/>
      <c r="S77" s="176">
        <v>0.46268656716417911</v>
      </c>
      <c r="T77" s="176">
        <v>0.17910447761194029</v>
      </c>
      <c r="U77" s="176">
        <v>0.20895522388059701</v>
      </c>
      <c r="V77" s="176">
        <v>0.14925373134328357</v>
      </c>
      <c r="W77" s="176">
        <v>0.98529411764705888</v>
      </c>
      <c r="X77" s="177"/>
      <c r="Y77" s="176">
        <f t="shared" si="11"/>
        <v>0.15269804822043631</v>
      </c>
      <c r="Z77" s="176">
        <f t="shared" si="11"/>
        <v>-0.13295063145809413</v>
      </c>
      <c r="AA77" s="176">
        <f t="shared" si="11"/>
        <v>6.4293915040183891E-3</v>
      </c>
      <c r="AB77" s="176">
        <f t="shared" si="11"/>
        <v>-2.6176808266360485E-2</v>
      </c>
    </row>
    <row r="78" spans="1:28" ht="15.75" customHeight="1" thickBot="1" x14ac:dyDescent="0.25">
      <c r="B78" s="28">
        <v>5.4</v>
      </c>
      <c r="C78" s="28" t="s">
        <v>105</v>
      </c>
      <c r="D78" s="145"/>
      <c r="E78" s="30">
        <v>39</v>
      </c>
      <c r="F78" s="30">
        <v>3</v>
      </c>
      <c r="G78" s="31">
        <v>13</v>
      </c>
      <c r="H78" s="30">
        <v>10</v>
      </c>
      <c r="I78" s="30">
        <v>65</v>
      </c>
      <c r="J78" s="117"/>
      <c r="K78" s="128">
        <f t="shared" si="2"/>
        <v>0.6</v>
      </c>
      <c r="L78" s="128">
        <f t="shared" si="3"/>
        <v>4.6153846153846156E-2</v>
      </c>
      <c r="M78" s="128">
        <f t="shared" si="4"/>
        <v>0.2</v>
      </c>
      <c r="N78" s="128">
        <f t="shared" si="5"/>
        <v>0.15384615384615385</v>
      </c>
      <c r="O78" s="159"/>
      <c r="P78" s="28">
        <v>5.4</v>
      </c>
      <c r="Q78" s="75" t="s">
        <v>105</v>
      </c>
      <c r="R78" s="156"/>
      <c r="S78" s="176">
        <v>0.43939393939393939</v>
      </c>
      <c r="T78" s="176">
        <v>0.18181818181818182</v>
      </c>
      <c r="U78" s="176">
        <v>0.18181818181818182</v>
      </c>
      <c r="V78" s="176">
        <v>0.19696969696969696</v>
      </c>
      <c r="W78" s="176">
        <v>0.97058823529411764</v>
      </c>
      <c r="X78" s="177"/>
      <c r="Y78" s="176">
        <f t="shared" si="11"/>
        <v>0.16060606060606059</v>
      </c>
      <c r="Z78" s="176">
        <f t="shared" si="11"/>
        <v>-0.13566433566433567</v>
      </c>
      <c r="AA78" s="176">
        <f t="shared" si="11"/>
        <v>1.8181818181818188E-2</v>
      </c>
      <c r="AB78" s="176">
        <f t="shared" si="11"/>
        <v>-4.3123543123543107E-2</v>
      </c>
    </row>
    <row r="79" spans="1:28" ht="15.75" customHeight="1" thickBot="1" x14ac:dyDescent="0.25">
      <c r="B79" s="28">
        <v>5.5</v>
      </c>
      <c r="C79" s="28" t="s">
        <v>106</v>
      </c>
      <c r="D79" s="145"/>
      <c r="E79" s="30">
        <v>45</v>
      </c>
      <c r="F79" s="30">
        <v>2</v>
      </c>
      <c r="G79" s="31">
        <v>9</v>
      </c>
      <c r="H79" s="30">
        <v>9</v>
      </c>
      <c r="I79" s="30">
        <v>65</v>
      </c>
      <c r="J79" s="117"/>
      <c r="K79" s="128">
        <f t="shared" si="2"/>
        <v>0.69230769230769229</v>
      </c>
      <c r="L79" s="128">
        <f t="shared" si="3"/>
        <v>3.0769230769230771E-2</v>
      </c>
      <c r="M79" s="128">
        <f t="shared" si="4"/>
        <v>0.13846153846153847</v>
      </c>
      <c r="N79" s="128">
        <f t="shared" si="5"/>
        <v>0.13846153846153847</v>
      </c>
      <c r="O79" s="159"/>
      <c r="P79" s="28">
        <v>5.5</v>
      </c>
      <c r="Q79" s="75" t="s">
        <v>106</v>
      </c>
      <c r="R79" s="156"/>
      <c r="S79" s="176">
        <v>0.484375</v>
      </c>
      <c r="T79" s="176">
        <v>0.203125</v>
      </c>
      <c r="U79" s="176">
        <v>0.1875</v>
      </c>
      <c r="V79" s="176">
        <v>0.125</v>
      </c>
      <c r="W79" s="176">
        <v>0.94117647058823528</v>
      </c>
      <c r="X79" s="177"/>
      <c r="Y79" s="176">
        <f t="shared" si="11"/>
        <v>0.20793269230769229</v>
      </c>
      <c r="Z79" s="176">
        <f t="shared" si="11"/>
        <v>-0.17235576923076923</v>
      </c>
      <c r="AA79" s="176">
        <f t="shared" si="11"/>
        <v>-4.9038461538461531E-2</v>
      </c>
      <c r="AB79" s="176">
        <f t="shared" si="11"/>
        <v>1.3461538461538469E-2</v>
      </c>
    </row>
    <row r="80" spans="1:28" ht="15.75" customHeight="1" thickBot="1" x14ac:dyDescent="0.25">
      <c r="B80" s="28">
        <v>5.6</v>
      </c>
      <c r="C80" s="28" t="s">
        <v>107</v>
      </c>
      <c r="D80" s="145"/>
      <c r="E80" s="30">
        <v>41</v>
      </c>
      <c r="F80" s="30">
        <v>5</v>
      </c>
      <c r="G80" s="31">
        <v>13</v>
      </c>
      <c r="H80" s="30">
        <v>6</v>
      </c>
      <c r="I80" s="30">
        <v>65</v>
      </c>
      <c r="J80" s="117"/>
      <c r="K80" s="128">
        <f t="shared" si="2"/>
        <v>0.63076923076923075</v>
      </c>
      <c r="L80" s="128">
        <f t="shared" si="3"/>
        <v>7.6923076923076927E-2</v>
      </c>
      <c r="M80" s="128">
        <f t="shared" si="4"/>
        <v>0.2</v>
      </c>
      <c r="N80" s="128">
        <f t="shared" si="5"/>
        <v>9.2307692307692313E-2</v>
      </c>
      <c r="O80" s="159"/>
      <c r="P80" s="28">
        <v>5.6</v>
      </c>
      <c r="Q80" s="75" t="s">
        <v>107</v>
      </c>
      <c r="R80" s="156"/>
      <c r="S80" s="176">
        <v>0.390625</v>
      </c>
      <c r="T80" s="176">
        <v>0.203125</v>
      </c>
      <c r="U80" s="176">
        <v>0.21875</v>
      </c>
      <c r="V80" s="176">
        <v>0.1875</v>
      </c>
      <c r="W80" s="176">
        <v>0.94117647058823528</v>
      </c>
      <c r="X80" s="177"/>
      <c r="Y80" s="176">
        <f t="shared" si="11"/>
        <v>0.24014423076923075</v>
      </c>
      <c r="Z80" s="176">
        <f t="shared" si="11"/>
        <v>-0.12620192307692307</v>
      </c>
      <c r="AA80" s="176">
        <f t="shared" si="11"/>
        <v>-1.8749999999999989E-2</v>
      </c>
      <c r="AB80" s="176">
        <f t="shared" si="11"/>
        <v>-9.5192307692307687E-2</v>
      </c>
    </row>
    <row r="81" spans="2:28" s="2" customFormat="1" ht="15.75" customHeight="1" x14ac:dyDescent="0.2">
      <c r="B81" s="150"/>
      <c r="C81" s="56"/>
      <c r="D81" s="151"/>
      <c r="E81" s="30" t="s">
        <v>50</v>
      </c>
      <c r="F81" s="30" t="s">
        <v>50</v>
      </c>
      <c r="G81" s="31" t="s">
        <v>50</v>
      </c>
      <c r="H81" s="30" t="s">
        <v>50</v>
      </c>
      <c r="I81" s="30" t="s">
        <v>50</v>
      </c>
      <c r="J81" s="117"/>
      <c r="K81" s="128" t="str">
        <f t="shared" si="2"/>
        <v/>
      </c>
      <c r="L81" s="128" t="str">
        <f t="shared" si="3"/>
        <v/>
      </c>
      <c r="M81" s="128" t="str">
        <f t="shared" si="4"/>
        <v/>
      </c>
      <c r="N81" s="128" t="str">
        <f t="shared" si="5"/>
        <v/>
      </c>
      <c r="O81" s="159"/>
      <c r="P81" s="89"/>
      <c r="S81" s="177"/>
      <c r="T81" s="177"/>
      <c r="U81" s="177"/>
      <c r="V81" s="177"/>
      <c r="W81" s="177"/>
      <c r="X81" s="177"/>
      <c r="Y81" s="177"/>
      <c r="Z81" s="177"/>
      <c r="AA81" s="177"/>
      <c r="AB81" s="177"/>
    </row>
    <row r="82" spans="2:28" s="2" customFormat="1" ht="15.75" customHeight="1" x14ac:dyDescent="0.2">
      <c r="B82" s="26" t="s">
        <v>108</v>
      </c>
      <c r="C82" s="56"/>
      <c r="D82" s="151"/>
      <c r="E82" s="30" t="s">
        <v>50</v>
      </c>
      <c r="F82" s="30" t="s">
        <v>50</v>
      </c>
      <c r="G82" s="31" t="s">
        <v>50</v>
      </c>
      <c r="H82" s="30" t="s">
        <v>50</v>
      </c>
      <c r="I82" s="30" t="s">
        <v>50</v>
      </c>
      <c r="J82" s="117"/>
      <c r="K82" s="128" t="str">
        <f t="shared" si="2"/>
        <v/>
      </c>
      <c r="L82" s="128" t="str">
        <f t="shared" si="3"/>
        <v/>
      </c>
      <c r="M82" s="128" t="str">
        <f t="shared" si="4"/>
        <v/>
      </c>
      <c r="N82" s="128" t="str">
        <f t="shared" si="5"/>
        <v/>
      </c>
      <c r="O82" s="159"/>
      <c r="P82" s="80" t="s">
        <v>108</v>
      </c>
      <c r="Q82" s="168"/>
      <c r="S82" s="177"/>
      <c r="T82" s="177"/>
      <c r="U82" s="177"/>
      <c r="V82" s="177"/>
      <c r="W82" s="177"/>
      <c r="X82" s="177"/>
      <c r="Y82" s="177"/>
      <c r="Z82" s="177"/>
      <c r="AA82" s="177"/>
      <c r="AB82" s="177"/>
    </row>
    <row r="83" spans="2:28" s="2" customFormat="1" ht="15.75" customHeight="1" thickBot="1" x14ac:dyDescent="0.25">
      <c r="B83" s="26"/>
      <c r="C83" s="56"/>
      <c r="D83" s="151"/>
      <c r="E83" s="30"/>
      <c r="F83" s="30"/>
      <c r="G83" s="31"/>
      <c r="H83" s="30"/>
      <c r="I83" s="30"/>
      <c r="J83" s="117"/>
      <c r="K83" s="128" t="str">
        <f t="shared" si="2"/>
        <v/>
      </c>
      <c r="L83" s="128" t="str">
        <f t="shared" si="3"/>
        <v/>
      </c>
      <c r="M83" s="128" t="str">
        <f t="shared" si="4"/>
        <v/>
      </c>
      <c r="N83" s="128" t="str">
        <f t="shared" si="5"/>
        <v/>
      </c>
      <c r="O83" s="159"/>
      <c r="P83" s="89"/>
      <c r="S83" s="177"/>
      <c r="T83" s="177"/>
      <c r="U83" s="177"/>
      <c r="V83" s="177"/>
      <c r="W83" s="177"/>
      <c r="X83" s="177"/>
      <c r="Y83" s="177"/>
      <c r="Z83" s="177"/>
      <c r="AA83" s="177"/>
      <c r="AB83" s="177"/>
    </row>
    <row r="84" spans="2:28" s="2" customFormat="1" ht="31.5" customHeight="1" thickBot="1" x14ac:dyDescent="0.25">
      <c r="B84" s="28" t="s">
        <v>109</v>
      </c>
      <c r="C84" s="28" t="s">
        <v>110</v>
      </c>
      <c r="D84" s="145"/>
      <c r="E84" s="30">
        <v>32</v>
      </c>
      <c r="F84" s="30">
        <v>8</v>
      </c>
      <c r="G84" s="31">
        <v>14</v>
      </c>
      <c r="H84" s="30">
        <v>11</v>
      </c>
      <c r="I84" s="30">
        <v>65</v>
      </c>
      <c r="J84" s="117"/>
      <c r="K84" s="128">
        <f t="shared" si="2"/>
        <v>0.49230769230769234</v>
      </c>
      <c r="L84" s="128">
        <f t="shared" si="3"/>
        <v>0.12307692307692308</v>
      </c>
      <c r="M84" s="128">
        <f t="shared" si="4"/>
        <v>0.2153846153846154</v>
      </c>
      <c r="N84" s="128">
        <f t="shared" si="5"/>
        <v>0.16923076923076924</v>
      </c>
      <c r="O84" s="159"/>
      <c r="P84" s="28">
        <v>1</v>
      </c>
      <c r="Q84" s="84" t="s">
        <v>110</v>
      </c>
      <c r="R84" s="156"/>
      <c r="S84" s="176">
        <v>0.37704918032786883</v>
      </c>
      <c r="T84" s="176">
        <v>0.22950819672131148</v>
      </c>
      <c r="U84" s="176">
        <v>0.24590163934426229</v>
      </c>
      <c r="V84" s="176">
        <v>0.14754098360655737</v>
      </c>
      <c r="W84" s="176">
        <v>0.8970588235294118</v>
      </c>
      <c r="X84" s="177"/>
      <c r="Y84" s="176">
        <f t="shared" ref="Y84:AB94" si="12">K84-S84</f>
        <v>0.11525851197982351</v>
      </c>
      <c r="Z84" s="176">
        <f t="shared" si="12"/>
        <v>-0.1064312736443884</v>
      </c>
      <c r="AA84" s="176">
        <f t="shared" si="12"/>
        <v>-3.0517023959646894E-2</v>
      </c>
      <c r="AB84" s="176">
        <f t="shared" si="12"/>
        <v>2.1689785624211866E-2</v>
      </c>
    </row>
    <row r="85" spans="2:28" s="2" customFormat="1" ht="31.5" customHeight="1" thickBot="1" x14ac:dyDescent="0.25">
      <c r="B85" s="28" t="s">
        <v>111</v>
      </c>
      <c r="C85" s="28" t="s">
        <v>112</v>
      </c>
      <c r="D85" s="145"/>
      <c r="E85" s="30">
        <v>29</v>
      </c>
      <c r="F85" s="30">
        <v>5</v>
      </c>
      <c r="G85" s="31">
        <v>18</v>
      </c>
      <c r="H85" s="30">
        <v>13</v>
      </c>
      <c r="I85" s="30">
        <v>65</v>
      </c>
      <c r="J85" s="117"/>
      <c r="K85" s="128">
        <f t="shared" si="2"/>
        <v>0.44615384615384618</v>
      </c>
      <c r="L85" s="128">
        <f t="shared" si="3"/>
        <v>7.6923076923076927E-2</v>
      </c>
      <c r="M85" s="128">
        <f t="shared" si="4"/>
        <v>0.27692307692307694</v>
      </c>
      <c r="N85" s="128">
        <f t="shared" si="5"/>
        <v>0.2</v>
      </c>
      <c r="O85" s="159"/>
      <c r="P85" s="28">
        <v>2</v>
      </c>
      <c r="Q85" s="75" t="s">
        <v>112</v>
      </c>
      <c r="R85" s="156"/>
      <c r="S85" s="176">
        <v>0.26666666666666666</v>
      </c>
      <c r="T85" s="176">
        <v>0.15</v>
      </c>
      <c r="U85" s="176">
        <v>0.3</v>
      </c>
      <c r="V85" s="176">
        <v>0.28333333333333333</v>
      </c>
      <c r="W85" s="176">
        <v>0.88235294117647056</v>
      </c>
      <c r="X85" s="177"/>
      <c r="Y85" s="176">
        <f t="shared" si="12"/>
        <v>0.17948717948717952</v>
      </c>
      <c r="Z85" s="176">
        <f t="shared" si="12"/>
        <v>-7.3076923076923067E-2</v>
      </c>
      <c r="AA85" s="176">
        <f t="shared" si="12"/>
        <v>-2.307692307692305E-2</v>
      </c>
      <c r="AB85" s="176">
        <f t="shared" si="12"/>
        <v>-8.3333333333333315E-2</v>
      </c>
    </row>
    <row r="86" spans="2:28" s="2" customFormat="1" ht="31.5" customHeight="1" thickBot="1" x14ac:dyDescent="0.25">
      <c r="B86" s="28" t="s">
        <v>113</v>
      </c>
      <c r="C86" s="28" t="s">
        <v>114</v>
      </c>
      <c r="D86" s="145"/>
      <c r="E86" s="30">
        <v>33</v>
      </c>
      <c r="F86" s="30">
        <v>6</v>
      </c>
      <c r="G86" s="31">
        <v>17</v>
      </c>
      <c r="H86" s="30">
        <v>9</v>
      </c>
      <c r="I86" s="30">
        <v>65</v>
      </c>
      <c r="J86" s="117"/>
      <c r="K86" s="128">
        <f t="shared" si="2"/>
        <v>0.50769230769230766</v>
      </c>
      <c r="L86" s="128">
        <f t="shared" si="3"/>
        <v>9.2307692307692313E-2</v>
      </c>
      <c r="M86" s="128">
        <f t="shared" si="4"/>
        <v>0.26153846153846155</v>
      </c>
      <c r="N86" s="128">
        <f t="shared" si="5"/>
        <v>0.13846153846153847</v>
      </c>
      <c r="O86" s="159"/>
      <c r="P86" s="28">
        <v>3</v>
      </c>
      <c r="Q86" s="75" t="s">
        <v>114</v>
      </c>
      <c r="R86" s="156"/>
      <c r="S86" s="176">
        <v>0.35</v>
      </c>
      <c r="T86" s="176">
        <v>0.16666666666666666</v>
      </c>
      <c r="U86" s="176">
        <v>0.28333333333333333</v>
      </c>
      <c r="V86" s="176">
        <v>0.2</v>
      </c>
      <c r="W86" s="176">
        <v>0.88235294117647056</v>
      </c>
      <c r="X86" s="177"/>
      <c r="Y86" s="176">
        <f t="shared" si="12"/>
        <v>0.15769230769230769</v>
      </c>
      <c r="Z86" s="176">
        <f t="shared" si="12"/>
        <v>-7.4358974358974345E-2</v>
      </c>
      <c r="AA86" s="176">
        <f t="shared" si="12"/>
        <v>-2.1794871794871773E-2</v>
      </c>
      <c r="AB86" s="176">
        <f t="shared" si="12"/>
        <v>-6.1538461538461542E-2</v>
      </c>
    </row>
    <row r="87" spans="2:28" s="2" customFormat="1" ht="34.5" thickBot="1" x14ac:dyDescent="0.25">
      <c r="B87" s="28" t="s">
        <v>115</v>
      </c>
      <c r="C87" s="28" t="s">
        <v>116</v>
      </c>
      <c r="D87" s="145"/>
      <c r="E87" s="30">
        <v>29</v>
      </c>
      <c r="F87" s="30">
        <v>3</v>
      </c>
      <c r="G87" s="31">
        <v>20</v>
      </c>
      <c r="H87" s="30">
        <v>13</v>
      </c>
      <c r="I87" s="30">
        <v>65</v>
      </c>
      <c r="J87" s="117"/>
      <c r="K87" s="128">
        <f t="shared" si="2"/>
        <v>0.44615384615384618</v>
      </c>
      <c r="L87" s="128">
        <f t="shared" si="3"/>
        <v>4.6153846153846156E-2</v>
      </c>
      <c r="M87" s="128">
        <f t="shared" si="4"/>
        <v>0.30769230769230771</v>
      </c>
      <c r="N87" s="128">
        <f t="shared" si="5"/>
        <v>0.2</v>
      </c>
      <c r="O87" s="159"/>
      <c r="P87" s="28">
        <v>4</v>
      </c>
      <c r="Q87" s="75" t="s">
        <v>423</v>
      </c>
      <c r="R87" s="156"/>
      <c r="S87" s="176">
        <v>0.29508196721311475</v>
      </c>
      <c r="T87" s="176">
        <v>0.19672131147540983</v>
      </c>
      <c r="U87" s="176">
        <v>0.26229508196721313</v>
      </c>
      <c r="V87" s="176">
        <v>0.24590163934426229</v>
      </c>
      <c r="W87" s="176">
        <v>0.8970588235294118</v>
      </c>
      <c r="X87" s="177"/>
      <c r="Y87" s="176">
        <f t="shared" si="12"/>
        <v>0.15107187894073143</v>
      </c>
      <c r="Z87" s="176">
        <f t="shared" si="12"/>
        <v>-0.15056746532156368</v>
      </c>
      <c r="AA87" s="176">
        <f t="shared" si="12"/>
        <v>4.5397225725094581E-2</v>
      </c>
      <c r="AB87" s="176">
        <f t="shared" si="12"/>
        <v>-4.5901639344262279E-2</v>
      </c>
    </row>
    <row r="88" spans="2:28" s="2" customFormat="1" ht="31.5" customHeight="1" thickBot="1" x14ac:dyDescent="0.25">
      <c r="B88" s="28" t="s">
        <v>117</v>
      </c>
      <c r="C88" s="28" t="s">
        <v>118</v>
      </c>
      <c r="D88" s="145"/>
      <c r="E88" s="30">
        <v>26</v>
      </c>
      <c r="F88" s="30">
        <v>3</v>
      </c>
      <c r="G88" s="31">
        <v>17</v>
      </c>
      <c r="H88" s="30">
        <v>19</v>
      </c>
      <c r="I88" s="30">
        <v>65</v>
      </c>
      <c r="J88" s="117"/>
      <c r="K88" s="128">
        <f t="shared" si="2"/>
        <v>0.4</v>
      </c>
      <c r="L88" s="128">
        <f t="shared" si="3"/>
        <v>4.6153846153846156E-2</v>
      </c>
      <c r="M88" s="128">
        <f t="shared" si="4"/>
        <v>0.26153846153846155</v>
      </c>
      <c r="N88" s="128">
        <f t="shared" si="5"/>
        <v>0.29230769230769232</v>
      </c>
      <c r="O88" s="159"/>
      <c r="P88" s="28">
        <v>11</v>
      </c>
      <c r="Q88" s="75" t="s">
        <v>424</v>
      </c>
      <c r="R88" s="156"/>
      <c r="S88" s="176">
        <v>0.35483870967741937</v>
      </c>
      <c r="T88" s="176">
        <v>0.14516129032258066</v>
      </c>
      <c r="U88" s="176">
        <v>0.24193548387096775</v>
      </c>
      <c r="V88" s="176">
        <v>0.25806451612903225</v>
      </c>
      <c r="W88" s="176">
        <v>0.91176470588235292</v>
      </c>
      <c r="X88" s="177"/>
      <c r="Y88" s="176">
        <f t="shared" si="12"/>
        <v>4.5161290322580649E-2</v>
      </c>
      <c r="Z88" s="176">
        <f t="shared" si="12"/>
        <v>-9.9007444168734499E-2</v>
      </c>
      <c r="AA88" s="176">
        <f t="shared" si="12"/>
        <v>1.9602977667493804E-2</v>
      </c>
      <c r="AB88" s="176">
        <f t="shared" si="12"/>
        <v>3.4243176178660073E-2</v>
      </c>
    </row>
    <row r="89" spans="2:28" s="2" customFormat="1" ht="31.5" customHeight="1" thickBot="1" x14ac:dyDescent="0.25">
      <c r="B89" s="28" t="s">
        <v>119</v>
      </c>
      <c r="C89" s="28" t="s">
        <v>120</v>
      </c>
      <c r="D89" s="145"/>
      <c r="E89" s="30">
        <v>20</v>
      </c>
      <c r="F89" s="30">
        <v>4</v>
      </c>
      <c r="G89" s="31">
        <v>19</v>
      </c>
      <c r="H89" s="30">
        <v>22</v>
      </c>
      <c r="I89" s="30">
        <v>65</v>
      </c>
      <c r="J89" s="117"/>
      <c r="K89" s="128">
        <f t="shared" si="2"/>
        <v>0.30769230769230771</v>
      </c>
      <c r="L89" s="128">
        <f t="shared" si="3"/>
        <v>6.1538461538461542E-2</v>
      </c>
      <c r="M89" s="128">
        <f t="shared" si="4"/>
        <v>0.29230769230769232</v>
      </c>
      <c r="N89" s="128">
        <f t="shared" si="5"/>
        <v>0.33846153846153848</v>
      </c>
      <c r="O89" s="159"/>
      <c r="P89" s="28">
        <v>5</v>
      </c>
      <c r="Q89" s="75" t="s">
        <v>120</v>
      </c>
      <c r="R89" s="156"/>
      <c r="S89" s="176">
        <v>0.20634920634920634</v>
      </c>
      <c r="T89" s="176">
        <v>9.5238095238095233E-2</v>
      </c>
      <c r="U89" s="176">
        <v>0.2857142857142857</v>
      </c>
      <c r="V89" s="176">
        <v>0.41269841269841268</v>
      </c>
      <c r="W89" s="176">
        <v>0.92647058823529416</v>
      </c>
      <c r="X89" s="177"/>
      <c r="Y89" s="176">
        <f t="shared" si="12"/>
        <v>0.10134310134310137</v>
      </c>
      <c r="Z89" s="176">
        <f t="shared" si="12"/>
        <v>-3.3699633699633691E-2</v>
      </c>
      <c r="AA89" s="176">
        <f t="shared" si="12"/>
        <v>6.5934065934066255E-3</v>
      </c>
      <c r="AB89" s="176">
        <f t="shared" si="12"/>
        <v>-7.4236874236874195E-2</v>
      </c>
    </row>
    <row r="90" spans="2:28" s="2" customFormat="1" ht="31.5" customHeight="1" thickBot="1" x14ac:dyDescent="0.25">
      <c r="B90" s="28" t="s">
        <v>121</v>
      </c>
      <c r="C90" s="28" t="s">
        <v>122</v>
      </c>
      <c r="D90" s="145"/>
      <c r="E90" s="30">
        <v>20</v>
      </c>
      <c r="F90" s="30">
        <v>4</v>
      </c>
      <c r="G90" s="31">
        <v>18</v>
      </c>
      <c r="H90" s="30">
        <v>23</v>
      </c>
      <c r="I90" s="30">
        <v>65</v>
      </c>
      <c r="J90" s="117"/>
      <c r="K90" s="128">
        <f t="shared" si="2"/>
        <v>0.30769230769230771</v>
      </c>
      <c r="L90" s="128">
        <f t="shared" si="3"/>
        <v>6.1538461538461542E-2</v>
      </c>
      <c r="M90" s="128">
        <f t="shared" si="4"/>
        <v>0.27692307692307694</v>
      </c>
      <c r="N90" s="128">
        <f t="shared" si="5"/>
        <v>0.35384615384615387</v>
      </c>
      <c r="O90" s="159"/>
      <c r="P90" s="28">
        <v>8</v>
      </c>
      <c r="Q90" s="75" t="s">
        <v>122</v>
      </c>
      <c r="R90" s="156"/>
      <c r="S90" s="176">
        <v>0.19672131147540983</v>
      </c>
      <c r="T90" s="176">
        <v>9.8360655737704916E-2</v>
      </c>
      <c r="U90" s="176">
        <v>0.31147540983606559</v>
      </c>
      <c r="V90" s="176">
        <v>0.39344262295081966</v>
      </c>
      <c r="W90" s="176">
        <v>0.8970588235294118</v>
      </c>
      <c r="X90" s="177"/>
      <c r="Y90" s="176">
        <f t="shared" si="12"/>
        <v>0.11097099621689788</v>
      </c>
      <c r="Z90" s="176">
        <f t="shared" si="12"/>
        <v>-3.6822194199243374E-2</v>
      </c>
      <c r="AA90" s="176">
        <f t="shared" si="12"/>
        <v>-3.4552332912988648E-2</v>
      </c>
      <c r="AB90" s="176">
        <f t="shared" si="12"/>
        <v>-3.9596469104665799E-2</v>
      </c>
    </row>
    <row r="91" spans="2:28" s="2" customFormat="1" ht="31.5" customHeight="1" thickBot="1" x14ac:dyDescent="0.25">
      <c r="B91" s="28" t="s">
        <v>123</v>
      </c>
      <c r="C91" s="28" t="s">
        <v>124</v>
      </c>
      <c r="D91" s="145"/>
      <c r="E91" s="30">
        <v>17</v>
      </c>
      <c r="F91" s="30">
        <v>3</v>
      </c>
      <c r="G91" s="31">
        <v>1</v>
      </c>
      <c r="H91" s="30">
        <v>3</v>
      </c>
      <c r="I91" s="30">
        <v>24</v>
      </c>
      <c r="J91" s="117"/>
      <c r="K91" s="128">
        <f t="shared" si="2"/>
        <v>0.70833333333333337</v>
      </c>
      <c r="L91" s="128">
        <f t="shared" si="3"/>
        <v>0.125</v>
      </c>
      <c r="M91" s="128">
        <f t="shared" si="4"/>
        <v>4.1666666666666664E-2</v>
      </c>
      <c r="N91" s="128">
        <f t="shared" si="5"/>
        <v>0.125</v>
      </c>
      <c r="O91" s="159"/>
      <c r="P91" s="28">
        <v>6</v>
      </c>
      <c r="Q91" s="75" t="s">
        <v>124</v>
      </c>
      <c r="R91" s="156"/>
      <c r="S91" s="176">
        <v>0.17741935483870969</v>
      </c>
      <c r="T91" s="176">
        <v>9.6774193548387094E-2</v>
      </c>
      <c r="U91" s="176">
        <v>0.25806451612903225</v>
      </c>
      <c r="V91" s="176">
        <v>0.46774193548387094</v>
      </c>
      <c r="W91" s="176">
        <v>0.91176470588235292</v>
      </c>
      <c r="X91" s="177"/>
      <c r="Y91" s="176">
        <f t="shared" si="12"/>
        <v>0.53091397849462374</v>
      </c>
      <c r="Z91" s="176">
        <f t="shared" si="12"/>
        <v>2.8225806451612906E-2</v>
      </c>
      <c r="AA91" s="176">
        <f t="shared" si="12"/>
        <v>-0.21639784946236559</v>
      </c>
      <c r="AB91" s="176">
        <f t="shared" si="12"/>
        <v>-0.34274193548387094</v>
      </c>
    </row>
    <row r="92" spans="2:28" s="2" customFormat="1" ht="31.5" customHeight="1" thickBot="1" x14ac:dyDescent="0.25">
      <c r="B92" s="28" t="s">
        <v>125</v>
      </c>
      <c r="C92" s="28" t="s">
        <v>126</v>
      </c>
      <c r="D92" s="145"/>
      <c r="E92" s="30">
        <v>16</v>
      </c>
      <c r="F92" s="30">
        <v>3</v>
      </c>
      <c r="G92" s="31">
        <v>1</v>
      </c>
      <c r="H92" s="30">
        <v>4</v>
      </c>
      <c r="I92" s="30">
        <v>24</v>
      </c>
      <c r="J92" s="117"/>
      <c r="K92" s="128">
        <f t="shared" si="2"/>
        <v>0.66666666666666663</v>
      </c>
      <c r="L92" s="128">
        <f t="shared" si="3"/>
        <v>0.125</v>
      </c>
      <c r="M92" s="128">
        <f t="shared" si="4"/>
        <v>4.1666666666666664E-2</v>
      </c>
      <c r="N92" s="128">
        <f t="shared" si="5"/>
        <v>0.16666666666666666</v>
      </c>
      <c r="O92" s="159"/>
      <c r="P92" s="28">
        <v>7</v>
      </c>
      <c r="Q92" s="75" t="s">
        <v>126</v>
      </c>
      <c r="R92" s="156"/>
      <c r="S92" s="176">
        <v>0.16949152542372881</v>
      </c>
      <c r="T92" s="176">
        <v>0.11864406779661017</v>
      </c>
      <c r="U92" s="176">
        <v>0.25423728813559321</v>
      </c>
      <c r="V92" s="176">
        <v>0.4576271186440678</v>
      </c>
      <c r="W92" s="176">
        <v>0.86764705882352944</v>
      </c>
      <c r="X92" s="177"/>
      <c r="Y92" s="176">
        <f t="shared" si="12"/>
        <v>0.49717514124293782</v>
      </c>
      <c r="Z92" s="176">
        <f t="shared" si="12"/>
        <v>6.3559322033898275E-3</v>
      </c>
      <c r="AA92" s="176">
        <f t="shared" si="12"/>
        <v>-0.21257062146892655</v>
      </c>
      <c r="AB92" s="176">
        <f t="shared" si="12"/>
        <v>-0.29096045197740117</v>
      </c>
    </row>
    <row r="93" spans="2:28" s="2" customFormat="1" ht="31.5" customHeight="1" thickBot="1" x14ac:dyDescent="0.25">
      <c r="B93" s="28" t="s">
        <v>127</v>
      </c>
      <c r="C93" s="28" t="s">
        <v>128</v>
      </c>
      <c r="D93" s="145"/>
      <c r="E93" s="30">
        <v>18</v>
      </c>
      <c r="F93" s="30">
        <v>3</v>
      </c>
      <c r="G93" s="31">
        <v>1</v>
      </c>
      <c r="H93" s="30">
        <v>2</v>
      </c>
      <c r="I93" s="30">
        <v>24</v>
      </c>
      <c r="J93" s="117"/>
      <c r="K93" s="128">
        <f t="shared" si="2"/>
        <v>0.75</v>
      </c>
      <c r="L93" s="128">
        <f t="shared" si="3"/>
        <v>0.125</v>
      </c>
      <c r="M93" s="128">
        <f t="shared" si="4"/>
        <v>4.1666666666666664E-2</v>
      </c>
      <c r="N93" s="128">
        <f t="shared" si="5"/>
        <v>8.3333333333333329E-2</v>
      </c>
      <c r="O93" s="159"/>
      <c r="P93" s="28">
        <v>9</v>
      </c>
      <c r="Q93" s="75" t="s">
        <v>128</v>
      </c>
      <c r="R93" s="156"/>
      <c r="S93" s="176">
        <v>0.16666666666666666</v>
      </c>
      <c r="T93" s="176">
        <v>0.1</v>
      </c>
      <c r="U93" s="176">
        <v>0.28333333333333333</v>
      </c>
      <c r="V93" s="176">
        <v>0.45</v>
      </c>
      <c r="W93" s="176">
        <v>0.88235294117647056</v>
      </c>
      <c r="X93" s="177"/>
      <c r="Y93" s="176">
        <f t="shared" si="12"/>
        <v>0.58333333333333337</v>
      </c>
      <c r="Z93" s="176">
        <f t="shared" si="12"/>
        <v>2.4999999999999994E-2</v>
      </c>
      <c r="AA93" s="176">
        <f t="shared" si="12"/>
        <v>-0.24166666666666667</v>
      </c>
      <c r="AB93" s="176">
        <f t="shared" si="12"/>
        <v>-0.3666666666666667</v>
      </c>
    </row>
    <row r="94" spans="2:28" s="2" customFormat="1" ht="31.5" customHeight="1" thickBot="1" x14ac:dyDescent="0.25">
      <c r="B94" s="28" t="s">
        <v>129</v>
      </c>
      <c r="C94" s="28" t="s">
        <v>130</v>
      </c>
      <c r="D94" s="145"/>
      <c r="E94" s="30">
        <v>17</v>
      </c>
      <c r="F94" s="30">
        <v>3</v>
      </c>
      <c r="G94" s="31">
        <v>1</v>
      </c>
      <c r="H94" s="30">
        <v>3</v>
      </c>
      <c r="I94" s="30">
        <v>24</v>
      </c>
      <c r="J94" s="152"/>
      <c r="K94" s="128">
        <f t="shared" ref="K94:K158" si="13">IF(ISERROR(E94/$I94),"",E94/$I94)</f>
        <v>0.70833333333333337</v>
      </c>
      <c r="L94" s="128">
        <f t="shared" ref="L94:L158" si="14">IF(ISERROR(F94/$I94),"",F94/$I94)</f>
        <v>0.125</v>
      </c>
      <c r="M94" s="128">
        <f t="shared" ref="M94:M158" si="15">IF(ISERROR(G94/$I94),"",G94/$I94)</f>
        <v>4.1666666666666664E-2</v>
      </c>
      <c r="N94" s="128">
        <f t="shared" ref="N94:N158" si="16">IF(ISERROR(H94/$I94),"",H94/$I94)</f>
        <v>0.125</v>
      </c>
      <c r="O94" s="159"/>
      <c r="P94" s="28">
        <v>10</v>
      </c>
      <c r="Q94" s="75" t="s">
        <v>130</v>
      </c>
      <c r="R94" s="156"/>
      <c r="S94" s="176">
        <v>0.16949152542372881</v>
      </c>
      <c r="T94" s="176">
        <v>0.11864406779661017</v>
      </c>
      <c r="U94" s="176">
        <v>0.2711864406779661</v>
      </c>
      <c r="V94" s="176">
        <v>0.44067796610169491</v>
      </c>
      <c r="W94" s="176">
        <v>0.86764705882352944</v>
      </c>
      <c r="X94" s="177"/>
      <c r="Y94" s="176">
        <f t="shared" si="12"/>
        <v>0.53884180790960456</v>
      </c>
      <c r="Z94" s="176">
        <f t="shared" si="12"/>
        <v>6.3559322033898275E-3</v>
      </c>
      <c r="AA94" s="176">
        <f t="shared" si="12"/>
        <v>-0.22951977401129944</v>
      </c>
      <c r="AB94" s="176">
        <f t="shared" si="12"/>
        <v>-0.31567796610169491</v>
      </c>
    </row>
    <row r="95" spans="2:28" s="2" customFormat="1" ht="15.75" customHeight="1" x14ac:dyDescent="0.2">
      <c r="B95" s="150"/>
      <c r="C95" s="56"/>
      <c r="D95" s="151"/>
      <c r="E95" s="30" t="s">
        <v>50</v>
      </c>
      <c r="F95" s="30" t="s">
        <v>50</v>
      </c>
      <c r="G95" s="31" t="s">
        <v>50</v>
      </c>
      <c r="H95" s="30" t="s">
        <v>50</v>
      </c>
      <c r="I95" s="30" t="s">
        <v>50</v>
      </c>
      <c r="J95" s="117"/>
      <c r="K95" s="128" t="str">
        <f t="shared" si="13"/>
        <v/>
      </c>
      <c r="L95" s="128" t="str">
        <f t="shared" si="14"/>
        <v/>
      </c>
      <c r="M95" s="128" t="str">
        <f t="shared" si="15"/>
        <v/>
      </c>
      <c r="N95" s="128" t="str">
        <f t="shared" si="16"/>
        <v/>
      </c>
      <c r="O95" s="159"/>
      <c r="P95" s="89"/>
      <c r="S95" s="177"/>
      <c r="T95" s="177"/>
      <c r="U95" s="177"/>
      <c r="V95" s="177"/>
      <c r="W95" s="177"/>
      <c r="X95" s="177"/>
      <c r="Y95" s="177"/>
      <c r="Z95" s="177"/>
      <c r="AA95" s="177"/>
      <c r="AB95" s="177"/>
    </row>
    <row r="96" spans="2:28" s="2" customFormat="1" ht="15.75" customHeight="1" x14ac:dyDescent="0.2">
      <c r="B96" s="26" t="s">
        <v>131</v>
      </c>
      <c r="C96" s="56"/>
      <c r="D96" s="151"/>
      <c r="E96" s="30" t="s">
        <v>50</v>
      </c>
      <c r="F96" s="30" t="s">
        <v>50</v>
      </c>
      <c r="G96" s="31" t="s">
        <v>50</v>
      </c>
      <c r="H96" s="30" t="s">
        <v>50</v>
      </c>
      <c r="I96" s="30" t="s">
        <v>50</v>
      </c>
      <c r="J96" s="117"/>
      <c r="K96" s="128" t="str">
        <f t="shared" si="13"/>
        <v/>
      </c>
      <c r="L96" s="128" t="str">
        <f t="shared" si="14"/>
        <v/>
      </c>
      <c r="M96" s="128" t="str">
        <f t="shared" si="15"/>
        <v/>
      </c>
      <c r="N96" s="128" t="str">
        <f t="shared" si="16"/>
        <v/>
      </c>
      <c r="O96" s="159"/>
      <c r="P96" s="80" t="s">
        <v>131</v>
      </c>
      <c r="S96" s="177"/>
      <c r="T96" s="177"/>
      <c r="U96" s="177"/>
      <c r="V96" s="177"/>
      <c r="W96" s="177"/>
      <c r="X96" s="177"/>
      <c r="Y96" s="176"/>
      <c r="Z96" s="176"/>
      <c r="AA96" s="176"/>
      <c r="AB96" s="176"/>
    </row>
    <row r="97" spans="1:29" ht="15.75" customHeight="1" thickBot="1" x14ac:dyDescent="0.25">
      <c r="B97" s="26"/>
      <c r="C97" s="56"/>
      <c r="D97" s="151"/>
      <c r="E97" s="30"/>
      <c r="F97" s="30"/>
      <c r="G97" s="31"/>
      <c r="H97" s="30"/>
      <c r="I97" s="30"/>
      <c r="J97" s="117"/>
      <c r="K97" s="128" t="str">
        <f t="shared" si="13"/>
        <v/>
      </c>
      <c r="L97" s="128" t="str">
        <f t="shared" si="14"/>
        <v/>
      </c>
      <c r="M97" s="128" t="str">
        <f t="shared" si="15"/>
        <v/>
      </c>
      <c r="N97" s="128" t="str">
        <f t="shared" si="16"/>
        <v/>
      </c>
      <c r="O97" s="159"/>
      <c r="P97" s="89"/>
      <c r="S97" s="177"/>
      <c r="T97" s="177"/>
      <c r="U97" s="177"/>
      <c r="V97" s="177"/>
      <c r="W97" s="177"/>
      <c r="X97" s="177"/>
      <c r="Y97" s="176"/>
      <c r="Z97" s="176"/>
      <c r="AA97" s="176"/>
      <c r="AB97" s="176"/>
    </row>
    <row r="98" spans="1:29" ht="31.5" customHeight="1" thickBot="1" x14ac:dyDescent="0.25">
      <c r="B98" s="28" t="s">
        <v>132</v>
      </c>
      <c r="C98" s="28" t="s">
        <v>133</v>
      </c>
      <c r="D98" s="145"/>
      <c r="E98" s="30">
        <v>34</v>
      </c>
      <c r="F98" s="30">
        <v>7</v>
      </c>
      <c r="G98" s="31">
        <v>7</v>
      </c>
      <c r="H98" s="30">
        <v>17</v>
      </c>
      <c r="I98" s="30">
        <v>65</v>
      </c>
      <c r="J98" s="152"/>
      <c r="K98" s="128">
        <f t="shared" si="13"/>
        <v>0.52307692307692311</v>
      </c>
      <c r="L98" s="128">
        <f t="shared" si="14"/>
        <v>0.1076923076923077</v>
      </c>
      <c r="M98" s="128">
        <f t="shared" si="15"/>
        <v>0.1076923076923077</v>
      </c>
      <c r="N98" s="128">
        <f t="shared" si="16"/>
        <v>0.26153846153846155</v>
      </c>
      <c r="O98" s="159"/>
      <c r="P98" s="28" t="s">
        <v>140</v>
      </c>
      <c r="Q98" s="84" t="s">
        <v>425</v>
      </c>
      <c r="R98" s="156"/>
      <c r="S98" s="176">
        <v>0.546875</v>
      </c>
      <c r="T98" s="176">
        <v>6.25E-2</v>
      </c>
      <c r="U98" s="176">
        <v>0.109375</v>
      </c>
      <c r="V98" s="176">
        <v>0.28125</v>
      </c>
      <c r="W98" s="176">
        <v>0.94117647058823528</v>
      </c>
      <c r="X98" s="177"/>
      <c r="Y98" s="176">
        <f t="shared" ref="Y98:AB99" si="17">K98-S98</f>
        <v>-2.3798076923076894E-2</v>
      </c>
      <c r="Z98" s="176">
        <f t="shared" si="17"/>
        <v>4.5192307692307698E-2</v>
      </c>
      <c r="AA98" s="176">
        <f t="shared" si="17"/>
        <v>-1.6826923076923017E-3</v>
      </c>
      <c r="AB98" s="176">
        <f t="shared" si="17"/>
        <v>-1.9711538461538447E-2</v>
      </c>
    </row>
    <row r="99" spans="1:29" ht="31.5" customHeight="1" thickBot="1" x14ac:dyDescent="0.25">
      <c r="B99" s="28" t="s">
        <v>134</v>
      </c>
      <c r="C99" s="28" t="s">
        <v>135</v>
      </c>
      <c r="D99" s="145"/>
      <c r="E99" s="30">
        <v>44</v>
      </c>
      <c r="F99" s="30">
        <v>0</v>
      </c>
      <c r="G99" s="31">
        <v>5</v>
      </c>
      <c r="H99" s="30">
        <v>16</v>
      </c>
      <c r="I99" s="30">
        <v>65</v>
      </c>
      <c r="J99" s="152"/>
      <c r="K99" s="128">
        <f t="shared" si="13"/>
        <v>0.67692307692307696</v>
      </c>
      <c r="L99" s="128">
        <f t="shared" si="14"/>
        <v>0</v>
      </c>
      <c r="M99" s="128">
        <f t="shared" si="15"/>
        <v>7.6923076923076927E-2</v>
      </c>
      <c r="N99" s="128">
        <f t="shared" si="16"/>
        <v>0.24615384615384617</v>
      </c>
      <c r="O99" s="159"/>
      <c r="P99" s="28" t="s">
        <v>151</v>
      </c>
      <c r="Q99" s="75" t="s">
        <v>135</v>
      </c>
      <c r="R99" s="156"/>
      <c r="S99" s="176">
        <v>0.55000000000000004</v>
      </c>
      <c r="T99" s="176">
        <v>0.05</v>
      </c>
      <c r="U99" s="176">
        <v>0.1</v>
      </c>
      <c r="V99" s="176">
        <v>0.3</v>
      </c>
      <c r="W99" s="176">
        <v>0.88235294117647056</v>
      </c>
      <c r="X99" s="177"/>
      <c r="Y99" s="176">
        <f t="shared" si="17"/>
        <v>0.12692307692307692</v>
      </c>
      <c r="Z99" s="176">
        <f t="shared" si="17"/>
        <v>-0.05</v>
      </c>
      <c r="AA99" s="176">
        <f t="shared" si="17"/>
        <v>-2.3076923076923078E-2</v>
      </c>
      <c r="AB99" s="176">
        <f t="shared" si="17"/>
        <v>-5.3846153846153821E-2</v>
      </c>
    </row>
    <row r="100" spans="1:29" ht="45.75" thickBot="1" x14ac:dyDescent="0.25">
      <c r="B100" s="28" t="s">
        <v>136</v>
      </c>
      <c r="C100" s="28" t="s">
        <v>137</v>
      </c>
      <c r="D100" s="145"/>
      <c r="E100" s="30" t="s">
        <v>48</v>
      </c>
      <c r="F100" s="30" t="s">
        <v>48</v>
      </c>
      <c r="G100" s="31" t="s">
        <v>48</v>
      </c>
      <c r="H100" s="30" t="s">
        <v>48</v>
      </c>
      <c r="I100" s="30" t="s">
        <v>48</v>
      </c>
      <c r="J100" s="152"/>
      <c r="K100" s="128" t="str">
        <f t="shared" si="13"/>
        <v/>
      </c>
      <c r="L100" s="128" t="str">
        <f t="shared" si="14"/>
        <v/>
      </c>
      <c r="M100" s="128" t="str">
        <f t="shared" si="15"/>
        <v/>
      </c>
      <c r="N100" s="128" t="str">
        <f t="shared" si="16"/>
        <v/>
      </c>
      <c r="O100" s="159"/>
      <c r="P100" s="28" t="s">
        <v>154</v>
      </c>
      <c r="Q100" s="75" t="s">
        <v>554</v>
      </c>
      <c r="R100" s="156"/>
      <c r="S100" s="176" t="s">
        <v>50</v>
      </c>
      <c r="T100" s="176" t="s">
        <v>50</v>
      </c>
      <c r="U100" s="176" t="s">
        <v>50</v>
      </c>
      <c r="V100" s="176" t="s">
        <v>50</v>
      </c>
      <c r="W100" s="176" t="s">
        <v>50</v>
      </c>
      <c r="X100" s="177"/>
      <c r="Y100" s="176"/>
      <c r="Z100" s="176"/>
      <c r="AA100" s="176"/>
      <c r="AB100" s="176"/>
    </row>
    <row r="101" spans="1:29" ht="15.75" customHeight="1" x14ac:dyDescent="0.2">
      <c r="B101" s="57"/>
      <c r="C101" s="58"/>
      <c r="D101" s="145"/>
      <c r="E101" s="50"/>
      <c r="F101" s="50"/>
      <c r="G101" s="50"/>
      <c r="H101" s="50"/>
      <c r="I101" s="59"/>
      <c r="J101" s="152"/>
      <c r="K101" s="127" t="str">
        <f t="shared" si="13"/>
        <v/>
      </c>
      <c r="L101" s="127" t="str">
        <f t="shared" si="14"/>
        <v/>
      </c>
      <c r="M101" s="127" t="str">
        <f t="shared" si="15"/>
        <v/>
      </c>
      <c r="N101" s="127" t="str">
        <f t="shared" si="16"/>
        <v/>
      </c>
      <c r="O101" s="159"/>
      <c r="P101" s="89"/>
      <c r="S101" s="121"/>
      <c r="T101" s="121"/>
      <c r="U101" s="121"/>
      <c r="V101" s="121"/>
      <c r="W101" s="121"/>
      <c r="X101" s="121"/>
      <c r="Y101" s="157"/>
      <c r="Z101" s="157"/>
      <c r="AA101" s="157"/>
      <c r="AB101" s="157"/>
    </row>
    <row r="102" spans="1:29" ht="15.75" customHeight="1" x14ac:dyDescent="0.2">
      <c r="B102" s="60" t="s">
        <v>138</v>
      </c>
      <c r="C102" s="33"/>
      <c r="D102" s="145"/>
      <c r="E102" s="50"/>
      <c r="F102" s="50"/>
      <c r="G102" s="50"/>
      <c r="H102" s="50"/>
      <c r="I102" s="59"/>
      <c r="J102" s="152"/>
      <c r="K102" s="127" t="str">
        <f t="shared" si="13"/>
        <v/>
      </c>
      <c r="L102" s="127" t="str">
        <f t="shared" si="14"/>
        <v/>
      </c>
      <c r="M102" s="127" t="str">
        <f t="shared" si="15"/>
        <v/>
      </c>
      <c r="N102" s="127" t="str">
        <f t="shared" si="16"/>
        <v/>
      </c>
      <c r="O102" s="159"/>
      <c r="P102" s="81" t="s">
        <v>138</v>
      </c>
      <c r="S102" s="121"/>
      <c r="T102" s="121"/>
      <c r="U102" s="121"/>
      <c r="V102" s="121"/>
      <c r="W102" s="121"/>
      <c r="X102" s="121"/>
      <c r="Y102" s="157"/>
      <c r="Z102" s="157"/>
      <c r="AA102" s="157"/>
      <c r="AB102" s="157"/>
    </row>
    <row r="103" spans="1:29" ht="15.75" customHeight="1" x14ac:dyDescent="0.2">
      <c r="B103" s="60" t="s">
        <v>139</v>
      </c>
      <c r="C103" s="33"/>
      <c r="D103" s="145"/>
      <c r="E103" s="50"/>
      <c r="F103" s="50"/>
      <c r="G103" s="50"/>
      <c r="H103" s="50"/>
      <c r="I103" s="59"/>
      <c r="J103" s="152"/>
      <c r="K103" s="127" t="str">
        <f t="shared" si="13"/>
        <v/>
      </c>
      <c r="L103" s="127" t="str">
        <f t="shared" si="14"/>
        <v/>
      </c>
      <c r="M103" s="127" t="str">
        <f t="shared" si="15"/>
        <v/>
      </c>
      <c r="N103" s="127" t="str">
        <f t="shared" si="16"/>
        <v/>
      </c>
      <c r="O103" s="159"/>
      <c r="P103" s="81" t="s">
        <v>139</v>
      </c>
      <c r="S103" s="121"/>
      <c r="T103" s="121"/>
      <c r="U103" s="121"/>
      <c r="V103" s="121"/>
      <c r="W103" s="121"/>
      <c r="X103" s="121"/>
      <c r="Y103" s="157"/>
      <c r="Z103" s="157"/>
      <c r="AA103" s="157"/>
      <c r="AB103" s="157"/>
    </row>
    <row r="104" spans="1:29" ht="15.75" customHeight="1" thickBot="1" x14ac:dyDescent="0.25">
      <c r="A104" s="90"/>
      <c r="B104" s="61"/>
      <c r="C104" s="62"/>
      <c r="D104" s="145"/>
      <c r="E104" s="50"/>
      <c r="F104" s="50"/>
      <c r="G104" s="50"/>
      <c r="H104" s="50"/>
      <c r="I104" s="59"/>
      <c r="J104" s="152"/>
      <c r="K104" s="127" t="str">
        <f t="shared" si="13"/>
        <v/>
      </c>
      <c r="L104" s="127" t="str">
        <f t="shared" si="14"/>
        <v/>
      </c>
      <c r="M104" s="127" t="str">
        <f t="shared" si="15"/>
        <v/>
      </c>
      <c r="N104" s="127" t="str">
        <f t="shared" si="16"/>
        <v/>
      </c>
      <c r="O104" s="159"/>
      <c r="P104" s="89"/>
      <c r="S104" s="121"/>
      <c r="T104" s="121"/>
      <c r="U104" s="121"/>
      <c r="V104" s="121"/>
      <c r="W104" s="121"/>
      <c r="X104" s="121"/>
      <c r="Y104" s="157"/>
      <c r="Z104" s="157"/>
      <c r="AA104" s="157"/>
      <c r="AB104" s="157"/>
    </row>
    <row r="105" spans="1:29" s="117" customFormat="1" ht="23.25" customHeight="1" thickBot="1" x14ac:dyDescent="0.25">
      <c r="A105" s="91"/>
      <c r="B105" s="35" t="s">
        <v>140</v>
      </c>
      <c r="C105" s="36" t="s">
        <v>141</v>
      </c>
      <c r="D105" s="152"/>
      <c r="E105" s="27" t="s">
        <v>142</v>
      </c>
      <c r="F105" s="124" t="s">
        <v>143</v>
      </c>
      <c r="G105" s="27" t="s">
        <v>144</v>
      </c>
      <c r="H105" s="124"/>
      <c r="I105" s="27" t="s">
        <v>0</v>
      </c>
      <c r="J105" s="152"/>
      <c r="K105" s="27" t="s">
        <v>142</v>
      </c>
      <c r="L105" s="124" t="s">
        <v>143</v>
      </c>
      <c r="M105" s="27" t="s">
        <v>144</v>
      </c>
      <c r="N105" s="127" t="str">
        <f t="shared" si="16"/>
        <v/>
      </c>
      <c r="O105" s="159"/>
      <c r="P105" s="111" t="s">
        <v>140</v>
      </c>
      <c r="Q105" s="114" t="s">
        <v>141</v>
      </c>
      <c r="S105" s="27" t="s">
        <v>147</v>
      </c>
      <c r="T105" s="27" t="s">
        <v>148</v>
      </c>
      <c r="U105" s="27" t="s">
        <v>149</v>
      </c>
      <c r="V105" s="27"/>
      <c r="W105" s="27" t="s">
        <v>400</v>
      </c>
      <c r="X105" s="121"/>
      <c r="Y105" s="27" t="s">
        <v>532</v>
      </c>
      <c r="Z105" s="124" t="s">
        <v>533</v>
      </c>
      <c r="AA105" s="27" t="s">
        <v>534</v>
      </c>
      <c r="AB105" s="157"/>
    </row>
    <row r="106" spans="1:29" ht="31.5" customHeight="1" thickBot="1" x14ac:dyDescent="0.25">
      <c r="B106" s="102" t="s">
        <v>363</v>
      </c>
      <c r="C106" s="102" t="s">
        <v>145</v>
      </c>
      <c r="D106" s="145"/>
      <c r="E106" s="40">
        <v>6</v>
      </c>
      <c r="F106" s="41">
        <v>6</v>
      </c>
      <c r="G106" s="42">
        <v>53</v>
      </c>
      <c r="H106" s="41"/>
      <c r="I106" s="43">
        <v>65</v>
      </c>
      <c r="J106" s="152"/>
      <c r="K106" s="133">
        <f t="shared" si="13"/>
        <v>9.2307692307692313E-2</v>
      </c>
      <c r="L106" s="134">
        <f t="shared" si="14"/>
        <v>9.2307692307692313E-2</v>
      </c>
      <c r="M106" s="135">
        <f t="shared" si="15"/>
        <v>0.81538461538461537</v>
      </c>
      <c r="N106" s="127"/>
      <c r="O106" s="159"/>
      <c r="P106" s="109" t="s">
        <v>426</v>
      </c>
      <c r="Q106" s="125" t="s">
        <v>427</v>
      </c>
      <c r="R106" s="156"/>
      <c r="S106" s="187">
        <v>0.75555555555555554</v>
      </c>
      <c r="T106" s="188">
        <v>4.4444444444444446E-2</v>
      </c>
      <c r="U106" s="188">
        <v>0.2</v>
      </c>
      <c r="V106" s="182"/>
      <c r="W106" s="189">
        <v>0.66176470588235292</v>
      </c>
      <c r="X106" s="177"/>
      <c r="Y106" s="187">
        <f>K106-U106</f>
        <v>-0.1076923076923077</v>
      </c>
      <c r="Z106" s="188">
        <f>L106-T106</f>
        <v>4.7863247863247867E-2</v>
      </c>
      <c r="AA106" s="189">
        <f>M106-S106</f>
        <v>5.9829059829059839E-2</v>
      </c>
      <c r="AB106" s="157"/>
      <c r="AC106" s="169"/>
    </row>
    <row r="107" spans="1:29" ht="23.25" customHeight="1" thickBot="1" x14ac:dyDescent="0.25">
      <c r="A107" s="90"/>
      <c r="B107" s="103"/>
      <c r="C107" s="103"/>
      <c r="D107" s="145"/>
      <c r="E107" s="49"/>
      <c r="F107" s="50"/>
      <c r="G107" s="92"/>
      <c r="H107" s="50"/>
      <c r="I107" s="51"/>
      <c r="J107" s="152"/>
      <c r="K107" s="136"/>
      <c r="L107" s="137"/>
      <c r="M107" s="138"/>
      <c r="N107" s="127"/>
      <c r="O107" s="159"/>
      <c r="P107" s="116"/>
      <c r="Q107" s="84"/>
      <c r="R107" s="156"/>
      <c r="S107" s="27" t="s">
        <v>142</v>
      </c>
      <c r="T107" s="27" t="s">
        <v>428</v>
      </c>
      <c r="U107" s="27" t="s">
        <v>144</v>
      </c>
      <c r="V107" s="27"/>
      <c r="W107" s="27" t="s">
        <v>400</v>
      </c>
      <c r="X107" s="121"/>
      <c r="Y107" s="27" t="s">
        <v>142</v>
      </c>
      <c r="Z107" s="124" t="s">
        <v>428</v>
      </c>
      <c r="AA107" s="27" t="s">
        <v>144</v>
      </c>
      <c r="AB107" s="157"/>
    </row>
    <row r="108" spans="1:29" ht="15.75" customHeight="1" thickBot="1" x14ac:dyDescent="0.25">
      <c r="B108" s="28" t="s">
        <v>364</v>
      </c>
      <c r="C108" s="28" t="s">
        <v>146</v>
      </c>
      <c r="D108" s="145"/>
      <c r="E108" s="44">
        <v>1</v>
      </c>
      <c r="F108" s="45">
        <v>6</v>
      </c>
      <c r="G108" s="46">
        <v>58</v>
      </c>
      <c r="H108" s="45"/>
      <c r="I108" s="47">
        <v>65</v>
      </c>
      <c r="J108" s="152"/>
      <c r="K108" s="139">
        <f t="shared" si="13"/>
        <v>1.5384615384615385E-2</v>
      </c>
      <c r="L108" s="140">
        <f t="shared" si="14"/>
        <v>9.2307692307692313E-2</v>
      </c>
      <c r="M108" s="141">
        <f t="shared" si="15"/>
        <v>0.89230769230769236</v>
      </c>
      <c r="N108" s="127"/>
      <c r="O108" s="159"/>
      <c r="P108" s="103" t="s">
        <v>429</v>
      </c>
      <c r="Q108" s="75" t="s">
        <v>146</v>
      </c>
      <c r="R108" s="156"/>
      <c r="S108" s="187">
        <v>0</v>
      </c>
      <c r="T108" s="188">
        <v>5.4054054054054057E-2</v>
      </c>
      <c r="U108" s="188">
        <v>0.94594594594594594</v>
      </c>
      <c r="V108" s="182"/>
      <c r="W108" s="189">
        <v>0.54411764705882348</v>
      </c>
      <c r="X108" s="177"/>
      <c r="Y108" s="191">
        <f>K108-S108</f>
        <v>1.5384615384615385E-2</v>
      </c>
      <c r="Z108" s="192">
        <f>L108-T108</f>
        <v>3.8253638253638256E-2</v>
      </c>
      <c r="AA108" s="193">
        <f>M108-U108</f>
        <v>-5.3638253638253586E-2</v>
      </c>
      <c r="AB108" s="157"/>
    </row>
    <row r="109" spans="1:29" ht="23.25" customHeight="1" thickBot="1" x14ac:dyDescent="0.25">
      <c r="B109" s="28"/>
      <c r="C109" s="28"/>
      <c r="D109" s="145"/>
      <c r="E109" s="27" t="s">
        <v>147</v>
      </c>
      <c r="F109" s="124" t="s">
        <v>148</v>
      </c>
      <c r="G109" s="27" t="s">
        <v>149</v>
      </c>
      <c r="H109" s="124"/>
      <c r="I109" s="27" t="s">
        <v>0</v>
      </c>
      <c r="J109" s="117"/>
      <c r="K109" s="27" t="s">
        <v>147</v>
      </c>
      <c r="L109" s="124" t="s">
        <v>148</v>
      </c>
      <c r="M109" s="27" t="s">
        <v>149</v>
      </c>
      <c r="N109" s="127" t="str">
        <f t="shared" si="16"/>
        <v/>
      </c>
      <c r="O109" s="159"/>
      <c r="P109" s="28"/>
      <c r="Q109" s="75"/>
      <c r="R109" s="156"/>
      <c r="S109" s="27" t="s">
        <v>147</v>
      </c>
      <c r="T109" s="27" t="s">
        <v>148</v>
      </c>
      <c r="U109" s="27" t="s">
        <v>149</v>
      </c>
      <c r="V109" s="27"/>
      <c r="W109" s="27" t="s">
        <v>400</v>
      </c>
      <c r="X109" s="121"/>
      <c r="Y109" s="27" t="s">
        <v>147</v>
      </c>
      <c r="Z109" s="124" t="s">
        <v>148</v>
      </c>
      <c r="AA109" s="27" t="s">
        <v>149</v>
      </c>
      <c r="AB109" s="157"/>
    </row>
    <row r="110" spans="1:29" ht="31.5" customHeight="1" thickBot="1" x14ac:dyDescent="0.25">
      <c r="B110" s="28" t="s">
        <v>365</v>
      </c>
      <c r="C110" s="28" t="s">
        <v>150</v>
      </c>
      <c r="D110" s="145"/>
      <c r="E110" s="52">
        <v>4</v>
      </c>
      <c r="F110" s="53">
        <v>15</v>
      </c>
      <c r="G110" s="54">
        <v>46</v>
      </c>
      <c r="H110" s="53"/>
      <c r="I110" s="55">
        <v>65</v>
      </c>
      <c r="J110" s="117"/>
      <c r="K110" s="129">
        <f t="shared" si="13"/>
        <v>6.1538461538461542E-2</v>
      </c>
      <c r="L110" s="130">
        <f t="shared" si="14"/>
        <v>0.23076923076923078</v>
      </c>
      <c r="M110" s="131">
        <f t="shared" si="15"/>
        <v>0.70769230769230773</v>
      </c>
      <c r="N110" s="128"/>
      <c r="O110" s="159"/>
      <c r="P110" s="28" t="s">
        <v>430</v>
      </c>
      <c r="Q110" s="75" t="s">
        <v>150</v>
      </c>
      <c r="R110" s="156"/>
      <c r="S110" s="187">
        <v>6.6666666666666666E-2</v>
      </c>
      <c r="T110" s="188">
        <v>0.2</v>
      </c>
      <c r="U110" s="188">
        <v>0.73333333333333328</v>
      </c>
      <c r="V110" s="182"/>
      <c r="W110" s="189">
        <v>0.66176470588235292</v>
      </c>
      <c r="X110" s="177"/>
      <c r="Y110" s="191">
        <f>K110-S110</f>
        <v>-5.1282051282051239E-3</v>
      </c>
      <c r="Z110" s="192">
        <f>L110-T110</f>
        <v>3.0769230769230771E-2</v>
      </c>
      <c r="AA110" s="193">
        <f>M110-U110</f>
        <v>-2.564102564102555E-2</v>
      </c>
      <c r="AB110" s="157"/>
    </row>
    <row r="111" spans="1:29" ht="15" thickBot="1" x14ac:dyDescent="0.25">
      <c r="B111" s="35" t="s">
        <v>151</v>
      </c>
      <c r="C111" s="36" t="s">
        <v>152</v>
      </c>
      <c r="E111" s="30" t="s">
        <v>50</v>
      </c>
      <c r="F111" s="30" t="s">
        <v>50</v>
      </c>
      <c r="G111" s="31" t="s">
        <v>50</v>
      </c>
      <c r="H111" s="30" t="s">
        <v>50</v>
      </c>
      <c r="I111" s="30" t="s">
        <v>50</v>
      </c>
      <c r="J111" s="117"/>
      <c r="K111" s="128" t="str">
        <f t="shared" si="13"/>
        <v/>
      </c>
      <c r="L111" s="128" t="str">
        <f t="shared" si="14"/>
        <v/>
      </c>
      <c r="M111" s="128" t="str">
        <f t="shared" si="15"/>
        <v/>
      </c>
      <c r="N111" s="128" t="str">
        <f t="shared" si="16"/>
        <v/>
      </c>
      <c r="O111" s="159"/>
      <c r="P111" s="35" t="s">
        <v>151</v>
      </c>
      <c r="Q111" s="36" t="s">
        <v>152</v>
      </c>
      <c r="S111" s="121"/>
      <c r="T111" s="121"/>
      <c r="U111" s="121"/>
      <c r="V111" s="121"/>
      <c r="W111" s="121"/>
      <c r="X111" s="121"/>
      <c r="Y111" s="157"/>
      <c r="Z111" s="157"/>
      <c r="AA111" s="157"/>
      <c r="AB111" s="157"/>
    </row>
    <row r="112" spans="1:29" ht="37.5" customHeight="1" thickBot="1" x14ac:dyDescent="0.25">
      <c r="B112" s="48" t="s">
        <v>366</v>
      </c>
      <c r="C112" s="28" t="s">
        <v>153</v>
      </c>
      <c r="D112" s="145"/>
      <c r="E112" s="30">
        <v>18</v>
      </c>
      <c r="F112" s="30">
        <v>3</v>
      </c>
      <c r="G112" s="31">
        <v>15</v>
      </c>
      <c r="H112" s="30">
        <v>29</v>
      </c>
      <c r="I112" s="30">
        <v>65</v>
      </c>
      <c r="J112" s="117"/>
      <c r="K112" s="128">
        <f t="shared" si="13"/>
        <v>0.27692307692307694</v>
      </c>
      <c r="L112" s="128">
        <f t="shared" si="14"/>
        <v>4.6153846153846156E-2</v>
      </c>
      <c r="M112" s="128">
        <f t="shared" si="15"/>
        <v>0.23076923076923078</v>
      </c>
      <c r="N112" s="128">
        <f t="shared" si="16"/>
        <v>0.44615384615384618</v>
      </c>
      <c r="O112" s="159"/>
      <c r="P112" s="28" t="s">
        <v>431</v>
      </c>
      <c r="Q112" s="75" t="s">
        <v>432</v>
      </c>
      <c r="R112" s="156"/>
      <c r="S112" s="176">
        <v>0.14285714285714285</v>
      </c>
      <c r="T112" s="176">
        <v>0.12244897959183673</v>
      </c>
      <c r="U112" s="176">
        <v>0.18367346938775511</v>
      </c>
      <c r="V112" s="176">
        <v>0.55102040816326525</v>
      </c>
      <c r="W112" s="176">
        <v>0.72058823529411764</v>
      </c>
      <c r="X112" s="177"/>
      <c r="Y112" s="176">
        <f>K112-S112</f>
        <v>0.13406593406593409</v>
      </c>
      <c r="Z112" s="176">
        <f>L112-T112</f>
        <v>-7.6295133437990575E-2</v>
      </c>
      <c r="AA112" s="176">
        <f>M112-U112</f>
        <v>4.709576138147567E-2</v>
      </c>
      <c r="AB112" s="176">
        <f>N112-V112</f>
        <v>-0.10486656200941907</v>
      </c>
    </row>
    <row r="113" spans="2:28" s="2" customFormat="1" ht="15" thickBot="1" x14ac:dyDescent="0.25">
      <c r="B113" s="35" t="s">
        <v>154</v>
      </c>
      <c r="C113" s="36" t="s">
        <v>155</v>
      </c>
      <c r="E113" s="30" t="s">
        <v>50</v>
      </c>
      <c r="F113" s="30" t="s">
        <v>50</v>
      </c>
      <c r="G113" s="31" t="s">
        <v>50</v>
      </c>
      <c r="H113" s="30" t="s">
        <v>50</v>
      </c>
      <c r="I113" s="30" t="s">
        <v>50</v>
      </c>
      <c r="J113" s="117"/>
      <c r="K113" s="128" t="str">
        <f t="shared" si="13"/>
        <v/>
      </c>
      <c r="L113" s="128" t="str">
        <f t="shared" si="14"/>
        <v/>
      </c>
      <c r="M113" s="128" t="str">
        <f t="shared" si="15"/>
        <v/>
      </c>
      <c r="N113" s="128" t="str">
        <f t="shared" si="16"/>
        <v/>
      </c>
      <c r="O113" s="159"/>
      <c r="P113" s="35" t="s">
        <v>154</v>
      </c>
      <c r="Q113" s="36" t="s">
        <v>155</v>
      </c>
      <c r="S113" s="177"/>
      <c r="T113" s="177"/>
      <c r="U113" s="177"/>
      <c r="V113" s="177"/>
      <c r="W113" s="177"/>
      <c r="X113" s="177"/>
      <c r="Y113" s="176"/>
      <c r="Z113" s="176"/>
      <c r="AA113" s="176"/>
      <c r="AB113" s="176"/>
    </row>
    <row r="114" spans="2:28" s="2" customFormat="1" ht="31.5" customHeight="1" thickBot="1" x14ac:dyDescent="0.25">
      <c r="B114" s="48" t="s">
        <v>367</v>
      </c>
      <c r="C114" s="28" t="s">
        <v>156</v>
      </c>
      <c r="D114" s="145"/>
      <c r="E114" s="30">
        <v>55</v>
      </c>
      <c r="F114" s="30">
        <v>5</v>
      </c>
      <c r="G114" s="31">
        <v>5</v>
      </c>
      <c r="H114" s="30">
        <v>0</v>
      </c>
      <c r="I114" s="30">
        <v>65</v>
      </c>
      <c r="J114" s="117"/>
      <c r="K114" s="128">
        <f t="shared" si="13"/>
        <v>0.84615384615384615</v>
      </c>
      <c r="L114" s="128">
        <f t="shared" si="14"/>
        <v>7.6923076923076927E-2</v>
      </c>
      <c r="M114" s="128">
        <f t="shared" si="15"/>
        <v>7.6923076923076927E-2</v>
      </c>
      <c r="N114" s="128">
        <f t="shared" si="16"/>
        <v>0</v>
      </c>
      <c r="O114" s="159"/>
      <c r="P114" s="28" t="s">
        <v>433</v>
      </c>
      <c r="Q114" s="75" t="s">
        <v>156</v>
      </c>
      <c r="R114" s="156"/>
      <c r="S114" s="176">
        <v>0.62121212121212122</v>
      </c>
      <c r="T114" s="176">
        <v>0.16666666666666666</v>
      </c>
      <c r="U114" s="176">
        <v>0.15151515151515152</v>
      </c>
      <c r="V114" s="176">
        <v>6.0606060606060608E-2</v>
      </c>
      <c r="W114" s="176">
        <v>0.97058823529411764</v>
      </c>
      <c r="X114" s="177"/>
      <c r="Y114" s="176">
        <f t="shared" ref="Y114:AB115" si="18">K114-S114</f>
        <v>0.22494172494172493</v>
      </c>
      <c r="Z114" s="176">
        <f t="shared" si="18"/>
        <v>-8.974358974358973E-2</v>
      </c>
      <c r="AA114" s="176">
        <f t="shared" si="18"/>
        <v>-7.4592074592074592E-2</v>
      </c>
      <c r="AB114" s="176">
        <f t="shared" si="18"/>
        <v>-6.0606060606060608E-2</v>
      </c>
    </row>
    <row r="115" spans="2:28" s="2" customFormat="1" ht="31.5" customHeight="1" thickBot="1" x14ac:dyDescent="0.25">
      <c r="B115" s="48" t="s">
        <v>368</v>
      </c>
      <c r="C115" s="28" t="s">
        <v>157</v>
      </c>
      <c r="D115" s="145"/>
      <c r="E115" s="30">
        <v>57</v>
      </c>
      <c r="F115" s="30">
        <v>1</v>
      </c>
      <c r="G115" s="31">
        <v>7</v>
      </c>
      <c r="H115" s="30">
        <v>0</v>
      </c>
      <c r="I115" s="30">
        <v>65</v>
      </c>
      <c r="J115" s="117"/>
      <c r="K115" s="128">
        <f t="shared" si="13"/>
        <v>0.87692307692307692</v>
      </c>
      <c r="L115" s="128">
        <f t="shared" si="14"/>
        <v>1.5384615384615385E-2</v>
      </c>
      <c r="M115" s="128">
        <f t="shared" si="15"/>
        <v>0.1076923076923077</v>
      </c>
      <c r="N115" s="128">
        <f t="shared" si="16"/>
        <v>0</v>
      </c>
      <c r="O115" s="159"/>
      <c r="P115" s="28" t="s">
        <v>434</v>
      </c>
      <c r="Q115" s="75" t="s">
        <v>157</v>
      </c>
      <c r="R115" s="156"/>
      <c r="S115" s="176">
        <v>0.71875</v>
      </c>
      <c r="T115" s="176">
        <v>6.25E-2</v>
      </c>
      <c r="U115" s="176">
        <v>0.140625</v>
      </c>
      <c r="V115" s="176">
        <v>7.8125E-2</v>
      </c>
      <c r="W115" s="176">
        <v>0.94117647058823528</v>
      </c>
      <c r="X115" s="177"/>
      <c r="Y115" s="176">
        <f t="shared" si="18"/>
        <v>0.15817307692307692</v>
      </c>
      <c r="Z115" s="176">
        <f t="shared" si="18"/>
        <v>-4.7115384615384615E-2</v>
      </c>
      <c r="AA115" s="176">
        <f t="shared" si="18"/>
        <v>-3.2932692307692302E-2</v>
      </c>
      <c r="AB115" s="176">
        <f t="shared" si="18"/>
        <v>-7.8125E-2</v>
      </c>
    </row>
    <row r="116" spans="2:28" s="2" customFormat="1" ht="31.5" customHeight="1" thickBot="1" x14ac:dyDescent="0.25">
      <c r="B116" s="35" t="s">
        <v>158</v>
      </c>
      <c r="C116" s="36" t="s">
        <v>159</v>
      </c>
      <c r="E116" s="30" t="s">
        <v>50</v>
      </c>
      <c r="F116" s="30" t="s">
        <v>50</v>
      </c>
      <c r="G116" s="31" t="s">
        <v>50</v>
      </c>
      <c r="H116" s="30" t="s">
        <v>50</v>
      </c>
      <c r="I116" s="30" t="s">
        <v>50</v>
      </c>
      <c r="J116" s="117"/>
      <c r="K116" s="128" t="str">
        <f t="shared" si="13"/>
        <v/>
      </c>
      <c r="L116" s="128" t="str">
        <f t="shared" si="14"/>
        <v/>
      </c>
      <c r="M116" s="128" t="str">
        <f t="shared" si="15"/>
        <v/>
      </c>
      <c r="N116" s="128" t="str">
        <f t="shared" si="16"/>
        <v/>
      </c>
      <c r="O116" s="159"/>
      <c r="P116" s="35" t="s">
        <v>158</v>
      </c>
      <c r="Q116" s="36" t="s">
        <v>159</v>
      </c>
      <c r="S116" s="177"/>
      <c r="T116" s="177"/>
      <c r="U116" s="177"/>
      <c r="V116" s="177"/>
      <c r="W116" s="177"/>
      <c r="X116" s="177"/>
      <c r="Y116" s="176"/>
      <c r="Z116" s="176"/>
      <c r="AA116" s="176"/>
      <c r="AB116" s="176"/>
    </row>
    <row r="117" spans="2:28" s="2" customFormat="1" ht="15" thickBot="1" x14ac:dyDescent="0.25">
      <c r="B117" s="35" t="s">
        <v>160</v>
      </c>
      <c r="C117" s="36" t="s">
        <v>161</v>
      </c>
      <c r="E117" s="30" t="s">
        <v>50</v>
      </c>
      <c r="F117" s="30" t="s">
        <v>50</v>
      </c>
      <c r="G117" s="31" t="s">
        <v>50</v>
      </c>
      <c r="H117" s="30" t="s">
        <v>50</v>
      </c>
      <c r="I117" s="30" t="s">
        <v>50</v>
      </c>
      <c r="J117" s="117"/>
      <c r="K117" s="128" t="str">
        <f t="shared" si="13"/>
        <v/>
      </c>
      <c r="L117" s="128" t="str">
        <f t="shared" si="14"/>
        <v/>
      </c>
      <c r="M117" s="128" t="str">
        <f t="shared" si="15"/>
        <v/>
      </c>
      <c r="N117" s="128" t="str">
        <f t="shared" si="16"/>
        <v/>
      </c>
      <c r="O117" s="159"/>
      <c r="P117" s="35" t="s">
        <v>160</v>
      </c>
      <c r="Q117" s="36" t="s">
        <v>161</v>
      </c>
      <c r="S117" s="177"/>
      <c r="T117" s="177"/>
      <c r="U117" s="177"/>
      <c r="V117" s="177"/>
      <c r="W117" s="177"/>
      <c r="X117" s="177"/>
      <c r="Y117" s="176"/>
      <c r="Z117" s="176"/>
      <c r="AA117" s="176"/>
      <c r="AB117" s="176"/>
    </row>
    <row r="118" spans="2:28" s="2" customFormat="1" ht="42.75" customHeight="1" thickBot="1" x14ac:dyDescent="0.25">
      <c r="B118" s="48" t="s">
        <v>369</v>
      </c>
      <c r="C118" s="28" t="s">
        <v>162</v>
      </c>
      <c r="D118" s="145"/>
      <c r="E118" s="30">
        <v>50</v>
      </c>
      <c r="F118" s="30">
        <v>2</v>
      </c>
      <c r="G118" s="31">
        <v>5</v>
      </c>
      <c r="H118" s="30">
        <v>8</v>
      </c>
      <c r="I118" s="30">
        <v>65</v>
      </c>
      <c r="J118" s="117"/>
      <c r="K118" s="128">
        <f t="shared" si="13"/>
        <v>0.76923076923076927</v>
      </c>
      <c r="L118" s="128">
        <f t="shared" si="14"/>
        <v>3.0769230769230771E-2</v>
      </c>
      <c r="M118" s="128">
        <f t="shared" si="15"/>
        <v>7.6923076923076927E-2</v>
      </c>
      <c r="N118" s="128">
        <f t="shared" si="16"/>
        <v>0.12307692307692308</v>
      </c>
      <c r="O118" s="159"/>
      <c r="P118" s="28" t="s">
        <v>435</v>
      </c>
      <c r="Q118" s="75" t="s">
        <v>162</v>
      </c>
      <c r="R118" s="156"/>
      <c r="S118" s="176">
        <v>0.67272727272727273</v>
      </c>
      <c r="T118" s="176">
        <v>7.2727272727272724E-2</v>
      </c>
      <c r="U118" s="176">
        <v>5.4545454545454543E-2</v>
      </c>
      <c r="V118" s="176">
        <v>0.2</v>
      </c>
      <c r="W118" s="176">
        <v>0.80882352941176472</v>
      </c>
      <c r="X118" s="177"/>
      <c r="Y118" s="176">
        <f>K118-S118</f>
        <v>9.6503496503496544E-2</v>
      </c>
      <c r="Z118" s="176">
        <f>L118-T118</f>
        <v>-4.1958041958041953E-2</v>
      </c>
      <c r="AA118" s="176">
        <f>M118-U118</f>
        <v>2.2377622377622385E-2</v>
      </c>
      <c r="AB118" s="176">
        <f>N118-V118</f>
        <v>-7.6923076923076927E-2</v>
      </c>
    </row>
    <row r="119" spans="2:28" s="2" customFormat="1" ht="15" thickBot="1" x14ac:dyDescent="0.25">
      <c r="B119" s="35" t="s">
        <v>163</v>
      </c>
      <c r="C119" s="36" t="s">
        <v>164</v>
      </c>
      <c r="E119" s="30" t="s">
        <v>50</v>
      </c>
      <c r="F119" s="30" t="s">
        <v>50</v>
      </c>
      <c r="G119" s="31" t="s">
        <v>50</v>
      </c>
      <c r="H119" s="30" t="s">
        <v>50</v>
      </c>
      <c r="I119" s="30" t="s">
        <v>50</v>
      </c>
      <c r="J119" s="117"/>
      <c r="K119" s="128" t="str">
        <f t="shared" si="13"/>
        <v/>
      </c>
      <c r="L119" s="128" t="str">
        <f t="shared" si="14"/>
        <v/>
      </c>
      <c r="M119" s="128" t="str">
        <f t="shared" si="15"/>
        <v/>
      </c>
      <c r="N119" s="128" t="str">
        <f t="shared" si="16"/>
        <v/>
      </c>
      <c r="O119" s="159"/>
      <c r="P119" s="35" t="s">
        <v>163</v>
      </c>
      <c r="Q119" s="36" t="s">
        <v>164</v>
      </c>
      <c r="S119" s="177"/>
      <c r="T119" s="177"/>
      <c r="U119" s="177"/>
      <c r="V119" s="177"/>
      <c r="W119" s="177"/>
      <c r="X119" s="177"/>
      <c r="Y119" s="176"/>
      <c r="Z119" s="176"/>
      <c r="AA119" s="176"/>
      <c r="AB119" s="176"/>
    </row>
    <row r="120" spans="2:28" s="2" customFormat="1" ht="52.5" customHeight="1" thickBot="1" x14ac:dyDescent="0.25">
      <c r="B120" s="48" t="s">
        <v>370</v>
      </c>
      <c r="C120" s="28" t="s">
        <v>165</v>
      </c>
      <c r="D120" s="145"/>
      <c r="E120" s="30">
        <v>49</v>
      </c>
      <c r="F120" s="30">
        <v>2</v>
      </c>
      <c r="G120" s="31">
        <v>7</v>
      </c>
      <c r="H120" s="30">
        <v>7</v>
      </c>
      <c r="I120" s="30">
        <v>65</v>
      </c>
      <c r="J120" s="117"/>
      <c r="K120" s="128">
        <f t="shared" si="13"/>
        <v>0.75384615384615383</v>
      </c>
      <c r="L120" s="128">
        <f t="shared" si="14"/>
        <v>3.0769230769230771E-2</v>
      </c>
      <c r="M120" s="128">
        <f t="shared" si="15"/>
        <v>0.1076923076923077</v>
      </c>
      <c r="N120" s="128">
        <f t="shared" si="16"/>
        <v>0.1076923076923077</v>
      </c>
      <c r="O120" s="159"/>
      <c r="P120" s="28" t="s">
        <v>436</v>
      </c>
      <c r="Q120" s="75" t="s">
        <v>165</v>
      </c>
      <c r="R120" s="156"/>
      <c r="S120" s="176">
        <v>0.64150943396226412</v>
      </c>
      <c r="T120" s="176">
        <v>9.4339622641509441E-2</v>
      </c>
      <c r="U120" s="176">
        <v>0.13207547169811321</v>
      </c>
      <c r="V120" s="176">
        <v>0.13207547169811321</v>
      </c>
      <c r="W120" s="176">
        <v>0.77941176470588236</v>
      </c>
      <c r="X120" s="177"/>
      <c r="Y120" s="176">
        <f t="shared" ref="Y120:AB122" si="19">K120-S120</f>
        <v>0.11233671988388971</v>
      </c>
      <c r="Z120" s="176">
        <f t="shared" si="19"/>
        <v>-6.357039187227867E-2</v>
      </c>
      <c r="AA120" s="176">
        <f t="shared" si="19"/>
        <v>-2.4383164005805508E-2</v>
      </c>
      <c r="AB120" s="176">
        <f t="shared" si="19"/>
        <v>-2.4383164005805508E-2</v>
      </c>
    </row>
    <row r="121" spans="2:28" s="2" customFormat="1" ht="15.75" customHeight="1" thickBot="1" x14ac:dyDescent="0.25">
      <c r="B121" s="48" t="s">
        <v>371</v>
      </c>
      <c r="C121" s="28" t="s">
        <v>166</v>
      </c>
      <c r="D121" s="145"/>
      <c r="E121" s="30">
        <v>54</v>
      </c>
      <c r="F121" s="30">
        <v>1</v>
      </c>
      <c r="G121" s="31">
        <v>6</v>
      </c>
      <c r="H121" s="30">
        <v>4</v>
      </c>
      <c r="I121" s="30">
        <v>65</v>
      </c>
      <c r="J121" s="117"/>
      <c r="K121" s="128">
        <f t="shared" si="13"/>
        <v>0.83076923076923082</v>
      </c>
      <c r="L121" s="128">
        <f t="shared" si="14"/>
        <v>1.5384615384615385E-2</v>
      </c>
      <c r="M121" s="128">
        <f t="shared" si="15"/>
        <v>9.2307692307692313E-2</v>
      </c>
      <c r="N121" s="128">
        <f t="shared" si="16"/>
        <v>6.1538461538461542E-2</v>
      </c>
      <c r="O121" s="159"/>
      <c r="P121" s="28" t="s">
        <v>437</v>
      </c>
      <c r="Q121" s="75" t="s">
        <v>166</v>
      </c>
      <c r="R121" s="156"/>
      <c r="S121" s="176">
        <v>0.81481481481481477</v>
      </c>
      <c r="T121" s="176">
        <v>5.5555555555555552E-2</v>
      </c>
      <c r="U121" s="176">
        <v>9.2592592592592587E-2</v>
      </c>
      <c r="V121" s="176">
        <v>3.7037037037037035E-2</v>
      </c>
      <c r="W121" s="176">
        <v>0.79411764705882348</v>
      </c>
      <c r="X121" s="177"/>
      <c r="Y121" s="176">
        <f t="shared" si="19"/>
        <v>1.5954415954416046E-2</v>
      </c>
      <c r="Z121" s="176">
        <f t="shared" si="19"/>
        <v>-4.0170940170940167E-2</v>
      </c>
      <c r="AA121" s="176">
        <f t="shared" si="19"/>
        <v>-2.8490028490027464E-4</v>
      </c>
      <c r="AB121" s="176">
        <f t="shared" si="19"/>
        <v>2.4501424501424507E-2</v>
      </c>
    </row>
    <row r="122" spans="2:28" s="2" customFormat="1" ht="15.75" customHeight="1" thickBot="1" x14ac:dyDescent="0.25">
      <c r="B122" s="48" t="s">
        <v>372</v>
      </c>
      <c r="C122" s="28" t="s">
        <v>167</v>
      </c>
      <c r="D122" s="145"/>
      <c r="E122" s="30">
        <v>62</v>
      </c>
      <c r="F122" s="30">
        <v>0</v>
      </c>
      <c r="G122" s="31">
        <v>3</v>
      </c>
      <c r="H122" s="30">
        <v>0</v>
      </c>
      <c r="I122" s="30">
        <v>65</v>
      </c>
      <c r="J122" s="117"/>
      <c r="K122" s="128">
        <f t="shared" si="13"/>
        <v>0.9538461538461539</v>
      </c>
      <c r="L122" s="128">
        <f t="shared" si="14"/>
        <v>0</v>
      </c>
      <c r="M122" s="128">
        <f t="shared" si="15"/>
        <v>4.6153846153846156E-2</v>
      </c>
      <c r="N122" s="128">
        <f t="shared" si="16"/>
        <v>0</v>
      </c>
      <c r="O122" s="159"/>
      <c r="P122" s="28" t="s">
        <v>439</v>
      </c>
      <c r="Q122" s="75" t="s">
        <v>167</v>
      </c>
      <c r="R122" s="156"/>
      <c r="S122" s="176">
        <v>0.92063492063492058</v>
      </c>
      <c r="T122" s="176">
        <v>6.3492063492063489E-2</v>
      </c>
      <c r="U122" s="176">
        <v>1.5873015873015872E-2</v>
      </c>
      <c r="V122" s="176">
        <v>0</v>
      </c>
      <c r="W122" s="176">
        <v>0.92647058823529416</v>
      </c>
      <c r="X122" s="177"/>
      <c r="Y122" s="176">
        <f t="shared" si="19"/>
        <v>3.3211233211233315E-2</v>
      </c>
      <c r="Z122" s="176">
        <f t="shared" si="19"/>
        <v>-6.3492063492063489E-2</v>
      </c>
      <c r="AA122" s="176">
        <f t="shared" si="19"/>
        <v>3.0280830280830284E-2</v>
      </c>
      <c r="AB122" s="176">
        <f t="shared" si="19"/>
        <v>0</v>
      </c>
    </row>
    <row r="123" spans="2:28" s="2" customFormat="1" ht="15.75" customHeight="1" thickBot="1" x14ac:dyDescent="0.25">
      <c r="B123" s="48"/>
      <c r="C123" s="28"/>
      <c r="D123" s="145"/>
      <c r="E123" s="27" t="s">
        <v>147</v>
      </c>
      <c r="F123" s="124" t="s">
        <v>148</v>
      </c>
      <c r="G123" s="27" t="s">
        <v>149</v>
      </c>
      <c r="H123" s="124"/>
      <c r="I123" s="27" t="s">
        <v>0</v>
      </c>
      <c r="J123" s="117"/>
      <c r="K123" s="27" t="s">
        <v>147</v>
      </c>
      <c r="L123" s="124" t="s">
        <v>148</v>
      </c>
      <c r="M123" s="27" t="s">
        <v>149</v>
      </c>
      <c r="N123" s="127" t="str">
        <f t="shared" si="16"/>
        <v/>
      </c>
      <c r="O123" s="159"/>
      <c r="P123" s="28"/>
      <c r="Q123" s="75"/>
      <c r="S123" s="27" t="s">
        <v>147</v>
      </c>
      <c r="T123" s="27" t="s">
        <v>148</v>
      </c>
      <c r="U123" s="27" t="s">
        <v>149</v>
      </c>
      <c r="V123" s="27"/>
      <c r="W123" s="27" t="s">
        <v>400</v>
      </c>
      <c r="X123" s="121"/>
      <c r="Y123" s="27"/>
      <c r="Z123" s="27"/>
      <c r="AA123" s="27"/>
      <c r="AB123" s="157"/>
    </row>
    <row r="124" spans="2:28" s="2" customFormat="1" ht="15.75" customHeight="1" thickBot="1" x14ac:dyDescent="0.25">
      <c r="B124" s="48" t="s">
        <v>373</v>
      </c>
      <c r="C124" s="28" t="s">
        <v>168</v>
      </c>
      <c r="D124" s="145"/>
      <c r="E124" s="52">
        <v>4</v>
      </c>
      <c r="F124" s="53">
        <v>15</v>
      </c>
      <c r="G124" s="54">
        <v>46</v>
      </c>
      <c r="H124" s="53"/>
      <c r="I124" s="55">
        <v>65</v>
      </c>
      <c r="J124" s="117"/>
      <c r="K124" s="129">
        <f t="shared" si="13"/>
        <v>6.1538461538461542E-2</v>
      </c>
      <c r="L124" s="130">
        <f t="shared" si="14"/>
        <v>0.23076923076923078</v>
      </c>
      <c r="M124" s="131">
        <f t="shared" si="15"/>
        <v>0.70769230769230773</v>
      </c>
      <c r="N124" s="128"/>
      <c r="O124" s="159"/>
      <c r="P124" s="28" t="s">
        <v>438</v>
      </c>
      <c r="Q124" s="75" t="s">
        <v>168</v>
      </c>
      <c r="R124" s="156"/>
      <c r="S124" s="191">
        <v>2.3809523809523808E-2</v>
      </c>
      <c r="T124" s="192">
        <v>0.21428571428571427</v>
      </c>
      <c r="U124" s="192">
        <v>0.76190476190476186</v>
      </c>
      <c r="V124" s="192"/>
      <c r="W124" s="193">
        <v>0.61764705882352944</v>
      </c>
      <c r="X124" s="177"/>
      <c r="Y124" s="187">
        <f>K124-S124</f>
        <v>3.7728937728937734E-2</v>
      </c>
      <c r="Z124" s="188">
        <f>L124-T124</f>
        <v>1.6483516483516508E-2</v>
      </c>
      <c r="AA124" s="189">
        <f>M124-U124</f>
        <v>-5.4212454212454131E-2</v>
      </c>
      <c r="AB124" s="157">
        <f>N124-V124</f>
        <v>0</v>
      </c>
    </row>
    <row r="125" spans="2:28" s="2" customFormat="1" ht="15.75" customHeight="1" thickBot="1" x14ac:dyDescent="0.25">
      <c r="B125" s="35" t="s">
        <v>169</v>
      </c>
      <c r="C125" s="36" t="s">
        <v>170</v>
      </c>
      <c r="E125" s="30" t="s">
        <v>50</v>
      </c>
      <c r="F125" s="30" t="s">
        <v>50</v>
      </c>
      <c r="G125" s="31" t="s">
        <v>50</v>
      </c>
      <c r="H125" s="30" t="s">
        <v>50</v>
      </c>
      <c r="I125" s="30" t="s">
        <v>50</v>
      </c>
      <c r="J125" s="117"/>
      <c r="K125" s="128" t="str">
        <f t="shared" si="13"/>
        <v/>
      </c>
      <c r="L125" s="128" t="str">
        <f t="shared" si="14"/>
        <v/>
      </c>
      <c r="M125" s="128" t="str">
        <f t="shared" si="15"/>
        <v/>
      </c>
      <c r="N125" s="128" t="str">
        <f t="shared" si="16"/>
        <v/>
      </c>
      <c r="O125" s="159"/>
      <c r="P125" s="35" t="s">
        <v>169</v>
      </c>
      <c r="Q125" s="36" t="s">
        <v>170</v>
      </c>
      <c r="S125" s="121"/>
      <c r="T125" s="121"/>
      <c r="U125" s="121"/>
      <c r="V125" s="121"/>
      <c r="W125" s="121"/>
      <c r="X125" s="121"/>
      <c r="Y125" s="157"/>
      <c r="Z125" s="157"/>
      <c r="AA125" s="157"/>
      <c r="AB125" s="157"/>
    </row>
    <row r="126" spans="2:28" s="2" customFormat="1" ht="15.75" customHeight="1" thickBot="1" x14ac:dyDescent="0.25">
      <c r="B126" s="48" t="s">
        <v>374</v>
      </c>
      <c r="C126" s="28" t="s">
        <v>171</v>
      </c>
      <c r="D126" s="145"/>
      <c r="E126" s="30">
        <v>57</v>
      </c>
      <c r="F126" s="30">
        <v>2</v>
      </c>
      <c r="G126" s="31">
        <v>5</v>
      </c>
      <c r="H126" s="30">
        <v>1</v>
      </c>
      <c r="I126" s="30">
        <v>65</v>
      </c>
      <c r="J126" s="117"/>
      <c r="K126" s="128">
        <f t="shared" si="13"/>
        <v>0.87692307692307692</v>
      </c>
      <c r="L126" s="128">
        <f t="shared" si="14"/>
        <v>3.0769230769230771E-2</v>
      </c>
      <c r="M126" s="128">
        <f t="shared" si="15"/>
        <v>7.6923076923076927E-2</v>
      </c>
      <c r="N126" s="128">
        <f t="shared" si="16"/>
        <v>1.5384615384615385E-2</v>
      </c>
      <c r="O126" s="159"/>
      <c r="P126" s="102" t="s">
        <v>440</v>
      </c>
      <c r="Q126" s="79" t="s">
        <v>171</v>
      </c>
      <c r="R126" s="156"/>
      <c r="S126" s="176">
        <v>0.87037037037037035</v>
      </c>
      <c r="T126" s="176">
        <v>3.7037037037037035E-2</v>
      </c>
      <c r="U126" s="176">
        <v>7.407407407407407E-2</v>
      </c>
      <c r="V126" s="176">
        <v>1.8518518518518517E-2</v>
      </c>
      <c r="W126" s="176">
        <v>0.79411764705882348</v>
      </c>
      <c r="X126" s="177"/>
      <c r="Y126" s="176">
        <f>K126-S126</f>
        <v>6.5527065527065664E-3</v>
      </c>
      <c r="Z126" s="176">
        <f>L126-T126</f>
        <v>-6.267806267806264E-3</v>
      </c>
      <c r="AA126" s="176">
        <f>M126-U126</f>
        <v>2.8490028490028574E-3</v>
      </c>
      <c r="AB126" s="176">
        <f>N126-V126</f>
        <v>-3.133903133903132E-3</v>
      </c>
    </row>
    <row r="127" spans="2:28" s="2" customFormat="1" ht="15.75" customHeight="1" thickBot="1" x14ac:dyDescent="0.25">
      <c r="B127" s="35" t="s">
        <v>172</v>
      </c>
      <c r="C127" s="36" t="s">
        <v>173</v>
      </c>
      <c r="E127" s="146" t="s">
        <v>50</v>
      </c>
      <c r="F127" s="146" t="s">
        <v>50</v>
      </c>
      <c r="G127" s="146" t="s">
        <v>50</v>
      </c>
      <c r="H127" s="146" t="s">
        <v>50</v>
      </c>
      <c r="I127" s="147" t="s">
        <v>50</v>
      </c>
      <c r="J127" s="117"/>
      <c r="K127" s="127" t="str">
        <f t="shared" si="13"/>
        <v/>
      </c>
      <c r="L127" s="127" t="str">
        <f t="shared" si="14"/>
        <v/>
      </c>
      <c r="M127" s="127" t="str">
        <f t="shared" si="15"/>
        <v/>
      </c>
      <c r="N127" s="127" t="str">
        <f t="shared" si="16"/>
        <v/>
      </c>
      <c r="O127" s="159"/>
      <c r="P127" s="82" t="s">
        <v>172</v>
      </c>
      <c r="Q127" s="82" t="s">
        <v>173</v>
      </c>
      <c r="S127" s="121"/>
      <c r="T127" s="121"/>
      <c r="U127" s="121"/>
      <c r="V127" s="121"/>
      <c r="W127" s="121"/>
      <c r="X127" s="121"/>
      <c r="Y127" s="157"/>
      <c r="Z127" s="157"/>
      <c r="AA127" s="157"/>
      <c r="AB127" s="157"/>
    </row>
    <row r="128" spans="2:28" s="2" customFormat="1" ht="15.75" customHeight="1" thickBot="1" x14ac:dyDescent="0.25">
      <c r="B128" s="35"/>
      <c r="C128" s="36"/>
      <c r="E128" s="27" t="s">
        <v>147</v>
      </c>
      <c r="F128" s="124" t="s">
        <v>148</v>
      </c>
      <c r="G128" s="27" t="s">
        <v>149</v>
      </c>
      <c r="H128" s="124"/>
      <c r="I128" s="27" t="s">
        <v>0</v>
      </c>
      <c r="J128" s="117"/>
      <c r="K128" s="27" t="s">
        <v>147</v>
      </c>
      <c r="L128" s="124" t="s">
        <v>148</v>
      </c>
      <c r="M128" s="27" t="s">
        <v>149</v>
      </c>
      <c r="N128" s="127" t="str">
        <f t="shared" si="16"/>
        <v/>
      </c>
      <c r="O128" s="159"/>
      <c r="P128" s="110"/>
      <c r="Q128" s="126"/>
      <c r="S128" s="27" t="s">
        <v>147</v>
      </c>
      <c r="T128" s="27" t="s">
        <v>148</v>
      </c>
      <c r="U128" s="27" t="s">
        <v>149</v>
      </c>
      <c r="V128" s="27"/>
      <c r="W128" s="27" t="s">
        <v>400</v>
      </c>
      <c r="X128" s="121"/>
      <c r="Y128" s="27"/>
      <c r="Z128" s="27"/>
      <c r="AA128" s="27"/>
      <c r="AB128" s="157"/>
    </row>
    <row r="129" spans="2:28" s="2" customFormat="1" ht="31.5" customHeight="1" thickBot="1" x14ac:dyDescent="0.25">
      <c r="B129" s="48" t="s">
        <v>375</v>
      </c>
      <c r="C129" s="28" t="s">
        <v>174</v>
      </c>
      <c r="D129" s="145"/>
      <c r="E129" s="52">
        <v>3</v>
      </c>
      <c r="F129" s="53">
        <v>16</v>
      </c>
      <c r="G129" s="54">
        <v>46</v>
      </c>
      <c r="H129" s="53"/>
      <c r="I129" s="55">
        <v>65</v>
      </c>
      <c r="J129" s="117"/>
      <c r="K129" s="129">
        <f t="shared" si="13"/>
        <v>4.6153846153846156E-2</v>
      </c>
      <c r="L129" s="130">
        <f t="shared" si="14"/>
        <v>0.24615384615384617</v>
      </c>
      <c r="M129" s="131">
        <f t="shared" si="15"/>
        <v>0.70769230769230773</v>
      </c>
      <c r="N129" s="128"/>
      <c r="O129" s="159"/>
      <c r="P129" s="103" t="s">
        <v>441</v>
      </c>
      <c r="Q129" s="75" t="s">
        <v>174</v>
      </c>
      <c r="R129" s="156"/>
      <c r="S129" s="191">
        <v>0</v>
      </c>
      <c r="T129" s="192">
        <v>0.1951219512195122</v>
      </c>
      <c r="U129" s="192">
        <v>0.80487804878048785</v>
      </c>
      <c r="V129" s="192"/>
      <c r="W129" s="193">
        <v>0.6029411764705882</v>
      </c>
      <c r="X129" s="177"/>
      <c r="Y129" s="187">
        <f>K129-S129</f>
        <v>4.6153846153846156E-2</v>
      </c>
      <c r="Z129" s="188">
        <f>L129-T129</f>
        <v>5.1031894934333966E-2</v>
      </c>
      <c r="AA129" s="189">
        <f>M129-U129</f>
        <v>-9.7185741088180122E-2</v>
      </c>
      <c r="AB129" s="157">
        <f>N129-V129</f>
        <v>0</v>
      </c>
    </row>
    <row r="130" spans="2:28" s="2" customFormat="1" ht="15.75" customHeight="1" x14ac:dyDescent="0.2">
      <c r="B130" s="67"/>
      <c r="C130" s="24"/>
      <c r="E130" s="30" t="s">
        <v>50</v>
      </c>
      <c r="F130" s="30" t="s">
        <v>50</v>
      </c>
      <c r="G130" s="31" t="s">
        <v>50</v>
      </c>
      <c r="H130" s="30" t="s">
        <v>50</v>
      </c>
      <c r="I130" s="30" t="s">
        <v>50</v>
      </c>
      <c r="J130" s="117"/>
      <c r="K130" s="128" t="str">
        <f t="shared" si="13"/>
        <v/>
      </c>
      <c r="L130" s="128" t="str">
        <f t="shared" si="14"/>
        <v/>
      </c>
      <c r="M130" s="128" t="str">
        <f t="shared" si="15"/>
        <v/>
      </c>
      <c r="N130" s="128" t="str">
        <f t="shared" si="16"/>
        <v/>
      </c>
      <c r="O130" s="159"/>
      <c r="P130" s="67"/>
      <c r="Q130" s="24"/>
      <c r="S130" s="121"/>
      <c r="T130" s="121"/>
      <c r="U130" s="121"/>
      <c r="V130" s="121"/>
      <c r="W130" s="121"/>
      <c r="X130" s="121"/>
      <c r="Y130" s="157"/>
      <c r="Z130" s="157"/>
      <c r="AA130" s="157"/>
      <c r="AB130" s="157"/>
    </row>
    <row r="131" spans="2:28" s="2" customFormat="1" ht="15.75" customHeight="1" x14ac:dyDescent="0.2">
      <c r="B131" s="60" t="s">
        <v>175</v>
      </c>
      <c r="C131" s="24"/>
      <c r="E131" s="30"/>
      <c r="F131" s="30"/>
      <c r="G131" s="31"/>
      <c r="H131" s="30"/>
      <c r="I131" s="30"/>
      <c r="J131" s="117"/>
      <c r="K131" s="128" t="str">
        <f t="shared" si="13"/>
        <v/>
      </c>
      <c r="L131" s="128" t="str">
        <f t="shared" si="14"/>
        <v/>
      </c>
      <c r="M131" s="128" t="str">
        <f t="shared" si="15"/>
        <v/>
      </c>
      <c r="N131" s="128" t="str">
        <f t="shared" si="16"/>
        <v/>
      </c>
      <c r="O131" s="159"/>
      <c r="P131" s="81" t="s">
        <v>175</v>
      </c>
      <c r="Q131" s="24"/>
      <c r="S131" s="121"/>
      <c r="T131" s="121"/>
      <c r="U131" s="121"/>
      <c r="V131" s="121"/>
      <c r="W131" s="121"/>
      <c r="X131" s="121"/>
      <c r="Y131" s="157"/>
      <c r="Z131" s="157"/>
      <c r="AA131" s="157"/>
      <c r="AB131" s="157"/>
    </row>
    <row r="132" spans="2:28" s="2" customFormat="1" ht="15.75" customHeight="1" thickBot="1" x14ac:dyDescent="0.25">
      <c r="B132" s="60"/>
      <c r="C132" s="24"/>
      <c r="E132" s="30" t="s">
        <v>50</v>
      </c>
      <c r="F132" s="30" t="s">
        <v>50</v>
      </c>
      <c r="G132" s="31" t="s">
        <v>50</v>
      </c>
      <c r="H132" s="30" t="s">
        <v>50</v>
      </c>
      <c r="I132" s="30" t="s">
        <v>50</v>
      </c>
      <c r="J132" s="117"/>
      <c r="K132" s="128" t="str">
        <f t="shared" si="13"/>
        <v/>
      </c>
      <c r="L132" s="128" t="str">
        <f t="shared" si="14"/>
        <v/>
      </c>
      <c r="M132" s="128" t="str">
        <f t="shared" si="15"/>
        <v/>
      </c>
      <c r="N132" s="128" t="str">
        <f t="shared" si="16"/>
        <v/>
      </c>
      <c r="O132" s="159"/>
      <c r="P132" s="60"/>
      <c r="Q132" s="24"/>
      <c r="S132" s="121"/>
      <c r="T132" s="121"/>
      <c r="U132" s="121"/>
      <c r="V132" s="121"/>
      <c r="W132" s="121"/>
      <c r="X132" s="121"/>
      <c r="Y132" s="157"/>
      <c r="Z132" s="157"/>
      <c r="AA132" s="157"/>
      <c r="AB132" s="157"/>
    </row>
    <row r="133" spans="2:28" s="2" customFormat="1" ht="31.5" customHeight="1" thickBot="1" x14ac:dyDescent="0.25">
      <c r="B133" s="64" t="s">
        <v>376</v>
      </c>
      <c r="C133" s="28" t="s">
        <v>176</v>
      </c>
      <c r="D133" s="145"/>
      <c r="E133" s="30">
        <v>40</v>
      </c>
      <c r="F133" s="30">
        <v>5</v>
      </c>
      <c r="G133" s="31">
        <v>0</v>
      </c>
      <c r="H133" s="30">
        <v>0</v>
      </c>
      <c r="I133" s="30">
        <v>45</v>
      </c>
      <c r="J133" s="117"/>
      <c r="K133" s="128">
        <f t="shared" si="13"/>
        <v>0.88888888888888884</v>
      </c>
      <c r="L133" s="128">
        <f t="shared" si="14"/>
        <v>0.1111111111111111</v>
      </c>
      <c r="M133" s="128">
        <f t="shared" si="15"/>
        <v>0</v>
      </c>
      <c r="N133" s="128">
        <f t="shared" si="16"/>
        <v>0</v>
      </c>
      <c r="O133" s="159"/>
      <c r="P133" s="28" t="s">
        <v>442</v>
      </c>
      <c r="Q133" s="84" t="s">
        <v>176</v>
      </c>
      <c r="R133" s="156"/>
      <c r="S133" s="176">
        <v>0.72307692307692306</v>
      </c>
      <c r="T133" s="176">
        <v>0.15384615384615385</v>
      </c>
      <c r="U133" s="176">
        <v>7.6923076923076927E-2</v>
      </c>
      <c r="V133" s="176">
        <v>4.6153846153846156E-2</v>
      </c>
      <c r="W133" s="176">
        <v>0.95588235294117652</v>
      </c>
      <c r="X133" s="177"/>
      <c r="Y133" s="176">
        <f t="shared" ref="Y133:AB151" si="20">K133-S133</f>
        <v>0.16581196581196578</v>
      </c>
      <c r="Z133" s="176">
        <f t="shared" si="20"/>
        <v>-4.273504273504275E-2</v>
      </c>
      <c r="AA133" s="176">
        <f t="shared" si="20"/>
        <v>-7.6923076923076927E-2</v>
      </c>
      <c r="AB133" s="176">
        <f t="shared" si="20"/>
        <v>-4.6153846153846156E-2</v>
      </c>
    </row>
    <row r="134" spans="2:28" s="2" customFormat="1" ht="31.5" customHeight="1" thickBot="1" x14ac:dyDescent="0.25">
      <c r="B134" s="64" t="s">
        <v>377</v>
      </c>
      <c r="C134" s="28" t="s">
        <v>177</v>
      </c>
      <c r="D134" s="145"/>
      <c r="E134" s="30">
        <v>40</v>
      </c>
      <c r="F134" s="30">
        <v>3</v>
      </c>
      <c r="G134" s="31">
        <v>1</v>
      </c>
      <c r="H134" s="30">
        <v>1</v>
      </c>
      <c r="I134" s="30">
        <v>45</v>
      </c>
      <c r="J134" s="117"/>
      <c r="K134" s="128">
        <f t="shared" si="13"/>
        <v>0.88888888888888884</v>
      </c>
      <c r="L134" s="128">
        <f t="shared" si="14"/>
        <v>6.6666666666666666E-2</v>
      </c>
      <c r="M134" s="128">
        <f t="shared" si="15"/>
        <v>2.2222222222222223E-2</v>
      </c>
      <c r="N134" s="128">
        <f t="shared" si="16"/>
        <v>2.2222222222222223E-2</v>
      </c>
      <c r="O134" s="159"/>
      <c r="P134" s="28" t="s">
        <v>158</v>
      </c>
      <c r="Q134" s="75" t="s">
        <v>177</v>
      </c>
      <c r="R134" s="156"/>
      <c r="S134" s="176">
        <v>0.69230769230769229</v>
      </c>
      <c r="T134" s="176">
        <v>0.13846153846153847</v>
      </c>
      <c r="U134" s="176">
        <v>0.12307692307692308</v>
      </c>
      <c r="V134" s="176">
        <v>4.6153846153846156E-2</v>
      </c>
      <c r="W134" s="176">
        <v>0.95588235294117652</v>
      </c>
      <c r="X134" s="177"/>
      <c r="Y134" s="176">
        <f t="shared" si="20"/>
        <v>0.19658119658119655</v>
      </c>
      <c r="Z134" s="176">
        <f t="shared" si="20"/>
        <v>-7.1794871794871803E-2</v>
      </c>
      <c r="AA134" s="176">
        <f t="shared" si="20"/>
        <v>-0.10085470085470086</v>
      </c>
      <c r="AB134" s="176">
        <f t="shared" si="20"/>
        <v>-2.3931623931623933E-2</v>
      </c>
    </row>
    <row r="135" spans="2:28" s="2" customFormat="1" ht="31.5" customHeight="1" thickBot="1" x14ac:dyDescent="0.25">
      <c r="B135" s="64" t="s">
        <v>378</v>
      </c>
      <c r="C135" s="28" t="s">
        <v>178</v>
      </c>
      <c r="D135" s="145"/>
      <c r="E135" s="30">
        <v>43</v>
      </c>
      <c r="F135" s="30">
        <v>1</v>
      </c>
      <c r="G135" s="31">
        <v>1</v>
      </c>
      <c r="H135" s="30">
        <v>0</v>
      </c>
      <c r="I135" s="30">
        <v>45</v>
      </c>
      <c r="J135" s="117"/>
      <c r="K135" s="128">
        <f t="shared" si="13"/>
        <v>0.9555555555555556</v>
      </c>
      <c r="L135" s="128">
        <f t="shared" si="14"/>
        <v>2.2222222222222223E-2</v>
      </c>
      <c r="M135" s="128">
        <f t="shared" si="15"/>
        <v>2.2222222222222223E-2</v>
      </c>
      <c r="N135" s="128">
        <f t="shared" si="16"/>
        <v>0</v>
      </c>
      <c r="O135" s="159"/>
      <c r="P135" s="28" t="s">
        <v>443</v>
      </c>
      <c r="Q135" s="75" t="s">
        <v>178</v>
      </c>
      <c r="R135" s="156"/>
      <c r="S135" s="176">
        <v>0.8</v>
      </c>
      <c r="T135" s="176">
        <v>9.2307692307692313E-2</v>
      </c>
      <c r="U135" s="176">
        <v>7.6923076923076927E-2</v>
      </c>
      <c r="V135" s="176">
        <v>3.0769230769230771E-2</v>
      </c>
      <c r="W135" s="176">
        <v>0.95588235294117652</v>
      </c>
      <c r="X135" s="177"/>
      <c r="Y135" s="176">
        <f t="shared" si="20"/>
        <v>0.15555555555555556</v>
      </c>
      <c r="Z135" s="176">
        <f t="shared" si="20"/>
        <v>-7.0085470085470086E-2</v>
      </c>
      <c r="AA135" s="176">
        <f t="shared" si="20"/>
        <v>-5.4700854700854701E-2</v>
      </c>
      <c r="AB135" s="176">
        <f t="shared" si="20"/>
        <v>-3.0769230769230771E-2</v>
      </c>
    </row>
    <row r="136" spans="2:28" s="2" customFormat="1" ht="15.75" customHeight="1" thickBot="1" x14ac:dyDescent="0.25">
      <c r="B136" s="64" t="s">
        <v>379</v>
      </c>
      <c r="C136" s="28" t="s">
        <v>179</v>
      </c>
      <c r="D136" s="145"/>
      <c r="E136" s="30">
        <v>42</v>
      </c>
      <c r="F136" s="30">
        <v>3</v>
      </c>
      <c r="G136" s="31">
        <v>0</v>
      </c>
      <c r="H136" s="30">
        <v>0</v>
      </c>
      <c r="I136" s="30">
        <v>45</v>
      </c>
      <c r="J136" s="117"/>
      <c r="K136" s="128">
        <f t="shared" si="13"/>
        <v>0.93333333333333335</v>
      </c>
      <c r="L136" s="128">
        <f t="shared" si="14"/>
        <v>6.6666666666666666E-2</v>
      </c>
      <c r="M136" s="128">
        <f t="shared" si="15"/>
        <v>0</v>
      </c>
      <c r="N136" s="128">
        <f t="shared" si="16"/>
        <v>0</v>
      </c>
      <c r="O136" s="159"/>
      <c r="P136" s="28" t="s">
        <v>444</v>
      </c>
      <c r="Q136" s="75" t="s">
        <v>179</v>
      </c>
      <c r="R136" s="156"/>
      <c r="S136" s="176">
        <v>0.72307692307692306</v>
      </c>
      <c r="T136" s="176">
        <v>0.16923076923076924</v>
      </c>
      <c r="U136" s="176">
        <v>7.6923076923076927E-2</v>
      </c>
      <c r="V136" s="176">
        <v>3.0769230769230771E-2</v>
      </c>
      <c r="W136" s="176">
        <v>0.95588235294117652</v>
      </c>
      <c r="X136" s="177"/>
      <c r="Y136" s="176">
        <f t="shared" si="20"/>
        <v>0.21025641025641029</v>
      </c>
      <c r="Z136" s="176">
        <f t="shared" si="20"/>
        <v>-0.10256410256410257</v>
      </c>
      <c r="AA136" s="176">
        <f t="shared" si="20"/>
        <v>-7.6923076923076927E-2</v>
      </c>
      <c r="AB136" s="176">
        <f t="shared" si="20"/>
        <v>-3.0769230769230771E-2</v>
      </c>
    </row>
    <row r="137" spans="2:28" s="2" customFormat="1" ht="52.5" customHeight="1" thickBot="1" x14ac:dyDescent="0.25">
      <c r="B137" s="64" t="s">
        <v>380</v>
      </c>
      <c r="C137" s="28" t="s">
        <v>180</v>
      </c>
      <c r="D137" s="145"/>
      <c r="E137" s="30">
        <v>42</v>
      </c>
      <c r="F137" s="30">
        <v>1</v>
      </c>
      <c r="G137" s="31">
        <v>0</v>
      </c>
      <c r="H137" s="30">
        <v>2</v>
      </c>
      <c r="I137" s="30">
        <v>45</v>
      </c>
      <c r="J137" s="117"/>
      <c r="K137" s="128">
        <f t="shared" si="13"/>
        <v>0.93333333333333335</v>
      </c>
      <c r="L137" s="128">
        <f t="shared" si="14"/>
        <v>2.2222222222222223E-2</v>
      </c>
      <c r="M137" s="128">
        <f t="shared" si="15"/>
        <v>0</v>
      </c>
      <c r="N137" s="128">
        <f t="shared" si="16"/>
        <v>4.4444444444444446E-2</v>
      </c>
      <c r="O137" s="159"/>
      <c r="P137" s="28" t="s">
        <v>445</v>
      </c>
      <c r="Q137" s="75" t="s">
        <v>446</v>
      </c>
      <c r="R137" s="156"/>
      <c r="S137" s="176">
        <v>0.71875</v>
      </c>
      <c r="T137" s="176">
        <v>7.8125E-2</v>
      </c>
      <c r="U137" s="176">
        <v>6.25E-2</v>
      </c>
      <c r="V137" s="176">
        <v>0.140625</v>
      </c>
      <c r="W137" s="176">
        <v>0.94117647058823528</v>
      </c>
      <c r="X137" s="177"/>
      <c r="Y137" s="176">
        <f t="shared" si="20"/>
        <v>0.21458333333333335</v>
      </c>
      <c r="Z137" s="176">
        <f t="shared" si="20"/>
        <v>-5.5902777777777773E-2</v>
      </c>
      <c r="AA137" s="176">
        <f t="shared" si="20"/>
        <v>-6.25E-2</v>
      </c>
      <c r="AB137" s="176">
        <f t="shared" si="20"/>
        <v>-9.6180555555555547E-2</v>
      </c>
    </row>
    <row r="138" spans="2:28" s="2" customFormat="1" ht="15.75" customHeight="1" thickBot="1" x14ac:dyDescent="0.25">
      <c r="B138" s="64" t="s">
        <v>381</v>
      </c>
      <c r="C138" s="28" t="s">
        <v>181</v>
      </c>
      <c r="D138" s="145"/>
      <c r="E138" s="30">
        <v>43</v>
      </c>
      <c r="F138" s="30">
        <v>0</v>
      </c>
      <c r="G138" s="31">
        <v>1</v>
      </c>
      <c r="H138" s="30">
        <v>1</v>
      </c>
      <c r="I138" s="30">
        <v>45</v>
      </c>
      <c r="J138" s="117"/>
      <c r="K138" s="128">
        <f t="shared" si="13"/>
        <v>0.9555555555555556</v>
      </c>
      <c r="L138" s="128">
        <f t="shared" si="14"/>
        <v>0</v>
      </c>
      <c r="M138" s="128">
        <f t="shared" si="15"/>
        <v>2.2222222222222223E-2</v>
      </c>
      <c r="N138" s="128">
        <f t="shared" si="16"/>
        <v>2.2222222222222223E-2</v>
      </c>
      <c r="O138" s="159"/>
      <c r="P138" s="28" t="s">
        <v>447</v>
      </c>
      <c r="Q138" s="75" t="s">
        <v>181</v>
      </c>
      <c r="R138" s="156"/>
      <c r="S138" s="176">
        <v>0.78125</v>
      </c>
      <c r="T138" s="176">
        <v>9.375E-2</v>
      </c>
      <c r="U138" s="176">
        <v>6.25E-2</v>
      </c>
      <c r="V138" s="176">
        <v>6.25E-2</v>
      </c>
      <c r="W138" s="176">
        <v>0.94117647058823528</v>
      </c>
      <c r="X138" s="177"/>
      <c r="Y138" s="176">
        <f t="shared" si="20"/>
        <v>0.1743055555555556</v>
      </c>
      <c r="Z138" s="176">
        <f t="shared" si="20"/>
        <v>-9.375E-2</v>
      </c>
      <c r="AA138" s="176">
        <f t="shared" si="20"/>
        <v>-4.0277777777777773E-2</v>
      </c>
      <c r="AB138" s="176">
        <f t="shared" si="20"/>
        <v>-4.0277777777777773E-2</v>
      </c>
    </row>
    <row r="139" spans="2:28" s="2" customFormat="1" ht="42.75" customHeight="1" thickBot="1" x14ac:dyDescent="0.25">
      <c r="B139" s="64" t="s">
        <v>382</v>
      </c>
      <c r="C139" s="28" t="s">
        <v>182</v>
      </c>
      <c r="D139" s="145"/>
      <c r="E139" s="30">
        <v>43</v>
      </c>
      <c r="F139" s="30">
        <v>1</v>
      </c>
      <c r="G139" s="31">
        <v>1</v>
      </c>
      <c r="H139" s="30">
        <v>0</v>
      </c>
      <c r="I139" s="30">
        <v>45</v>
      </c>
      <c r="J139" s="117"/>
      <c r="K139" s="128">
        <f t="shared" si="13"/>
        <v>0.9555555555555556</v>
      </c>
      <c r="L139" s="128">
        <f t="shared" si="14"/>
        <v>2.2222222222222223E-2</v>
      </c>
      <c r="M139" s="128">
        <f t="shared" si="15"/>
        <v>2.2222222222222223E-2</v>
      </c>
      <c r="N139" s="128">
        <f t="shared" si="16"/>
        <v>0</v>
      </c>
      <c r="O139" s="159"/>
      <c r="P139" s="28" t="s">
        <v>448</v>
      </c>
      <c r="Q139" s="75" t="s">
        <v>449</v>
      </c>
      <c r="R139" s="156"/>
      <c r="S139" s="176">
        <v>0.7384615384615385</v>
      </c>
      <c r="T139" s="176">
        <v>0.13846153846153847</v>
      </c>
      <c r="U139" s="176">
        <v>6.1538461538461542E-2</v>
      </c>
      <c r="V139" s="176">
        <v>6.1538461538461542E-2</v>
      </c>
      <c r="W139" s="176">
        <v>0.95588235294117652</v>
      </c>
      <c r="X139" s="177"/>
      <c r="Y139" s="176">
        <f t="shared" si="20"/>
        <v>0.2170940170940171</v>
      </c>
      <c r="Z139" s="176">
        <f t="shared" si="20"/>
        <v>-0.11623931623931624</v>
      </c>
      <c r="AA139" s="176">
        <f t="shared" si="20"/>
        <v>-3.9316239316239315E-2</v>
      </c>
      <c r="AB139" s="176">
        <f t="shared" si="20"/>
        <v>-6.1538461538461542E-2</v>
      </c>
    </row>
    <row r="140" spans="2:28" s="2" customFormat="1" ht="31.5" customHeight="1" thickBot="1" x14ac:dyDescent="0.25">
      <c r="B140" s="64" t="s">
        <v>383</v>
      </c>
      <c r="C140" s="28" t="s">
        <v>183</v>
      </c>
      <c r="D140" s="145"/>
      <c r="E140" s="30">
        <v>40</v>
      </c>
      <c r="F140" s="30">
        <v>2</v>
      </c>
      <c r="G140" s="31">
        <v>2</v>
      </c>
      <c r="H140" s="30">
        <v>1</v>
      </c>
      <c r="I140" s="30">
        <v>45</v>
      </c>
      <c r="J140" s="117"/>
      <c r="K140" s="128">
        <f t="shared" si="13"/>
        <v>0.88888888888888884</v>
      </c>
      <c r="L140" s="128">
        <f t="shared" si="14"/>
        <v>4.4444444444444446E-2</v>
      </c>
      <c r="M140" s="128">
        <f t="shared" si="15"/>
        <v>4.4444444444444446E-2</v>
      </c>
      <c r="N140" s="128">
        <f t="shared" si="16"/>
        <v>2.2222222222222223E-2</v>
      </c>
      <c r="O140" s="159"/>
      <c r="P140" s="28" t="s">
        <v>450</v>
      </c>
      <c r="Q140" s="75" t="s">
        <v>183</v>
      </c>
      <c r="R140" s="156"/>
      <c r="S140" s="176">
        <v>0.70769230769230773</v>
      </c>
      <c r="T140" s="176">
        <v>0.1076923076923077</v>
      </c>
      <c r="U140" s="176">
        <v>7.6923076923076927E-2</v>
      </c>
      <c r="V140" s="176">
        <v>0.1076923076923077</v>
      </c>
      <c r="W140" s="176">
        <v>0.95588235294117652</v>
      </c>
      <c r="X140" s="177"/>
      <c r="Y140" s="176">
        <f t="shared" si="20"/>
        <v>0.18119658119658111</v>
      </c>
      <c r="Z140" s="176">
        <f t="shared" si="20"/>
        <v>-6.3247863247863245E-2</v>
      </c>
      <c r="AA140" s="176">
        <f t="shared" si="20"/>
        <v>-3.2478632478632481E-2</v>
      </c>
      <c r="AB140" s="176">
        <f t="shared" si="20"/>
        <v>-8.5470085470085472E-2</v>
      </c>
    </row>
    <row r="141" spans="2:28" s="2" customFormat="1" ht="31.5" customHeight="1" thickBot="1" x14ac:dyDescent="0.25">
      <c r="B141" s="64" t="s">
        <v>384</v>
      </c>
      <c r="C141" s="28" t="s">
        <v>184</v>
      </c>
      <c r="D141" s="145"/>
      <c r="E141" s="30">
        <v>39</v>
      </c>
      <c r="F141" s="30">
        <v>3</v>
      </c>
      <c r="G141" s="31">
        <v>2</v>
      </c>
      <c r="H141" s="30">
        <v>1</v>
      </c>
      <c r="I141" s="30">
        <v>45</v>
      </c>
      <c r="J141" s="117"/>
      <c r="K141" s="128">
        <f t="shared" si="13"/>
        <v>0.8666666666666667</v>
      </c>
      <c r="L141" s="128">
        <f t="shared" si="14"/>
        <v>6.6666666666666666E-2</v>
      </c>
      <c r="M141" s="128">
        <f t="shared" si="15"/>
        <v>4.4444444444444446E-2</v>
      </c>
      <c r="N141" s="128">
        <f t="shared" si="16"/>
        <v>2.2222222222222223E-2</v>
      </c>
      <c r="O141" s="159"/>
      <c r="P141" s="28" t="s">
        <v>451</v>
      </c>
      <c r="Q141" s="75" t="s">
        <v>184</v>
      </c>
      <c r="R141" s="156"/>
      <c r="S141" s="176">
        <v>0.69230769230769229</v>
      </c>
      <c r="T141" s="176">
        <v>9.2307692307692313E-2</v>
      </c>
      <c r="U141" s="176">
        <v>0.1076923076923077</v>
      </c>
      <c r="V141" s="176">
        <v>0.1076923076923077</v>
      </c>
      <c r="W141" s="176">
        <v>0.95588235294117652</v>
      </c>
      <c r="X141" s="177"/>
      <c r="Y141" s="176">
        <f t="shared" si="20"/>
        <v>0.17435897435897441</v>
      </c>
      <c r="Z141" s="176">
        <f t="shared" si="20"/>
        <v>-2.5641025641025647E-2</v>
      </c>
      <c r="AA141" s="176">
        <f t="shared" si="20"/>
        <v>-6.3247863247863245E-2</v>
      </c>
      <c r="AB141" s="176">
        <f t="shared" si="20"/>
        <v>-8.5470085470085472E-2</v>
      </c>
    </row>
    <row r="142" spans="2:28" s="2" customFormat="1" ht="42.75" customHeight="1" thickBot="1" x14ac:dyDescent="0.25">
      <c r="B142" s="64" t="s">
        <v>385</v>
      </c>
      <c r="C142" s="28" t="s">
        <v>185</v>
      </c>
      <c r="D142" s="145"/>
      <c r="E142" s="30">
        <v>34</v>
      </c>
      <c r="F142" s="30">
        <v>3</v>
      </c>
      <c r="G142" s="31">
        <v>3</v>
      </c>
      <c r="H142" s="30">
        <v>5</v>
      </c>
      <c r="I142" s="30">
        <v>45</v>
      </c>
      <c r="J142" s="117"/>
      <c r="K142" s="128">
        <f t="shared" si="13"/>
        <v>0.75555555555555554</v>
      </c>
      <c r="L142" s="128">
        <f t="shared" si="14"/>
        <v>6.6666666666666666E-2</v>
      </c>
      <c r="M142" s="128">
        <f t="shared" si="15"/>
        <v>6.6666666666666666E-2</v>
      </c>
      <c r="N142" s="128">
        <f t="shared" si="16"/>
        <v>0.1111111111111111</v>
      </c>
      <c r="O142" s="159"/>
      <c r="P142" s="28" t="s">
        <v>452</v>
      </c>
      <c r="Q142" s="75" t="s">
        <v>453</v>
      </c>
      <c r="R142" s="156"/>
      <c r="S142" s="176">
        <v>0.5892857142857143</v>
      </c>
      <c r="T142" s="176">
        <v>0.10714285714285714</v>
      </c>
      <c r="U142" s="176">
        <v>0.17857142857142858</v>
      </c>
      <c r="V142" s="176">
        <v>0.125</v>
      </c>
      <c r="W142" s="176">
        <v>0.82352941176470584</v>
      </c>
      <c r="X142" s="177"/>
      <c r="Y142" s="176">
        <f t="shared" si="20"/>
        <v>0.16626984126984123</v>
      </c>
      <c r="Z142" s="176">
        <f t="shared" si="20"/>
        <v>-4.0476190476190471E-2</v>
      </c>
      <c r="AA142" s="176">
        <f t="shared" si="20"/>
        <v>-0.11190476190476191</v>
      </c>
      <c r="AB142" s="176">
        <f t="shared" si="20"/>
        <v>-1.3888888888888895E-2</v>
      </c>
    </row>
    <row r="143" spans="2:28" s="2" customFormat="1" ht="31.5" customHeight="1" thickBot="1" x14ac:dyDescent="0.25">
      <c r="B143" s="64" t="s">
        <v>386</v>
      </c>
      <c r="C143" s="28" t="s">
        <v>186</v>
      </c>
      <c r="D143" s="145"/>
      <c r="E143" s="30">
        <v>41</v>
      </c>
      <c r="F143" s="30">
        <v>1</v>
      </c>
      <c r="G143" s="31">
        <v>1</v>
      </c>
      <c r="H143" s="30">
        <v>2</v>
      </c>
      <c r="I143" s="30">
        <v>45</v>
      </c>
      <c r="J143" s="117"/>
      <c r="K143" s="128">
        <f t="shared" si="13"/>
        <v>0.91111111111111109</v>
      </c>
      <c r="L143" s="128">
        <f t="shared" si="14"/>
        <v>2.2222222222222223E-2</v>
      </c>
      <c r="M143" s="128">
        <f t="shared" si="15"/>
        <v>2.2222222222222223E-2</v>
      </c>
      <c r="N143" s="128">
        <f t="shared" si="16"/>
        <v>4.4444444444444446E-2</v>
      </c>
      <c r="O143" s="159"/>
      <c r="P143" s="28" t="s">
        <v>454</v>
      </c>
      <c r="Q143" s="75" t="s">
        <v>186</v>
      </c>
      <c r="R143" s="156"/>
      <c r="S143" s="176">
        <v>0.55384615384615388</v>
      </c>
      <c r="T143" s="176">
        <v>0.15384615384615385</v>
      </c>
      <c r="U143" s="176">
        <v>0.13846153846153847</v>
      </c>
      <c r="V143" s="176">
        <v>0.15384615384615385</v>
      </c>
      <c r="W143" s="176">
        <v>0.95588235294117652</v>
      </c>
      <c r="X143" s="177"/>
      <c r="Y143" s="176">
        <f t="shared" si="20"/>
        <v>0.35726495726495722</v>
      </c>
      <c r="Z143" s="176">
        <f t="shared" si="20"/>
        <v>-0.13162393162393163</v>
      </c>
      <c r="AA143" s="176">
        <f t="shared" si="20"/>
        <v>-0.11623931623931624</v>
      </c>
      <c r="AB143" s="176">
        <f t="shared" si="20"/>
        <v>-0.1094017094017094</v>
      </c>
    </row>
    <row r="144" spans="2:28" s="2" customFormat="1" ht="15.75" customHeight="1" thickBot="1" x14ac:dyDescent="0.25">
      <c r="B144" s="64" t="s">
        <v>387</v>
      </c>
      <c r="C144" s="28" t="s">
        <v>187</v>
      </c>
      <c r="D144" s="145"/>
      <c r="E144" s="30">
        <v>43</v>
      </c>
      <c r="F144" s="30">
        <v>1</v>
      </c>
      <c r="G144" s="31">
        <v>0</v>
      </c>
      <c r="H144" s="30">
        <v>1</v>
      </c>
      <c r="I144" s="30">
        <v>45</v>
      </c>
      <c r="J144" s="117"/>
      <c r="K144" s="128">
        <f t="shared" si="13"/>
        <v>0.9555555555555556</v>
      </c>
      <c r="L144" s="128">
        <f t="shared" si="14"/>
        <v>2.2222222222222223E-2</v>
      </c>
      <c r="M144" s="128">
        <f t="shared" si="15"/>
        <v>0</v>
      </c>
      <c r="N144" s="128">
        <f t="shared" si="16"/>
        <v>2.2222222222222223E-2</v>
      </c>
      <c r="O144" s="159"/>
      <c r="P144" s="28" t="s">
        <v>455</v>
      </c>
      <c r="Q144" s="75" t="s">
        <v>187</v>
      </c>
      <c r="R144" s="156"/>
      <c r="S144" s="176">
        <v>0.83606557377049184</v>
      </c>
      <c r="T144" s="176">
        <v>4.9180327868852458E-2</v>
      </c>
      <c r="U144" s="176">
        <v>3.2786885245901641E-2</v>
      </c>
      <c r="V144" s="176">
        <v>8.1967213114754092E-2</v>
      </c>
      <c r="W144" s="176">
        <v>0.8970588235294118</v>
      </c>
      <c r="X144" s="177"/>
      <c r="Y144" s="176">
        <f t="shared" si="20"/>
        <v>0.11948998178506376</v>
      </c>
      <c r="Z144" s="176">
        <f t="shared" si="20"/>
        <v>-2.6958105646630235E-2</v>
      </c>
      <c r="AA144" s="176">
        <f t="shared" si="20"/>
        <v>-3.2786885245901641E-2</v>
      </c>
      <c r="AB144" s="176">
        <f t="shared" si="20"/>
        <v>-5.9744990892531866E-2</v>
      </c>
    </row>
    <row r="145" spans="2:28" s="2" customFormat="1" ht="15.75" customHeight="1" thickBot="1" x14ac:dyDescent="0.25">
      <c r="B145" s="64" t="s">
        <v>388</v>
      </c>
      <c r="C145" s="28" t="s">
        <v>188</v>
      </c>
      <c r="D145" s="145"/>
      <c r="E145" s="30">
        <v>40</v>
      </c>
      <c r="F145" s="30">
        <v>1</v>
      </c>
      <c r="G145" s="31">
        <v>2</v>
      </c>
      <c r="H145" s="30">
        <v>2</v>
      </c>
      <c r="I145" s="30">
        <v>45</v>
      </c>
      <c r="J145" s="117"/>
      <c r="K145" s="128">
        <f t="shared" si="13"/>
        <v>0.88888888888888884</v>
      </c>
      <c r="L145" s="128">
        <f t="shared" si="14"/>
        <v>2.2222222222222223E-2</v>
      </c>
      <c r="M145" s="128">
        <f t="shared" si="15"/>
        <v>4.4444444444444446E-2</v>
      </c>
      <c r="N145" s="128">
        <f t="shared" si="16"/>
        <v>4.4444444444444446E-2</v>
      </c>
      <c r="O145" s="159"/>
      <c r="P145" s="28" t="s">
        <v>456</v>
      </c>
      <c r="Q145" s="75" t="s">
        <v>188</v>
      </c>
      <c r="R145" s="156"/>
      <c r="S145" s="176">
        <v>0.703125</v>
      </c>
      <c r="T145" s="176">
        <v>7.8125E-2</v>
      </c>
      <c r="U145" s="176">
        <v>6.25E-2</v>
      </c>
      <c r="V145" s="176">
        <v>0.15625</v>
      </c>
      <c r="W145" s="176">
        <v>0.94117647058823528</v>
      </c>
      <c r="X145" s="177"/>
      <c r="Y145" s="176">
        <f t="shared" si="20"/>
        <v>0.18576388888888884</v>
      </c>
      <c r="Z145" s="176">
        <f t="shared" si="20"/>
        <v>-5.5902777777777773E-2</v>
      </c>
      <c r="AA145" s="176">
        <f t="shared" si="20"/>
        <v>-1.8055555555555554E-2</v>
      </c>
      <c r="AB145" s="176">
        <f t="shared" si="20"/>
        <v>-0.11180555555555555</v>
      </c>
    </row>
    <row r="146" spans="2:28" s="2" customFormat="1" ht="31.5" customHeight="1" thickBot="1" x14ac:dyDescent="0.25">
      <c r="B146" s="64" t="s">
        <v>389</v>
      </c>
      <c r="C146" s="28" t="s">
        <v>189</v>
      </c>
      <c r="D146" s="145"/>
      <c r="E146" s="30">
        <v>40</v>
      </c>
      <c r="F146" s="30">
        <v>4</v>
      </c>
      <c r="G146" s="31">
        <v>0</v>
      </c>
      <c r="H146" s="30">
        <v>1</v>
      </c>
      <c r="I146" s="30">
        <v>45</v>
      </c>
      <c r="J146" s="117"/>
      <c r="K146" s="128">
        <f t="shared" si="13"/>
        <v>0.88888888888888884</v>
      </c>
      <c r="L146" s="128">
        <f t="shared" si="14"/>
        <v>8.8888888888888892E-2</v>
      </c>
      <c r="M146" s="128">
        <f t="shared" si="15"/>
        <v>0</v>
      </c>
      <c r="N146" s="128">
        <f t="shared" si="16"/>
        <v>2.2222222222222223E-2</v>
      </c>
      <c r="O146" s="159"/>
      <c r="P146" s="28" t="s">
        <v>457</v>
      </c>
      <c r="Q146" s="75" t="s">
        <v>458</v>
      </c>
      <c r="R146" s="156"/>
      <c r="S146" s="176">
        <v>0.71875</v>
      </c>
      <c r="T146" s="176">
        <v>0.21875</v>
      </c>
      <c r="U146" s="176">
        <v>4.6875E-2</v>
      </c>
      <c r="V146" s="176">
        <v>1.5625E-2</v>
      </c>
      <c r="W146" s="176">
        <v>0.94117647058823528</v>
      </c>
      <c r="X146" s="177"/>
      <c r="Y146" s="176">
        <f t="shared" si="20"/>
        <v>0.17013888888888884</v>
      </c>
      <c r="Z146" s="176">
        <f t="shared" si="20"/>
        <v>-0.12986111111111109</v>
      </c>
      <c r="AA146" s="176">
        <f t="shared" si="20"/>
        <v>-4.6875E-2</v>
      </c>
      <c r="AB146" s="176">
        <f t="shared" si="20"/>
        <v>6.5972222222222231E-3</v>
      </c>
    </row>
    <row r="147" spans="2:28" s="2" customFormat="1" ht="31.5" customHeight="1" thickBot="1" x14ac:dyDescent="0.25">
      <c r="B147" s="64" t="s">
        <v>390</v>
      </c>
      <c r="C147" s="28" t="s">
        <v>190</v>
      </c>
      <c r="D147" s="145"/>
      <c r="E147" s="30">
        <v>40</v>
      </c>
      <c r="F147" s="30">
        <v>5</v>
      </c>
      <c r="G147" s="31">
        <v>0</v>
      </c>
      <c r="H147" s="30">
        <v>0</v>
      </c>
      <c r="I147" s="30">
        <v>45</v>
      </c>
      <c r="J147" s="117"/>
      <c r="K147" s="128">
        <f t="shared" si="13"/>
        <v>0.88888888888888884</v>
      </c>
      <c r="L147" s="128">
        <f t="shared" si="14"/>
        <v>0.1111111111111111</v>
      </c>
      <c r="M147" s="128">
        <f t="shared" si="15"/>
        <v>0</v>
      </c>
      <c r="N147" s="128">
        <f t="shared" si="16"/>
        <v>0</v>
      </c>
      <c r="O147" s="159"/>
      <c r="P147" s="28" t="s">
        <v>459</v>
      </c>
      <c r="Q147" s="75" t="s">
        <v>460</v>
      </c>
      <c r="R147" s="156"/>
      <c r="S147" s="176">
        <v>0.74603174603174605</v>
      </c>
      <c r="T147" s="176">
        <v>0.1111111111111111</v>
      </c>
      <c r="U147" s="176">
        <v>9.5238095238095233E-2</v>
      </c>
      <c r="V147" s="176">
        <v>4.7619047619047616E-2</v>
      </c>
      <c r="W147" s="176">
        <v>0.92647058823529416</v>
      </c>
      <c r="X147" s="177"/>
      <c r="Y147" s="176">
        <f t="shared" si="20"/>
        <v>0.14285714285714279</v>
      </c>
      <c r="Z147" s="176">
        <f t="shared" si="20"/>
        <v>0</v>
      </c>
      <c r="AA147" s="176">
        <f t="shared" si="20"/>
        <v>-9.5238095238095233E-2</v>
      </c>
      <c r="AB147" s="176">
        <f t="shared" si="20"/>
        <v>-4.7619047619047616E-2</v>
      </c>
    </row>
    <row r="148" spans="2:28" s="2" customFormat="1" ht="31.5" customHeight="1" thickBot="1" x14ac:dyDescent="0.25">
      <c r="B148" s="64" t="s">
        <v>391</v>
      </c>
      <c r="C148" s="28" t="s">
        <v>191</v>
      </c>
      <c r="D148" s="145"/>
      <c r="E148" s="30">
        <v>36</v>
      </c>
      <c r="F148" s="30">
        <v>4</v>
      </c>
      <c r="G148" s="31">
        <v>4</v>
      </c>
      <c r="H148" s="30">
        <v>1</v>
      </c>
      <c r="I148" s="30">
        <v>45</v>
      </c>
      <c r="J148" s="117"/>
      <c r="K148" s="128">
        <f t="shared" si="13"/>
        <v>0.8</v>
      </c>
      <c r="L148" s="128">
        <f t="shared" si="14"/>
        <v>8.8888888888888892E-2</v>
      </c>
      <c r="M148" s="128">
        <f t="shared" si="15"/>
        <v>8.8888888888888892E-2</v>
      </c>
      <c r="N148" s="128">
        <f t="shared" si="16"/>
        <v>2.2222222222222223E-2</v>
      </c>
      <c r="O148" s="159"/>
      <c r="P148" s="28" t="s">
        <v>461</v>
      </c>
      <c r="Q148" s="75" t="s">
        <v>191</v>
      </c>
      <c r="R148" s="156"/>
      <c r="S148" s="176">
        <v>0.5625</v>
      </c>
      <c r="T148" s="176">
        <v>7.8125E-2</v>
      </c>
      <c r="U148" s="176">
        <v>0.203125</v>
      </c>
      <c r="V148" s="176">
        <v>0.15625</v>
      </c>
      <c r="W148" s="176">
        <v>0.94117647058823528</v>
      </c>
      <c r="X148" s="177"/>
      <c r="Y148" s="176">
        <f t="shared" si="20"/>
        <v>0.23750000000000004</v>
      </c>
      <c r="Z148" s="176">
        <f t="shared" si="20"/>
        <v>1.0763888888888892E-2</v>
      </c>
      <c r="AA148" s="176">
        <f t="shared" si="20"/>
        <v>-0.11423611111111111</v>
      </c>
      <c r="AB148" s="176">
        <f t="shared" si="20"/>
        <v>-0.13402777777777777</v>
      </c>
    </row>
    <row r="149" spans="2:28" s="2" customFormat="1" ht="15.75" customHeight="1" thickBot="1" x14ac:dyDescent="0.25">
      <c r="B149" s="64" t="s">
        <v>392</v>
      </c>
      <c r="C149" s="28" t="s">
        <v>192</v>
      </c>
      <c r="D149" s="145"/>
      <c r="E149" s="30">
        <v>38</v>
      </c>
      <c r="F149" s="30">
        <v>2</v>
      </c>
      <c r="G149" s="31">
        <v>3</v>
      </c>
      <c r="H149" s="30">
        <v>2</v>
      </c>
      <c r="I149" s="30">
        <v>45</v>
      </c>
      <c r="J149" s="117"/>
      <c r="K149" s="128">
        <f t="shared" si="13"/>
        <v>0.84444444444444444</v>
      </c>
      <c r="L149" s="128">
        <f t="shared" si="14"/>
        <v>4.4444444444444446E-2</v>
      </c>
      <c r="M149" s="128">
        <f t="shared" si="15"/>
        <v>6.6666666666666666E-2</v>
      </c>
      <c r="N149" s="128">
        <f t="shared" si="16"/>
        <v>4.4444444444444446E-2</v>
      </c>
      <c r="O149" s="159"/>
      <c r="P149" s="28" t="s">
        <v>463</v>
      </c>
      <c r="Q149" s="75" t="s">
        <v>192</v>
      </c>
      <c r="R149" s="156"/>
      <c r="S149" s="176">
        <v>0.47619047619047616</v>
      </c>
      <c r="T149" s="176">
        <v>0.12698412698412698</v>
      </c>
      <c r="U149" s="176">
        <v>0.20634920634920634</v>
      </c>
      <c r="V149" s="176">
        <v>0.19047619047619047</v>
      </c>
      <c r="W149" s="176">
        <v>0.92647058823529416</v>
      </c>
      <c r="X149" s="177"/>
      <c r="Y149" s="176">
        <f t="shared" si="20"/>
        <v>0.36825396825396828</v>
      </c>
      <c r="Z149" s="176">
        <f t="shared" si="20"/>
        <v>-8.2539682539682524E-2</v>
      </c>
      <c r="AA149" s="176">
        <f t="shared" si="20"/>
        <v>-0.13968253968253969</v>
      </c>
      <c r="AB149" s="176">
        <f t="shared" si="20"/>
        <v>-0.14603174603174601</v>
      </c>
    </row>
    <row r="150" spans="2:28" s="2" customFormat="1" ht="15.75" customHeight="1" thickBot="1" x14ac:dyDescent="0.25">
      <c r="B150" s="64" t="s">
        <v>393</v>
      </c>
      <c r="C150" s="28" t="s">
        <v>193</v>
      </c>
      <c r="D150" s="145"/>
      <c r="E150" s="30">
        <v>39</v>
      </c>
      <c r="F150" s="30">
        <v>3</v>
      </c>
      <c r="G150" s="31">
        <v>2</v>
      </c>
      <c r="H150" s="30">
        <v>1</v>
      </c>
      <c r="I150" s="30">
        <v>45</v>
      </c>
      <c r="J150" s="117"/>
      <c r="K150" s="128">
        <f t="shared" si="13"/>
        <v>0.8666666666666667</v>
      </c>
      <c r="L150" s="128">
        <f t="shared" si="14"/>
        <v>6.6666666666666666E-2</v>
      </c>
      <c r="M150" s="128">
        <f t="shared" si="15"/>
        <v>4.4444444444444446E-2</v>
      </c>
      <c r="N150" s="128">
        <f t="shared" si="16"/>
        <v>2.2222222222222223E-2</v>
      </c>
      <c r="O150" s="159"/>
      <c r="P150" s="28" t="s">
        <v>464</v>
      </c>
      <c r="Q150" s="75" t="s">
        <v>193</v>
      </c>
      <c r="R150" s="156"/>
      <c r="S150" s="176">
        <v>0.49206349206349204</v>
      </c>
      <c r="T150" s="176">
        <v>0.1111111111111111</v>
      </c>
      <c r="U150" s="176">
        <v>0.20634920634920634</v>
      </c>
      <c r="V150" s="176">
        <v>0.19047619047619047</v>
      </c>
      <c r="W150" s="176">
        <v>0.92647058823529416</v>
      </c>
      <c r="X150" s="177"/>
      <c r="Y150" s="176">
        <f t="shared" si="20"/>
        <v>0.37460317460317466</v>
      </c>
      <c r="Z150" s="176">
        <f t="shared" si="20"/>
        <v>-4.4444444444444439E-2</v>
      </c>
      <c r="AA150" s="176">
        <f t="shared" si="20"/>
        <v>-0.16190476190476188</v>
      </c>
      <c r="AB150" s="176">
        <f t="shared" si="20"/>
        <v>-0.16825396825396824</v>
      </c>
    </row>
    <row r="151" spans="2:28" s="2" customFormat="1" ht="31.5" customHeight="1" thickBot="1" x14ac:dyDescent="0.25">
      <c r="B151" s="64" t="s">
        <v>394</v>
      </c>
      <c r="C151" s="28" t="s">
        <v>194</v>
      </c>
      <c r="D151" s="145"/>
      <c r="E151" s="30">
        <v>32</v>
      </c>
      <c r="F151" s="30">
        <v>4</v>
      </c>
      <c r="G151" s="31">
        <v>4</v>
      </c>
      <c r="H151" s="30">
        <v>5</v>
      </c>
      <c r="I151" s="30">
        <v>45</v>
      </c>
      <c r="J151" s="117"/>
      <c r="K151" s="128">
        <f t="shared" si="13"/>
        <v>0.71111111111111114</v>
      </c>
      <c r="L151" s="128">
        <f t="shared" si="14"/>
        <v>8.8888888888888892E-2</v>
      </c>
      <c r="M151" s="128">
        <f t="shared" si="15"/>
        <v>8.8888888888888892E-2</v>
      </c>
      <c r="N151" s="128">
        <f t="shared" si="16"/>
        <v>0.1111111111111111</v>
      </c>
      <c r="O151" s="159"/>
      <c r="P151" s="28" t="s">
        <v>465</v>
      </c>
      <c r="Q151" s="75" t="s">
        <v>466</v>
      </c>
      <c r="R151" s="156"/>
      <c r="S151" s="176">
        <v>0.45901639344262296</v>
      </c>
      <c r="T151" s="176">
        <v>0.19672131147540983</v>
      </c>
      <c r="U151" s="176">
        <v>0.21311475409836064</v>
      </c>
      <c r="V151" s="176">
        <v>0.13114754098360656</v>
      </c>
      <c r="W151" s="176">
        <v>0.8970588235294118</v>
      </c>
      <c r="X151" s="177"/>
      <c r="Y151" s="176">
        <f t="shared" si="20"/>
        <v>0.25209471766848818</v>
      </c>
      <c r="Z151" s="176">
        <f t="shared" si="20"/>
        <v>-0.10783242258652094</v>
      </c>
      <c r="AA151" s="176">
        <f t="shared" si="20"/>
        <v>-0.12422586520947175</v>
      </c>
      <c r="AB151" s="176">
        <f t="shared" si="20"/>
        <v>-2.0036429872495459E-2</v>
      </c>
    </row>
    <row r="152" spans="2:28" s="2" customFormat="1" ht="147" thickBot="1" x14ac:dyDescent="0.25">
      <c r="B152" s="64" t="s">
        <v>395</v>
      </c>
      <c r="C152" s="28" t="s">
        <v>195</v>
      </c>
      <c r="D152" s="145"/>
      <c r="E152" s="30" t="s">
        <v>48</v>
      </c>
      <c r="F152" s="30" t="s">
        <v>48</v>
      </c>
      <c r="G152" s="31" t="s">
        <v>48</v>
      </c>
      <c r="H152" s="30" t="s">
        <v>48</v>
      </c>
      <c r="I152" s="30" t="s">
        <v>48</v>
      </c>
      <c r="J152" s="117"/>
      <c r="K152" s="128" t="str">
        <f t="shared" si="13"/>
        <v/>
      </c>
      <c r="L152" s="128" t="str">
        <f t="shared" si="14"/>
        <v/>
      </c>
      <c r="M152" s="128" t="str">
        <f t="shared" si="15"/>
        <v/>
      </c>
      <c r="N152" s="128" t="str">
        <f t="shared" si="16"/>
        <v/>
      </c>
      <c r="O152" s="159"/>
      <c r="P152" s="28" t="s">
        <v>467</v>
      </c>
      <c r="Q152" s="75" t="s">
        <v>555</v>
      </c>
      <c r="R152" s="156"/>
      <c r="S152" s="176" t="s">
        <v>50</v>
      </c>
      <c r="T152" s="176" t="s">
        <v>50</v>
      </c>
      <c r="U152" s="176" t="s">
        <v>50</v>
      </c>
      <c r="V152" s="176" t="s">
        <v>50</v>
      </c>
      <c r="W152" s="176" t="s">
        <v>50</v>
      </c>
      <c r="X152" s="177"/>
      <c r="Y152" s="176"/>
      <c r="Z152" s="176"/>
      <c r="AA152" s="176"/>
      <c r="AB152" s="176"/>
    </row>
    <row r="153" spans="2:28" s="2" customFormat="1" ht="15.75" customHeight="1" thickBot="1" x14ac:dyDescent="0.25">
      <c r="B153" s="64"/>
      <c r="C153" s="28"/>
      <c r="D153" s="145"/>
      <c r="E153" s="27" t="s">
        <v>147</v>
      </c>
      <c r="F153" s="124" t="s">
        <v>148</v>
      </c>
      <c r="G153" s="27" t="s">
        <v>149</v>
      </c>
      <c r="H153" s="124"/>
      <c r="I153" s="27" t="s">
        <v>0</v>
      </c>
      <c r="J153" s="117"/>
      <c r="K153" s="27" t="s">
        <v>147</v>
      </c>
      <c r="L153" s="124" t="s">
        <v>148</v>
      </c>
      <c r="M153" s="27" t="s">
        <v>149</v>
      </c>
      <c r="N153" s="127" t="str">
        <f t="shared" si="16"/>
        <v/>
      </c>
      <c r="O153" s="159"/>
      <c r="P153" s="28"/>
      <c r="Q153" s="75"/>
      <c r="R153" s="156"/>
      <c r="S153" s="27" t="s">
        <v>147</v>
      </c>
      <c r="T153" s="27" t="s">
        <v>148</v>
      </c>
      <c r="U153" s="27" t="s">
        <v>149</v>
      </c>
      <c r="V153" s="27"/>
      <c r="W153" s="27" t="s">
        <v>400</v>
      </c>
      <c r="X153" s="121"/>
      <c r="Y153" s="27"/>
      <c r="Z153" s="27"/>
      <c r="AA153" s="27"/>
      <c r="AB153" s="157"/>
    </row>
    <row r="154" spans="2:28" s="2" customFormat="1" ht="15.75" customHeight="1" thickBot="1" x14ac:dyDescent="0.25">
      <c r="B154" s="64" t="s">
        <v>396</v>
      </c>
      <c r="C154" s="28" t="s">
        <v>196</v>
      </c>
      <c r="D154" s="145"/>
      <c r="E154" s="52">
        <v>3</v>
      </c>
      <c r="F154" s="53">
        <v>17</v>
      </c>
      <c r="G154" s="54">
        <v>25</v>
      </c>
      <c r="H154" s="53"/>
      <c r="I154" s="55">
        <v>45</v>
      </c>
      <c r="J154" s="117"/>
      <c r="K154" s="129">
        <f t="shared" si="13"/>
        <v>6.6666666666666666E-2</v>
      </c>
      <c r="L154" s="130">
        <f t="shared" si="14"/>
        <v>0.37777777777777777</v>
      </c>
      <c r="M154" s="131">
        <f t="shared" si="15"/>
        <v>0.55555555555555558</v>
      </c>
      <c r="N154" s="128"/>
      <c r="O154" s="159"/>
      <c r="P154" s="28" t="s">
        <v>462</v>
      </c>
      <c r="Q154" s="75" t="s">
        <v>196</v>
      </c>
      <c r="R154" s="156"/>
      <c r="S154" s="191">
        <v>8.4745762711864403E-2</v>
      </c>
      <c r="T154" s="192">
        <v>0.44067796610169491</v>
      </c>
      <c r="U154" s="192">
        <v>0.47457627118644069</v>
      </c>
      <c r="V154" s="192"/>
      <c r="W154" s="193">
        <v>0.86764705882352944</v>
      </c>
      <c r="X154" s="177"/>
      <c r="Y154" s="187">
        <f>K154-S154</f>
        <v>-1.8079096045197737E-2</v>
      </c>
      <c r="Z154" s="188">
        <f>L154-T154</f>
        <v>-6.2900188323917139E-2</v>
      </c>
      <c r="AA154" s="189">
        <f>M154-U154</f>
        <v>8.097928436911489E-2</v>
      </c>
      <c r="AB154" s="176">
        <f>N154-V154</f>
        <v>0</v>
      </c>
    </row>
    <row r="155" spans="2:28" s="2" customFormat="1" ht="15.75" customHeight="1" x14ac:dyDescent="0.2">
      <c r="B155" s="67"/>
      <c r="C155" s="24"/>
      <c r="E155" s="30" t="s">
        <v>50</v>
      </c>
      <c r="F155" s="30" t="s">
        <v>50</v>
      </c>
      <c r="G155" s="31" t="s">
        <v>50</v>
      </c>
      <c r="H155" s="30" t="s">
        <v>50</v>
      </c>
      <c r="I155" s="30" t="s">
        <v>50</v>
      </c>
      <c r="J155" s="117"/>
      <c r="K155" s="128" t="str">
        <f t="shared" si="13"/>
        <v/>
      </c>
      <c r="L155" s="128" t="str">
        <f t="shared" si="14"/>
        <v/>
      </c>
      <c r="M155" s="128" t="str">
        <f t="shared" si="15"/>
        <v/>
      </c>
      <c r="N155" s="128" t="str">
        <f t="shared" si="16"/>
        <v/>
      </c>
      <c r="O155" s="159"/>
      <c r="P155" s="89"/>
      <c r="S155" s="177"/>
      <c r="T155" s="177"/>
      <c r="U155" s="177"/>
      <c r="V155" s="177"/>
      <c r="W155" s="177"/>
      <c r="X155" s="177"/>
      <c r="Y155" s="176"/>
      <c r="Z155" s="176"/>
      <c r="AA155" s="176"/>
      <c r="AB155" s="176"/>
    </row>
    <row r="156" spans="2:28" s="2" customFormat="1" ht="15.75" customHeight="1" x14ac:dyDescent="0.2">
      <c r="B156" s="60" t="s">
        <v>197</v>
      </c>
      <c r="C156" s="24"/>
      <c r="E156" s="30"/>
      <c r="F156" s="30"/>
      <c r="G156" s="31"/>
      <c r="H156" s="30"/>
      <c r="I156" s="30"/>
      <c r="J156" s="117"/>
      <c r="K156" s="128" t="str">
        <f t="shared" si="13"/>
        <v/>
      </c>
      <c r="L156" s="128" t="str">
        <f t="shared" si="14"/>
        <v/>
      </c>
      <c r="M156" s="128" t="str">
        <f t="shared" si="15"/>
        <v/>
      </c>
      <c r="N156" s="128" t="str">
        <f t="shared" si="16"/>
        <v/>
      </c>
      <c r="O156" s="159"/>
      <c r="P156" s="81" t="s">
        <v>197</v>
      </c>
      <c r="S156" s="177"/>
      <c r="T156" s="177"/>
      <c r="U156" s="177"/>
      <c r="V156" s="177"/>
      <c r="W156" s="177"/>
      <c r="X156" s="177"/>
      <c r="Y156" s="176"/>
      <c r="Z156" s="176"/>
      <c r="AA156" s="176"/>
      <c r="AB156" s="176"/>
    </row>
    <row r="157" spans="2:28" s="2" customFormat="1" ht="15.75" customHeight="1" thickBot="1" x14ac:dyDescent="0.25">
      <c r="B157" s="60"/>
      <c r="C157" s="65"/>
      <c r="E157" s="30" t="s">
        <v>50</v>
      </c>
      <c r="F157" s="30" t="s">
        <v>50</v>
      </c>
      <c r="G157" s="31" t="s">
        <v>50</v>
      </c>
      <c r="H157" s="30" t="s">
        <v>50</v>
      </c>
      <c r="I157" s="30" t="s">
        <v>50</v>
      </c>
      <c r="J157" s="117"/>
      <c r="K157" s="128" t="str">
        <f t="shared" si="13"/>
        <v/>
      </c>
      <c r="L157" s="128" t="str">
        <f t="shared" si="14"/>
        <v/>
      </c>
      <c r="M157" s="128" t="str">
        <f t="shared" si="15"/>
        <v/>
      </c>
      <c r="N157" s="128" t="str">
        <f t="shared" si="16"/>
        <v/>
      </c>
      <c r="O157" s="159"/>
      <c r="P157" s="89"/>
      <c r="S157" s="177"/>
      <c r="T157" s="177"/>
      <c r="U157" s="177"/>
      <c r="V157" s="177"/>
      <c r="W157" s="177"/>
      <c r="X157" s="177"/>
      <c r="Y157" s="176"/>
      <c r="Z157" s="176"/>
      <c r="AA157" s="176"/>
      <c r="AB157" s="176"/>
    </row>
    <row r="158" spans="2:28" s="2" customFormat="1" ht="31.5" customHeight="1" thickBot="1" x14ac:dyDescent="0.25">
      <c r="B158" s="48">
        <v>1</v>
      </c>
      <c r="C158" s="28" t="s">
        <v>198</v>
      </c>
      <c r="D158" s="145"/>
      <c r="E158" s="30">
        <v>36</v>
      </c>
      <c r="F158" s="30">
        <v>1</v>
      </c>
      <c r="G158" s="31">
        <v>1</v>
      </c>
      <c r="H158" s="30">
        <v>0</v>
      </c>
      <c r="I158" s="30">
        <v>38</v>
      </c>
      <c r="J158" s="117"/>
      <c r="K158" s="128">
        <f t="shared" si="13"/>
        <v>0.94736842105263153</v>
      </c>
      <c r="L158" s="128">
        <f t="shared" si="14"/>
        <v>2.6315789473684209E-2</v>
      </c>
      <c r="M158" s="128">
        <f t="shared" si="15"/>
        <v>2.6315789473684209E-2</v>
      </c>
      <c r="N158" s="128">
        <f t="shared" si="16"/>
        <v>0</v>
      </c>
      <c r="O158" s="159"/>
      <c r="P158" s="28" t="s">
        <v>158</v>
      </c>
      <c r="Q158" s="84" t="s">
        <v>469</v>
      </c>
      <c r="R158" s="156"/>
      <c r="S158" s="176">
        <v>0.578125</v>
      </c>
      <c r="T158" s="176">
        <v>9.375E-2</v>
      </c>
      <c r="U158" s="176">
        <v>7.8125E-2</v>
      </c>
      <c r="V158" s="176">
        <v>0.25</v>
      </c>
      <c r="W158" s="176">
        <v>0.94117647058823528</v>
      </c>
      <c r="X158" s="177"/>
      <c r="Y158" s="176">
        <f t="shared" ref="Y158:AB160" si="21">K158-S158</f>
        <v>0.36924342105263153</v>
      </c>
      <c r="Z158" s="176">
        <f t="shared" si="21"/>
        <v>-6.7434210526315791E-2</v>
      </c>
      <c r="AA158" s="176">
        <f t="shared" si="21"/>
        <v>-5.1809210526315791E-2</v>
      </c>
      <c r="AB158" s="176">
        <f t="shared" si="21"/>
        <v>-0.25</v>
      </c>
    </row>
    <row r="159" spans="2:28" s="2" customFormat="1" ht="31.5" customHeight="1" thickBot="1" x14ac:dyDescent="0.25">
      <c r="B159" s="48">
        <v>2</v>
      </c>
      <c r="C159" s="28" t="s">
        <v>189</v>
      </c>
      <c r="D159" s="145"/>
      <c r="E159" s="30">
        <v>35</v>
      </c>
      <c r="F159" s="30">
        <v>2</v>
      </c>
      <c r="G159" s="31">
        <v>0</v>
      </c>
      <c r="H159" s="30">
        <v>1</v>
      </c>
      <c r="I159" s="30">
        <v>38</v>
      </c>
      <c r="J159" s="117"/>
      <c r="K159" s="128">
        <f t="shared" ref="K159:K222" si="22">IF(ISERROR(E159/$I159),"",E159/$I159)</f>
        <v>0.92105263157894735</v>
      </c>
      <c r="L159" s="128">
        <f t="shared" ref="L159:L222" si="23">IF(ISERROR(F159/$I159),"",F159/$I159)</f>
        <v>5.2631578947368418E-2</v>
      </c>
      <c r="M159" s="128">
        <f t="shared" ref="M159:M222" si="24">IF(ISERROR(G159/$I159),"",G159/$I159)</f>
        <v>0</v>
      </c>
      <c r="N159" s="128">
        <f t="shared" ref="N159:N222" si="25">IF(ISERROR(H159/$I159),"",H159/$I159)</f>
        <v>2.6315789473684209E-2</v>
      </c>
      <c r="O159" s="159"/>
      <c r="P159" s="28" t="s">
        <v>443</v>
      </c>
      <c r="Q159" s="75" t="s">
        <v>458</v>
      </c>
      <c r="R159" s="156"/>
      <c r="S159" s="176">
        <v>0.75</v>
      </c>
      <c r="T159" s="176">
        <v>0.125</v>
      </c>
      <c r="U159" s="176">
        <v>6.25E-2</v>
      </c>
      <c r="V159" s="176">
        <v>6.25E-2</v>
      </c>
      <c r="W159" s="176">
        <v>0.94117647058823528</v>
      </c>
      <c r="X159" s="177"/>
      <c r="Y159" s="176">
        <f t="shared" si="21"/>
        <v>0.17105263157894735</v>
      </c>
      <c r="Z159" s="176">
        <f t="shared" si="21"/>
        <v>-7.2368421052631582E-2</v>
      </c>
      <c r="AA159" s="176">
        <f t="shared" si="21"/>
        <v>-6.25E-2</v>
      </c>
      <c r="AB159" s="176">
        <f t="shared" si="21"/>
        <v>-3.6184210526315791E-2</v>
      </c>
    </row>
    <row r="160" spans="2:28" s="2" customFormat="1" ht="31.5" customHeight="1" thickBot="1" x14ac:dyDescent="0.25">
      <c r="B160" s="48">
        <v>3</v>
      </c>
      <c r="C160" s="28" t="s">
        <v>199</v>
      </c>
      <c r="D160" s="145"/>
      <c r="E160" s="30">
        <v>29</v>
      </c>
      <c r="F160" s="30">
        <v>3</v>
      </c>
      <c r="G160" s="31">
        <v>2</v>
      </c>
      <c r="H160" s="30">
        <v>4</v>
      </c>
      <c r="I160" s="30">
        <v>38</v>
      </c>
      <c r="J160" s="117"/>
      <c r="K160" s="128">
        <f t="shared" si="22"/>
        <v>0.76315789473684215</v>
      </c>
      <c r="L160" s="128">
        <f t="shared" si="23"/>
        <v>7.8947368421052627E-2</v>
      </c>
      <c r="M160" s="128">
        <f t="shared" si="24"/>
        <v>5.2631578947368418E-2</v>
      </c>
      <c r="N160" s="128">
        <f t="shared" si="25"/>
        <v>0.10526315789473684</v>
      </c>
      <c r="O160" s="159"/>
      <c r="P160" s="28" t="s">
        <v>444</v>
      </c>
      <c r="Q160" s="75" t="s">
        <v>470</v>
      </c>
      <c r="R160" s="156"/>
      <c r="S160" s="176">
        <v>0.52830188679245282</v>
      </c>
      <c r="T160" s="176">
        <v>9.4339622641509441E-2</v>
      </c>
      <c r="U160" s="176">
        <v>0.11320754716981132</v>
      </c>
      <c r="V160" s="176">
        <v>0.26415094339622641</v>
      </c>
      <c r="W160" s="176">
        <v>0.77941176470588236</v>
      </c>
      <c r="X160" s="177"/>
      <c r="Y160" s="176">
        <f t="shared" si="21"/>
        <v>0.23485600794438932</v>
      </c>
      <c r="Z160" s="176">
        <f t="shared" si="21"/>
        <v>-1.5392254220456814E-2</v>
      </c>
      <c r="AA160" s="176">
        <f t="shared" si="21"/>
        <v>-6.0575968222442905E-2</v>
      </c>
      <c r="AB160" s="176">
        <f t="shared" si="21"/>
        <v>-0.15888778550148958</v>
      </c>
    </row>
    <row r="161" spans="2:28" s="2" customFormat="1" ht="42.75" customHeight="1" thickBot="1" x14ac:dyDescent="0.25">
      <c r="B161" s="48">
        <v>4</v>
      </c>
      <c r="C161" s="28" t="s">
        <v>200</v>
      </c>
      <c r="D161" s="145"/>
      <c r="E161" s="30">
        <v>27</v>
      </c>
      <c r="F161" s="30">
        <v>5</v>
      </c>
      <c r="G161" s="31">
        <v>3</v>
      </c>
      <c r="H161" s="30">
        <v>3</v>
      </c>
      <c r="I161" s="30">
        <v>38</v>
      </c>
      <c r="J161" s="117"/>
      <c r="K161" s="128">
        <f t="shared" si="22"/>
        <v>0.71052631578947367</v>
      </c>
      <c r="L161" s="128">
        <f t="shared" si="23"/>
        <v>0.13157894736842105</v>
      </c>
      <c r="M161" s="128">
        <f t="shared" si="24"/>
        <v>7.8947368421052627E-2</v>
      </c>
      <c r="N161" s="128">
        <f t="shared" si="25"/>
        <v>7.8947368421052627E-2</v>
      </c>
      <c r="O161" s="159"/>
      <c r="P161" s="28"/>
      <c r="Q161" s="75"/>
      <c r="S161" s="24" t="s">
        <v>522</v>
      </c>
      <c r="T161" s="121"/>
      <c r="U161" s="121"/>
      <c r="V161" s="121"/>
      <c r="W161" s="121"/>
      <c r="X161" s="121"/>
      <c r="Y161" s="157"/>
      <c r="Z161" s="157"/>
      <c r="AA161" s="157"/>
      <c r="AB161" s="157"/>
    </row>
    <row r="162" spans="2:28" s="2" customFormat="1" ht="52.5" customHeight="1" thickBot="1" x14ac:dyDescent="0.25">
      <c r="B162" s="48">
        <v>5</v>
      </c>
      <c r="C162" s="28" t="s">
        <v>201</v>
      </c>
      <c r="D162" s="145"/>
      <c r="E162" s="30">
        <v>21</v>
      </c>
      <c r="F162" s="30">
        <v>4</v>
      </c>
      <c r="G162" s="31">
        <v>4</v>
      </c>
      <c r="H162" s="30">
        <v>9</v>
      </c>
      <c r="I162" s="30">
        <v>38</v>
      </c>
      <c r="J162" s="117"/>
      <c r="K162" s="128">
        <f t="shared" si="22"/>
        <v>0.55263157894736847</v>
      </c>
      <c r="L162" s="128">
        <f t="shared" si="23"/>
        <v>0.10526315789473684</v>
      </c>
      <c r="M162" s="128">
        <f t="shared" si="24"/>
        <v>0.10526315789473684</v>
      </c>
      <c r="N162" s="128">
        <f t="shared" si="25"/>
        <v>0.23684210526315788</v>
      </c>
      <c r="O162" s="159"/>
      <c r="P162" s="28" t="s">
        <v>450</v>
      </c>
      <c r="Q162" s="75" t="s">
        <v>201</v>
      </c>
      <c r="R162" s="156"/>
      <c r="S162" s="176">
        <v>0.26415094339622641</v>
      </c>
      <c r="T162" s="176">
        <v>0.15094339622641509</v>
      </c>
      <c r="U162" s="176">
        <v>0.20754716981132076</v>
      </c>
      <c r="V162" s="176">
        <v>0.37735849056603776</v>
      </c>
      <c r="W162" s="176">
        <v>0.77941176470588236</v>
      </c>
      <c r="X162" s="177"/>
      <c r="Y162" s="176">
        <f t="shared" ref="Y162:AB169" si="26">K162-S162</f>
        <v>0.28848063555114206</v>
      </c>
      <c r="Z162" s="176">
        <f t="shared" si="26"/>
        <v>-4.5680238331678252E-2</v>
      </c>
      <c r="AA162" s="176">
        <f t="shared" si="26"/>
        <v>-0.10228401191658393</v>
      </c>
      <c r="AB162" s="176">
        <f t="shared" si="26"/>
        <v>-0.14051638530287988</v>
      </c>
    </row>
    <row r="163" spans="2:28" s="2" customFormat="1" ht="31.5" customHeight="1" thickBot="1" x14ac:dyDescent="0.25">
      <c r="B163" s="48">
        <v>6</v>
      </c>
      <c r="C163" s="28" t="s">
        <v>202</v>
      </c>
      <c r="D163" s="145"/>
      <c r="E163" s="30">
        <v>28</v>
      </c>
      <c r="F163" s="30">
        <v>4</v>
      </c>
      <c r="G163" s="31">
        <v>5</v>
      </c>
      <c r="H163" s="30">
        <v>1</v>
      </c>
      <c r="I163" s="30">
        <v>38</v>
      </c>
      <c r="J163" s="117"/>
      <c r="K163" s="128">
        <f t="shared" si="22"/>
        <v>0.73684210526315785</v>
      </c>
      <c r="L163" s="128">
        <f t="shared" si="23"/>
        <v>0.10526315789473684</v>
      </c>
      <c r="M163" s="128">
        <f t="shared" si="24"/>
        <v>0.13157894736842105</v>
      </c>
      <c r="N163" s="128">
        <f t="shared" si="25"/>
        <v>2.6315789473684209E-2</v>
      </c>
      <c r="O163" s="159"/>
      <c r="P163" s="28" t="s">
        <v>452</v>
      </c>
      <c r="Q163" s="75" t="s">
        <v>202</v>
      </c>
      <c r="R163" s="156"/>
      <c r="S163" s="176">
        <v>0.50909090909090904</v>
      </c>
      <c r="T163" s="176">
        <v>0.12727272727272726</v>
      </c>
      <c r="U163" s="176">
        <v>0.14545454545454545</v>
      </c>
      <c r="V163" s="176">
        <v>0.21818181818181817</v>
      </c>
      <c r="W163" s="176">
        <v>0.80882352941176472</v>
      </c>
      <c r="X163" s="177"/>
      <c r="Y163" s="176">
        <f t="shared" si="26"/>
        <v>0.22775119617224882</v>
      </c>
      <c r="Z163" s="176">
        <f t="shared" si="26"/>
        <v>-2.2009569377990423E-2</v>
      </c>
      <c r="AA163" s="176">
        <f t="shared" si="26"/>
        <v>-1.3875598086124402E-2</v>
      </c>
      <c r="AB163" s="176">
        <f t="shared" si="26"/>
        <v>-0.19186602870813396</v>
      </c>
    </row>
    <row r="164" spans="2:28" s="2" customFormat="1" ht="31.5" customHeight="1" thickBot="1" x14ac:dyDescent="0.25">
      <c r="B164" s="48">
        <v>7</v>
      </c>
      <c r="C164" s="28" t="s">
        <v>203</v>
      </c>
      <c r="D164" s="145"/>
      <c r="E164" s="30">
        <v>34</v>
      </c>
      <c r="F164" s="30">
        <v>2</v>
      </c>
      <c r="G164" s="31">
        <v>1</v>
      </c>
      <c r="H164" s="30">
        <v>1</v>
      </c>
      <c r="I164" s="30">
        <v>38</v>
      </c>
      <c r="J164" s="117"/>
      <c r="K164" s="128">
        <f t="shared" si="22"/>
        <v>0.89473684210526316</v>
      </c>
      <c r="L164" s="128">
        <f t="shared" si="23"/>
        <v>5.2631578947368418E-2</v>
      </c>
      <c r="M164" s="128">
        <f t="shared" si="24"/>
        <v>2.6315789473684209E-2</v>
      </c>
      <c r="N164" s="128">
        <f t="shared" si="25"/>
        <v>2.6315789473684209E-2</v>
      </c>
      <c r="O164" s="159"/>
      <c r="P164" s="28" t="s">
        <v>454</v>
      </c>
      <c r="Q164" s="75" t="s">
        <v>471</v>
      </c>
      <c r="R164" s="156"/>
      <c r="S164" s="176">
        <v>0.62295081967213117</v>
      </c>
      <c r="T164" s="176">
        <v>8.1967213114754092E-2</v>
      </c>
      <c r="U164" s="176">
        <v>0.11475409836065574</v>
      </c>
      <c r="V164" s="176">
        <v>0.18032786885245902</v>
      </c>
      <c r="W164" s="176">
        <v>0.8970588235294118</v>
      </c>
      <c r="X164" s="177"/>
      <c r="Y164" s="176">
        <f t="shared" si="26"/>
        <v>0.27178602243313199</v>
      </c>
      <c r="Z164" s="176">
        <f t="shared" si="26"/>
        <v>-2.9335634167385674E-2</v>
      </c>
      <c r="AA164" s="176">
        <f t="shared" si="26"/>
        <v>-8.8438308886971531E-2</v>
      </c>
      <c r="AB164" s="176">
        <f t="shared" si="26"/>
        <v>-0.15401207937877481</v>
      </c>
    </row>
    <row r="165" spans="2:28" s="2" customFormat="1" ht="15.75" customHeight="1" thickBot="1" x14ac:dyDescent="0.25">
      <c r="B165" s="48">
        <v>8</v>
      </c>
      <c r="C165" s="28" t="s">
        <v>204</v>
      </c>
      <c r="D165" s="145"/>
      <c r="E165" s="30">
        <v>28</v>
      </c>
      <c r="F165" s="30">
        <v>3</v>
      </c>
      <c r="G165" s="31">
        <v>3</v>
      </c>
      <c r="H165" s="30">
        <v>4</v>
      </c>
      <c r="I165" s="30">
        <v>38</v>
      </c>
      <c r="J165" s="117"/>
      <c r="K165" s="128">
        <f t="shared" si="22"/>
        <v>0.73684210526315785</v>
      </c>
      <c r="L165" s="128">
        <f t="shared" si="23"/>
        <v>7.8947368421052627E-2</v>
      </c>
      <c r="M165" s="128">
        <f t="shared" si="24"/>
        <v>7.8947368421052627E-2</v>
      </c>
      <c r="N165" s="128">
        <f t="shared" si="25"/>
        <v>0.10526315789473684</v>
      </c>
      <c r="O165" s="159"/>
      <c r="P165" s="28" t="s">
        <v>456</v>
      </c>
      <c r="Q165" s="75" t="s">
        <v>204</v>
      </c>
      <c r="R165" s="156"/>
      <c r="S165" s="176">
        <v>0.47272727272727272</v>
      </c>
      <c r="T165" s="176">
        <v>0.14545454545454545</v>
      </c>
      <c r="U165" s="176">
        <v>0.16363636363636364</v>
      </c>
      <c r="V165" s="176">
        <v>0.21818181818181817</v>
      </c>
      <c r="W165" s="176">
        <v>0.80882352941176472</v>
      </c>
      <c r="X165" s="177"/>
      <c r="Y165" s="176">
        <f t="shared" si="26"/>
        <v>0.26411483253588514</v>
      </c>
      <c r="Z165" s="176">
        <f t="shared" si="26"/>
        <v>-6.650717703349282E-2</v>
      </c>
      <c r="AA165" s="176">
        <f t="shared" si="26"/>
        <v>-8.4688995215311008E-2</v>
      </c>
      <c r="AB165" s="176">
        <f t="shared" si="26"/>
        <v>-0.11291866028708133</v>
      </c>
    </row>
    <row r="166" spans="2:28" s="2" customFormat="1" ht="15.75" customHeight="1" thickBot="1" x14ac:dyDescent="0.25">
      <c r="B166" s="48">
        <v>9</v>
      </c>
      <c r="C166" s="28" t="s">
        <v>205</v>
      </c>
      <c r="D166" s="145"/>
      <c r="E166" s="30">
        <v>28</v>
      </c>
      <c r="F166" s="30">
        <v>3</v>
      </c>
      <c r="G166" s="31">
        <v>4</v>
      </c>
      <c r="H166" s="30">
        <v>3</v>
      </c>
      <c r="I166" s="30">
        <v>38</v>
      </c>
      <c r="J166" s="117"/>
      <c r="K166" s="128">
        <f t="shared" si="22"/>
        <v>0.73684210526315785</v>
      </c>
      <c r="L166" s="128">
        <f t="shared" si="23"/>
        <v>7.8947368421052627E-2</v>
      </c>
      <c r="M166" s="128">
        <f t="shared" si="24"/>
        <v>0.10526315789473684</v>
      </c>
      <c r="N166" s="128">
        <f t="shared" si="25"/>
        <v>7.8947368421052627E-2</v>
      </c>
      <c r="O166" s="159"/>
      <c r="P166" s="28" t="s">
        <v>457</v>
      </c>
      <c r="Q166" s="75" t="s">
        <v>205</v>
      </c>
      <c r="R166" s="156"/>
      <c r="S166" s="176">
        <v>0.43636363636363634</v>
      </c>
      <c r="T166" s="176">
        <v>0.16363636363636364</v>
      </c>
      <c r="U166" s="176">
        <v>0.16363636363636364</v>
      </c>
      <c r="V166" s="176">
        <v>0.23636363636363636</v>
      </c>
      <c r="W166" s="176">
        <v>0.80882352941176472</v>
      </c>
      <c r="X166" s="177"/>
      <c r="Y166" s="176">
        <f t="shared" si="26"/>
        <v>0.30047846889952151</v>
      </c>
      <c r="Z166" s="176">
        <f t="shared" si="26"/>
        <v>-8.4688995215311008E-2</v>
      </c>
      <c r="AA166" s="176">
        <f t="shared" si="26"/>
        <v>-5.8373205741626799E-2</v>
      </c>
      <c r="AB166" s="176">
        <f t="shared" si="26"/>
        <v>-0.15741626794258373</v>
      </c>
    </row>
    <row r="167" spans="2:28" s="2" customFormat="1" ht="31.5" customHeight="1" thickBot="1" x14ac:dyDescent="0.25">
      <c r="B167" s="48">
        <v>10</v>
      </c>
      <c r="C167" s="28" t="s">
        <v>206</v>
      </c>
      <c r="D167" s="145"/>
      <c r="E167" s="30">
        <v>27</v>
      </c>
      <c r="F167" s="30">
        <v>3</v>
      </c>
      <c r="G167" s="31">
        <v>4</v>
      </c>
      <c r="H167" s="30">
        <v>4</v>
      </c>
      <c r="I167" s="30">
        <v>38</v>
      </c>
      <c r="J167" s="117"/>
      <c r="K167" s="128">
        <f t="shared" si="22"/>
        <v>0.71052631578947367</v>
      </c>
      <c r="L167" s="128">
        <f t="shared" si="23"/>
        <v>7.8947368421052627E-2</v>
      </c>
      <c r="M167" s="128">
        <f t="shared" si="24"/>
        <v>0.10526315789473684</v>
      </c>
      <c r="N167" s="128">
        <f t="shared" si="25"/>
        <v>0.10526315789473684</v>
      </c>
      <c r="O167" s="159"/>
      <c r="P167" s="28" t="s">
        <v>459</v>
      </c>
      <c r="Q167" s="75" t="s">
        <v>476</v>
      </c>
      <c r="R167" s="156"/>
      <c r="S167" s="176">
        <v>0.42592592592592593</v>
      </c>
      <c r="T167" s="176">
        <v>0.14814814814814814</v>
      </c>
      <c r="U167" s="176">
        <v>0.16666666666666666</v>
      </c>
      <c r="V167" s="176">
        <v>0.25925925925925924</v>
      </c>
      <c r="W167" s="176">
        <v>0.79411764705882348</v>
      </c>
      <c r="X167" s="177"/>
      <c r="Y167" s="176">
        <f t="shared" si="26"/>
        <v>0.28460038986354774</v>
      </c>
      <c r="Z167" s="176">
        <f t="shared" si="26"/>
        <v>-6.9200779727095513E-2</v>
      </c>
      <c r="AA167" s="176">
        <f t="shared" si="26"/>
        <v>-6.1403508771929821E-2</v>
      </c>
      <c r="AB167" s="176">
        <f t="shared" si="26"/>
        <v>-0.15399610136452241</v>
      </c>
    </row>
    <row r="168" spans="2:28" s="2" customFormat="1" ht="42.75" customHeight="1" thickBot="1" x14ac:dyDescent="0.25">
      <c r="B168" s="48">
        <v>11</v>
      </c>
      <c r="C168" s="28" t="s">
        <v>207</v>
      </c>
      <c r="D168" s="145"/>
      <c r="E168" s="30">
        <v>14</v>
      </c>
      <c r="F168" s="30">
        <v>0</v>
      </c>
      <c r="G168" s="31">
        <v>1</v>
      </c>
      <c r="H168" s="30">
        <v>0</v>
      </c>
      <c r="I168" s="30">
        <v>15</v>
      </c>
      <c r="J168" s="117"/>
      <c r="K168" s="128">
        <f t="shared" si="22"/>
        <v>0.93333333333333335</v>
      </c>
      <c r="L168" s="128">
        <f t="shared" si="23"/>
        <v>0</v>
      </c>
      <c r="M168" s="128">
        <f t="shared" si="24"/>
        <v>6.6666666666666666E-2</v>
      </c>
      <c r="N168" s="128">
        <f t="shared" si="25"/>
        <v>0</v>
      </c>
      <c r="O168" s="159"/>
      <c r="P168" s="28" t="s">
        <v>445</v>
      </c>
      <c r="Q168" s="75" t="s">
        <v>207</v>
      </c>
      <c r="R168" s="156"/>
      <c r="S168" s="176">
        <v>0.45098039215686275</v>
      </c>
      <c r="T168" s="176">
        <v>9.8039215686274508E-2</v>
      </c>
      <c r="U168" s="176">
        <v>0.11764705882352941</v>
      </c>
      <c r="V168" s="176">
        <v>0.33333333333333331</v>
      </c>
      <c r="W168" s="176">
        <v>0.75</v>
      </c>
      <c r="X168" s="177"/>
      <c r="Y168" s="176">
        <f t="shared" si="26"/>
        <v>0.4823529411764706</v>
      </c>
      <c r="Z168" s="176">
        <f t="shared" si="26"/>
        <v>-9.8039215686274508E-2</v>
      </c>
      <c r="AA168" s="176">
        <f t="shared" si="26"/>
        <v>-5.0980392156862744E-2</v>
      </c>
      <c r="AB168" s="176">
        <f t="shared" si="26"/>
        <v>-0.33333333333333331</v>
      </c>
    </row>
    <row r="169" spans="2:28" s="2" customFormat="1" ht="31.5" customHeight="1" thickBot="1" x14ac:dyDescent="0.25">
      <c r="B169" s="48">
        <v>12</v>
      </c>
      <c r="C169" s="28" t="s">
        <v>208</v>
      </c>
      <c r="D169" s="145"/>
      <c r="E169" s="30">
        <v>13</v>
      </c>
      <c r="F169" s="30">
        <v>0</v>
      </c>
      <c r="G169" s="31">
        <v>1</v>
      </c>
      <c r="H169" s="30">
        <v>1</v>
      </c>
      <c r="I169" s="30">
        <v>15</v>
      </c>
      <c r="J169" s="117"/>
      <c r="K169" s="128">
        <f t="shared" si="22"/>
        <v>0.8666666666666667</v>
      </c>
      <c r="L169" s="128">
        <f t="shared" si="23"/>
        <v>0</v>
      </c>
      <c r="M169" s="128">
        <f t="shared" si="24"/>
        <v>6.6666666666666666E-2</v>
      </c>
      <c r="N169" s="128">
        <f t="shared" si="25"/>
        <v>6.6666666666666666E-2</v>
      </c>
      <c r="O169" s="159"/>
      <c r="P169" s="28" t="s">
        <v>451</v>
      </c>
      <c r="Q169" s="75" t="s">
        <v>208</v>
      </c>
      <c r="R169" s="156"/>
      <c r="S169" s="176">
        <v>0.33333333333333331</v>
      </c>
      <c r="T169" s="176">
        <v>0.11764705882352941</v>
      </c>
      <c r="U169" s="176">
        <v>0.15686274509803921</v>
      </c>
      <c r="V169" s="176">
        <v>0.39215686274509803</v>
      </c>
      <c r="W169" s="176">
        <v>0.75</v>
      </c>
      <c r="X169" s="177"/>
      <c r="Y169" s="176">
        <f t="shared" si="26"/>
        <v>0.53333333333333344</v>
      </c>
      <c r="Z169" s="176">
        <f t="shared" si="26"/>
        <v>-0.11764705882352941</v>
      </c>
      <c r="AA169" s="176">
        <f t="shared" si="26"/>
        <v>-9.0196078431372548E-2</v>
      </c>
      <c r="AB169" s="176">
        <f t="shared" si="26"/>
        <v>-0.32549019607843138</v>
      </c>
    </row>
    <row r="170" spans="2:28" s="2" customFormat="1" ht="31.5" customHeight="1" thickBot="1" x14ac:dyDescent="0.25">
      <c r="B170" s="48">
        <v>13</v>
      </c>
      <c r="C170" s="28" t="s">
        <v>209</v>
      </c>
      <c r="D170" s="145"/>
      <c r="E170" s="30"/>
      <c r="F170" s="30"/>
      <c r="G170" s="31"/>
      <c r="H170" s="30"/>
      <c r="I170" s="30"/>
      <c r="J170" s="152"/>
      <c r="K170" s="128" t="str">
        <f t="shared" si="22"/>
        <v/>
      </c>
      <c r="L170" s="128" t="str">
        <f t="shared" si="23"/>
        <v/>
      </c>
      <c r="M170" s="128" t="str">
        <f t="shared" si="24"/>
        <v/>
      </c>
      <c r="N170" s="128" t="str">
        <f t="shared" si="25"/>
        <v/>
      </c>
      <c r="O170" s="159"/>
      <c r="P170" s="28" t="s">
        <v>455</v>
      </c>
      <c r="Q170" s="75" t="s">
        <v>545</v>
      </c>
      <c r="R170" s="156"/>
      <c r="S170" s="27" t="s">
        <v>6</v>
      </c>
      <c r="T170" s="27" t="s">
        <v>7</v>
      </c>
      <c r="U170" s="27"/>
      <c r="V170" s="27"/>
      <c r="W170" s="27" t="s">
        <v>400</v>
      </c>
      <c r="X170" s="121"/>
      <c r="Y170" s="27"/>
      <c r="Z170" s="27"/>
      <c r="AA170" s="27"/>
      <c r="AB170" s="27"/>
    </row>
    <row r="171" spans="2:28" s="2" customFormat="1" ht="15.75" customHeight="1" thickBot="1" x14ac:dyDescent="0.25">
      <c r="B171" s="48" t="s">
        <v>77</v>
      </c>
      <c r="C171" s="28" t="s">
        <v>210</v>
      </c>
      <c r="D171" s="145"/>
      <c r="E171" s="30">
        <v>36</v>
      </c>
      <c r="F171" s="30" t="s">
        <v>48</v>
      </c>
      <c r="G171" s="31" t="s">
        <v>48</v>
      </c>
      <c r="H171" s="30">
        <v>2</v>
      </c>
      <c r="I171" s="30">
        <v>38</v>
      </c>
      <c r="J171" s="117"/>
      <c r="K171" s="128">
        <f t="shared" si="22"/>
        <v>0.94736842105263153</v>
      </c>
      <c r="L171" s="128" t="str">
        <f t="shared" si="23"/>
        <v/>
      </c>
      <c r="M171" s="128" t="str">
        <f t="shared" si="24"/>
        <v/>
      </c>
      <c r="N171" s="128">
        <f t="shared" si="25"/>
        <v>5.2631578947368418E-2</v>
      </c>
      <c r="O171" s="159"/>
      <c r="P171" s="28" t="s">
        <v>77</v>
      </c>
      <c r="Q171" s="75" t="s">
        <v>472</v>
      </c>
      <c r="R171" s="156"/>
      <c r="S171" s="184">
        <v>0.73913043478260865</v>
      </c>
      <c r="T171" s="185">
        <v>0.2608695652173913</v>
      </c>
      <c r="U171" s="185"/>
      <c r="V171" s="185"/>
      <c r="W171" s="186">
        <v>0.67647058823529416</v>
      </c>
      <c r="X171" s="177"/>
      <c r="Y171" s="184">
        <f t="shared" ref="Y171:Y175" si="27">K171-S171</f>
        <v>0.20823798627002288</v>
      </c>
      <c r="Z171" s="185"/>
      <c r="AA171" s="185"/>
      <c r="AB171" s="186">
        <f t="shared" ref="AB171:AB175" si="28">N171-V171</f>
        <v>5.2631578947368418E-2</v>
      </c>
    </row>
    <row r="172" spans="2:28" s="2" customFormat="1" ht="15.75" customHeight="1" thickBot="1" x14ac:dyDescent="0.25">
      <c r="B172" s="48" t="s">
        <v>79</v>
      </c>
      <c r="C172" s="28" t="s">
        <v>211</v>
      </c>
      <c r="D172" s="145"/>
      <c r="E172" s="30">
        <v>36</v>
      </c>
      <c r="F172" s="30" t="s">
        <v>48</v>
      </c>
      <c r="G172" s="31" t="s">
        <v>48</v>
      </c>
      <c r="H172" s="30">
        <v>2</v>
      </c>
      <c r="I172" s="30">
        <v>38</v>
      </c>
      <c r="J172" s="117"/>
      <c r="K172" s="128">
        <f t="shared" si="22"/>
        <v>0.94736842105263153</v>
      </c>
      <c r="L172" s="128" t="str">
        <f t="shared" si="23"/>
        <v/>
      </c>
      <c r="M172" s="128" t="str">
        <f t="shared" si="24"/>
        <v/>
      </c>
      <c r="N172" s="128">
        <f t="shared" si="25"/>
        <v>5.2631578947368418E-2</v>
      </c>
      <c r="O172" s="159"/>
      <c r="P172" s="28" t="s">
        <v>79</v>
      </c>
      <c r="Q172" s="75" t="s">
        <v>473</v>
      </c>
      <c r="R172" s="156"/>
      <c r="S172" s="184">
        <v>0.73913043478260865</v>
      </c>
      <c r="T172" s="185">
        <v>0.2608695652173913</v>
      </c>
      <c r="U172" s="185"/>
      <c r="V172" s="185"/>
      <c r="W172" s="186">
        <v>0.67647058823529416</v>
      </c>
      <c r="X172" s="177"/>
      <c r="Y172" s="184">
        <f t="shared" si="27"/>
        <v>0.20823798627002288</v>
      </c>
      <c r="Z172" s="185"/>
      <c r="AA172" s="185"/>
      <c r="AB172" s="186">
        <f t="shared" si="28"/>
        <v>5.2631578947368418E-2</v>
      </c>
    </row>
    <row r="173" spans="2:28" s="2" customFormat="1" ht="31.5" customHeight="1" thickBot="1" x14ac:dyDescent="0.25">
      <c r="B173" s="48" t="s">
        <v>81</v>
      </c>
      <c r="C173" s="28" t="s">
        <v>212</v>
      </c>
      <c r="D173" s="145"/>
      <c r="E173" s="30">
        <v>36</v>
      </c>
      <c r="F173" s="30" t="s">
        <v>48</v>
      </c>
      <c r="G173" s="31" t="s">
        <v>48</v>
      </c>
      <c r="H173" s="30">
        <v>2</v>
      </c>
      <c r="I173" s="30">
        <v>38</v>
      </c>
      <c r="J173" s="117"/>
      <c r="K173" s="128">
        <f t="shared" si="22"/>
        <v>0.94736842105263153</v>
      </c>
      <c r="L173" s="128" t="str">
        <f t="shared" si="23"/>
        <v/>
      </c>
      <c r="M173" s="128" t="str">
        <f t="shared" si="24"/>
        <v/>
      </c>
      <c r="N173" s="128">
        <f t="shared" si="25"/>
        <v>5.2631578947368418E-2</v>
      </c>
      <c r="O173" s="159"/>
      <c r="P173" s="28" t="s">
        <v>81</v>
      </c>
      <c r="Q173" s="75" t="s">
        <v>548</v>
      </c>
      <c r="R173" s="156"/>
      <c r="S173" s="184">
        <v>0.73913043478260865</v>
      </c>
      <c r="T173" s="185">
        <v>0.2608695652173913</v>
      </c>
      <c r="U173" s="185"/>
      <c r="V173" s="185"/>
      <c r="W173" s="186">
        <v>0.67647058823529416</v>
      </c>
      <c r="X173" s="177"/>
      <c r="Y173" s="184">
        <f t="shared" si="27"/>
        <v>0.20823798627002288</v>
      </c>
      <c r="Z173" s="185"/>
      <c r="AA173" s="185"/>
      <c r="AB173" s="186">
        <f t="shared" si="28"/>
        <v>5.2631578947368418E-2</v>
      </c>
    </row>
    <row r="174" spans="2:28" s="2" customFormat="1" ht="42.75" customHeight="1" thickBot="1" x14ac:dyDescent="0.25">
      <c r="B174" s="48" t="s">
        <v>213</v>
      </c>
      <c r="C174" s="28" t="s">
        <v>214</v>
      </c>
      <c r="D174" s="145"/>
      <c r="E174" s="30">
        <v>36</v>
      </c>
      <c r="F174" s="30" t="s">
        <v>48</v>
      </c>
      <c r="G174" s="31" t="s">
        <v>48</v>
      </c>
      <c r="H174" s="30">
        <v>2</v>
      </c>
      <c r="I174" s="30">
        <v>38</v>
      </c>
      <c r="J174" s="117"/>
      <c r="K174" s="128">
        <f t="shared" si="22"/>
        <v>0.94736842105263153</v>
      </c>
      <c r="L174" s="128" t="str">
        <f t="shared" si="23"/>
        <v/>
      </c>
      <c r="M174" s="128" t="str">
        <f t="shared" si="24"/>
        <v/>
      </c>
      <c r="N174" s="128">
        <f t="shared" si="25"/>
        <v>5.2631578947368418E-2</v>
      </c>
      <c r="O174" s="159"/>
      <c r="P174" s="28" t="s">
        <v>213</v>
      </c>
      <c r="Q174" s="75" t="s">
        <v>474</v>
      </c>
      <c r="R174" s="156"/>
      <c r="S174" s="184">
        <v>0.73913043478260865</v>
      </c>
      <c r="T174" s="185">
        <v>0.2608695652173913</v>
      </c>
      <c r="U174" s="185"/>
      <c r="V174" s="185"/>
      <c r="W174" s="186">
        <v>0.67647058823529416</v>
      </c>
      <c r="X174" s="177"/>
      <c r="Y174" s="184">
        <f t="shared" si="27"/>
        <v>0.20823798627002288</v>
      </c>
      <c r="Z174" s="185"/>
      <c r="AA174" s="185"/>
      <c r="AB174" s="186">
        <f t="shared" si="28"/>
        <v>5.2631578947368418E-2</v>
      </c>
    </row>
    <row r="175" spans="2:28" s="2" customFormat="1" ht="15.75" customHeight="1" thickBot="1" x14ac:dyDescent="0.25">
      <c r="B175" s="48" t="s">
        <v>215</v>
      </c>
      <c r="C175" s="28" t="s">
        <v>216</v>
      </c>
      <c r="D175" s="145"/>
      <c r="E175" s="30">
        <v>36</v>
      </c>
      <c r="F175" s="30" t="s">
        <v>48</v>
      </c>
      <c r="G175" s="31" t="s">
        <v>48</v>
      </c>
      <c r="H175" s="30">
        <v>2</v>
      </c>
      <c r="I175" s="30">
        <v>38</v>
      </c>
      <c r="J175" s="117"/>
      <c r="K175" s="128">
        <f t="shared" si="22"/>
        <v>0.94736842105263153</v>
      </c>
      <c r="L175" s="128" t="str">
        <f t="shared" si="23"/>
        <v/>
      </c>
      <c r="M175" s="128" t="str">
        <f t="shared" si="24"/>
        <v/>
      </c>
      <c r="N175" s="128">
        <f t="shared" si="25"/>
        <v>5.2631578947368418E-2</v>
      </c>
      <c r="O175" s="159"/>
      <c r="P175" s="28" t="s">
        <v>215</v>
      </c>
      <c r="Q175" s="75" t="s">
        <v>475</v>
      </c>
      <c r="R175" s="156"/>
      <c r="S175" s="187">
        <v>0.73913043478260865</v>
      </c>
      <c r="T175" s="188">
        <v>0.2608695652173913</v>
      </c>
      <c r="U175" s="188"/>
      <c r="V175" s="188"/>
      <c r="W175" s="189">
        <v>0.67647058823529416</v>
      </c>
      <c r="X175" s="177"/>
      <c r="Y175" s="187">
        <f t="shared" si="27"/>
        <v>0.20823798627002288</v>
      </c>
      <c r="Z175" s="188"/>
      <c r="AA175" s="188"/>
      <c r="AB175" s="189">
        <f t="shared" si="28"/>
        <v>5.2631578947368418E-2</v>
      </c>
    </row>
    <row r="176" spans="2:28" s="2" customFormat="1" ht="147" thickBot="1" x14ac:dyDescent="0.25">
      <c r="B176" s="48">
        <v>14</v>
      </c>
      <c r="C176" s="28" t="s">
        <v>217</v>
      </c>
      <c r="D176" s="145"/>
      <c r="E176" s="30" t="s">
        <v>48</v>
      </c>
      <c r="F176" s="30" t="s">
        <v>48</v>
      </c>
      <c r="G176" s="31" t="s">
        <v>48</v>
      </c>
      <c r="H176" s="30" t="s">
        <v>48</v>
      </c>
      <c r="I176" s="30" t="s">
        <v>48</v>
      </c>
      <c r="J176" s="117"/>
      <c r="K176" s="128" t="str">
        <f t="shared" si="22"/>
        <v/>
      </c>
      <c r="L176" s="128" t="str">
        <f t="shared" si="23"/>
        <v/>
      </c>
      <c r="M176" s="128" t="str">
        <f t="shared" si="24"/>
        <v/>
      </c>
      <c r="N176" s="128" t="str">
        <f t="shared" si="25"/>
        <v/>
      </c>
      <c r="O176" s="159"/>
      <c r="P176" s="28" t="s">
        <v>461</v>
      </c>
      <c r="Q176" s="75" t="s">
        <v>555</v>
      </c>
      <c r="R176" s="156"/>
      <c r="S176" s="176" t="s">
        <v>50</v>
      </c>
      <c r="T176" s="176" t="s">
        <v>50</v>
      </c>
      <c r="U176" s="176" t="s">
        <v>50</v>
      </c>
      <c r="V176" s="176" t="s">
        <v>50</v>
      </c>
      <c r="W176" s="176" t="s">
        <v>50</v>
      </c>
      <c r="X176" s="177"/>
      <c r="Y176" s="176"/>
      <c r="Z176" s="176"/>
      <c r="AA176" s="176"/>
      <c r="AB176" s="176"/>
    </row>
    <row r="177" spans="2:28" s="2" customFormat="1" ht="63.75" customHeight="1" thickBot="1" x14ac:dyDescent="0.25">
      <c r="B177" s="48">
        <v>15</v>
      </c>
      <c r="C177" s="28" t="s">
        <v>218</v>
      </c>
      <c r="D177" s="145"/>
      <c r="E177" s="30" t="s">
        <v>48</v>
      </c>
      <c r="F177" s="30" t="s">
        <v>48</v>
      </c>
      <c r="G177" s="31" t="s">
        <v>48</v>
      </c>
      <c r="H177" s="30" t="s">
        <v>48</v>
      </c>
      <c r="I177" s="30" t="s">
        <v>48</v>
      </c>
      <c r="J177" s="117"/>
      <c r="K177" s="128" t="str">
        <f t="shared" si="22"/>
        <v/>
      </c>
      <c r="L177" s="128" t="str">
        <f t="shared" si="23"/>
        <v/>
      </c>
      <c r="M177" s="128" t="str">
        <f t="shared" si="24"/>
        <v/>
      </c>
      <c r="N177" s="128" t="str">
        <f t="shared" si="25"/>
        <v/>
      </c>
      <c r="O177" s="159"/>
      <c r="P177" s="28"/>
      <c r="Q177" s="75"/>
      <c r="S177" s="24" t="s">
        <v>522</v>
      </c>
      <c r="T177" s="121"/>
      <c r="U177" s="121"/>
      <c r="V177" s="121"/>
      <c r="W177" s="121"/>
      <c r="X177" s="121"/>
      <c r="Y177" s="157"/>
      <c r="Z177" s="157"/>
      <c r="AA177" s="157"/>
      <c r="AB177" s="157"/>
    </row>
    <row r="178" spans="2:28" s="2" customFormat="1" ht="63.75" customHeight="1" thickBot="1" x14ac:dyDescent="0.25">
      <c r="B178" s="48">
        <v>16</v>
      </c>
      <c r="C178" s="28" t="s">
        <v>219</v>
      </c>
      <c r="D178" s="145"/>
      <c r="E178" s="30"/>
      <c r="F178" s="30"/>
      <c r="G178" s="31"/>
      <c r="H178" s="30"/>
      <c r="I178" s="30"/>
      <c r="J178" s="152"/>
      <c r="K178" s="128" t="str">
        <f t="shared" si="22"/>
        <v/>
      </c>
      <c r="L178" s="128" t="str">
        <f t="shared" si="23"/>
        <v/>
      </c>
      <c r="M178" s="128" t="str">
        <f t="shared" si="24"/>
        <v/>
      </c>
      <c r="N178" s="128" t="str">
        <f t="shared" si="25"/>
        <v/>
      </c>
      <c r="O178" s="159"/>
      <c r="P178" s="28"/>
      <c r="Q178" s="75"/>
      <c r="S178" s="24" t="s">
        <v>522</v>
      </c>
      <c r="T178" s="121"/>
      <c r="U178" s="121"/>
      <c r="V178" s="121"/>
      <c r="W178" s="121"/>
      <c r="X178" s="121"/>
      <c r="Y178" s="157"/>
      <c r="Z178" s="157"/>
      <c r="AA178" s="157"/>
      <c r="AB178" s="157"/>
    </row>
    <row r="179" spans="2:28" s="2" customFormat="1" ht="31.5" customHeight="1" thickBot="1" x14ac:dyDescent="0.25">
      <c r="B179" s="48" t="s">
        <v>77</v>
      </c>
      <c r="C179" s="28" t="s">
        <v>220</v>
      </c>
      <c r="D179" s="145"/>
      <c r="E179" s="30" t="s">
        <v>48</v>
      </c>
      <c r="F179" s="30" t="s">
        <v>48</v>
      </c>
      <c r="G179" s="31" t="s">
        <v>48</v>
      </c>
      <c r="H179" s="30" t="s">
        <v>48</v>
      </c>
      <c r="I179" s="30" t="s">
        <v>48</v>
      </c>
      <c r="J179" s="117"/>
      <c r="K179" s="128" t="str">
        <f t="shared" si="22"/>
        <v/>
      </c>
      <c r="L179" s="128" t="str">
        <f t="shared" si="23"/>
        <v/>
      </c>
      <c r="M179" s="128" t="str">
        <f t="shared" si="24"/>
        <v/>
      </c>
      <c r="N179" s="128" t="str">
        <f t="shared" si="25"/>
        <v/>
      </c>
      <c r="O179" s="159"/>
      <c r="P179" s="28"/>
      <c r="Q179" s="75"/>
      <c r="S179" s="24" t="s">
        <v>522</v>
      </c>
      <c r="T179" s="121"/>
      <c r="U179" s="121"/>
      <c r="V179" s="121"/>
      <c r="W179" s="121"/>
      <c r="X179" s="121"/>
      <c r="Y179" s="157"/>
      <c r="Z179" s="157"/>
      <c r="AA179" s="157"/>
      <c r="AB179" s="157"/>
    </row>
    <row r="180" spans="2:28" s="2" customFormat="1" ht="15.75" customHeight="1" thickBot="1" x14ac:dyDescent="0.25">
      <c r="B180" s="48" t="s">
        <v>79</v>
      </c>
      <c r="C180" s="28" t="s">
        <v>221</v>
      </c>
      <c r="D180" s="145"/>
      <c r="E180" s="30" t="s">
        <v>48</v>
      </c>
      <c r="F180" s="30" t="s">
        <v>48</v>
      </c>
      <c r="G180" s="31" t="s">
        <v>48</v>
      </c>
      <c r="H180" s="30" t="s">
        <v>48</v>
      </c>
      <c r="I180" s="30" t="s">
        <v>48</v>
      </c>
      <c r="J180" s="117"/>
      <c r="K180" s="128" t="str">
        <f t="shared" si="22"/>
        <v/>
      </c>
      <c r="L180" s="128" t="str">
        <f t="shared" si="23"/>
        <v/>
      </c>
      <c r="M180" s="128" t="str">
        <f t="shared" si="24"/>
        <v/>
      </c>
      <c r="N180" s="128" t="str">
        <f t="shared" si="25"/>
        <v/>
      </c>
      <c r="O180" s="159"/>
      <c r="P180" s="28"/>
      <c r="Q180" s="75"/>
      <c r="S180" s="24" t="s">
        <v>522</v>
      </c>
      <c r="T180" s="121"/>
      <c r="U180" s="121"/>
      <c r="V180" s="121"/>
      <c r="W180" s="121"/>
      <c r="X180" s="121"/>
      <c r="Y180" s="157"/>
      <c r="Z180" s="157"/>
      <c r="AA180" s="157"/>
      <c r="AB180" s="157"/>
    </row>
    <row r="181" spans="2:28" s="2" customFormat="1" ht="15.75" customHeight="1" thickBot="1" x14ac:dyDescent="0.25">
      <c r="B181" s="48" t="s">
        <v>81</v>
      </c>
      <c r="C181" s="28" t="s">
        <v>222</v>
      </c>
      <c r="D181" s="145"/>
      <c r="E181" s="30" t="s">
        <v>48</v>
      </c>
      <c r="F181" s="30" t="s">
        <v>48</v>
      </c>
      <c r="G181" s="31" t="s">
        <v>48</v>
      </c>
      <c r="H181" s="30" t="s">
        <v>48</v>
      </c>
      <c r="I181" s="30" t="s">
        <v>48</v>
      </c>
      <c r="J181" s="117"/>
      <c r="K181" s="128" t="str">
        <f t="shared" si="22"/>
        <v/>
      </c>
      <c r="L181" s="128" t="str">
        <f t="shared" si="23"/>
        <v/>
      </c>
      <c r="M181" s="128" t="str">
        <f t="shared" si="24"/>
        <v/>
      </c>
      <c r="N181" s="128" t="str">
        <f t="shared" si="25"/>
        <v/>
      </c>
      <c r="O181" s="159"/>
      <c r="P181" s="28"/>
      <c r="Q181" s="75"/>
      <c r="R181" s="156"/>
      <c r="S181" s="24" t="s">
        <v>522</v>
      </c>
      <c r="T181" s="157"/>
      <c r="U181" s="157"/>
      <c r="V181" s="157"/>
      <c r="W181" s="157"/>
      <c r="X181" s="121"/>
      <c r="Y181" s="157"/>
      <c r="Z181" s="157"/>
      <c r="AA181" s="157"/>
      <c r="AB181" s="157"/>
    </row>
    <row r="182" spans="2:28" s="2" customFormat="1" ht="15.75" customHeight="1" x14ac:dyDescent="0.2">
      <c r="B182" s="67"/>
      <c r="C182" s="24"/>
      <c r="E182" s="30" t="s">
        <v>50</v>
      </c>
      <c r="F182" s="30" t="s">
        <v>50</v>
      </c>
      <c r="G182" s="31" t="s">
        <v>50</v>
      </c>
      <c r="H182" s="30" t="s">
        <v>50</v>
      </c>
      <c r="I182" s="30" t="s">
        <v>50</v>
      </c>
      <c r="J182" s="117"/>
      <c r="K182" s="128" t="str">
        <f t="shared" si="22"/>
        <v/>
      </c>
      <c r="L182" s="128" t="str">
        <f t="shared" si="23"/>
        <v/>
      </c>
      <c r="M182" s="128" t="str">
        <f t="shared" si="24"/>
        <v/>
      </c>
      <c r="N182" s="128" t="str">
        <f t="shared" si="25"/>
        <v/>
      </c>
      <c r="O182" s="159"/>
      <c r="P182" s="89"/>
      <c r="S182" s="121"/>
      <c r="T182" s="121"/>
      <c r="U182" s="121"/>
      <c r="V182" s="121"/>
      <c r="W182" s="121"/>
      <c r="X182" s="121"/>
      <c r="Y182" s="157"/>
      <c r="Z182" s="157"/>
      <c r="AA182" s="157"/>
      <c r="AB182" s="157"/>
    </row>
    <row r="183" spans="2:28" s="2" customFormat="1" ht="15.75" customHeight="1" x14ac:dyDescent="0.2">
      <c r="B183" s="60" t="s">
        <v>223</v>
      </c>
      <c r="C183" s="24"/>
      <c r="E183" s="30"/>
      <c r="F183" s="30"/>
      <c r="G183" s="31"/>
      <c r="H183" s="30"/>
      <c r="I183" s="30"/>
      <c r="J183" s="117"/>
      <c r="K183" s="128" t="str">
        <f t="shared" si="22"/>
        <v/>
      </c>
      <c r="L183" s="128" t="str">
        <f t="shared" si="23"/>
        <v/>
      </c>
      <c r="M183" s="128" t="str">
        <f t="shared" si="24"/>
        <v/>
      </c>
      <c r="N183" s="128" t="str">
        <f t="shared" si="25"/>
        <v/>
      </c>
      <c r="O183" s="159"/>
      <c r="P183" s="170" t="s">
        <v>477</v>
      </c>
      <c r="Q183" s="83" t="s">
        <v>478</v>
      </c>
      <c r="S183" s="121"/>
      <c r="T183" s="121"/>
      <c r="U183" s="121"/>
      <c r="V183" s="121"/>
      <c r="W183" s="121"/>
      <c r="X183" s="121"/>
      <c r="Y183" s="157"/>
      <c r="Z183" s="157"/>
      <c r="AA183" s="157"/>
      <c r="AB183" s="157"/>
    </row>
    <row r="184" spans="2:28" s="2" customFormat="1" ht="15.75" customHeight="1" thickBot="1" x14ac:dyDescent="0.25">
      <c r="B184" s="153"/>
      <c r="C184" s="66"/>
      <c r="E184" s="30" t="s">
        <v>50</v>
      </c>
      <c r="F184" s="30" t="s">
        <v>50</v>
      </c>
      <c r="G184" s="31" t="s">
        <v>50</v>
      </c>
      <c r="H184" s="30" t="s">
        <v>50</v>
      </c>
      <c r="I184" s="30" t="s">
        <v>50</v>
      </c>
      <c r="J184" s="117"/>
      <c r="K184" s="128" t="str">
        <f t="shared" si="22"/>
        <v/>
      </c>
      <c r="L184" s="128" t="str">
        <f t="shared" si="23"/>
        <v/>
      </c>
      <c r="M184" s="128" t="str">
        <f t="shared" si="24"/>
        <v/>
      </c>
      <c r="N184" s="128" t="str">
        <f t="shared" si="25"/>
        <v/>
      </c>
      <c r="O184" s="159"/>
      <c r="P184" s="89"/>
      <c r="S184" s="121"/>
      <c r="T184" s="121"/>
      <c r="U184" s="121"/>
      <c r="V184" s="121"/>
      <c r="W184" s="121"/>
      <c r="X184" s="121"/>
      <c r="Y184" s="157"/>
      <c r="Z184" s="157"/>
      <c r="AA184" s="157"/>
      <c r="AB184" s="157"/>
    </row>
    <row r="185" spans="2:28" s="2" customFormat="1" ht="31.5" customHeight="1" thickBot="1" x14ac:dyDescent="0.25">
      <c r="B185" s="48">
        <v>1</v>
      </c>
      <c r="C185" s="28" t="s">
        <v>224</v>
      </c>
      <c r="D185" s="145"/>
      <c r="E185" s="30">
        <v>12</v>
      </c>
      <c r="F185" s="30">
        <v>1</v>
      </c>
      <c r="G185" s="31">
        <v>4</v>
      </c>
      <c r="H185" s="30">
        <v>10</v>
      </c>
      <c r="I185" s="30">
        <v>27</v>
      </c>
      <c r="J185" s="117"/>
      <c r="K185" s="128">
        <f t="shared" si="22"/>
        <v>0.44444444444444442</v>
      </c>
      <c r="L185" s="128">
        <f t="shared" si="23"/>
        <v>3.7037037037037035E-2</v>
      </c>
      <c r="M185" s="128">
        <f t="shared" si="24"/>
        <v>0.14814814814814814</v>
      </c>
      <c r="N185" s="128">
        <f t="shared" si="25"/>
        <v>0.37037037037037035</v>
      </c>
      <c r="O185" s="159"/>
      <c r="P185" s="28" t="s">
        <v>158</v>
      </c>
      <c r="Q185" s="84" t="s">
        <v>224</v>
      </c>
      <c r="R185" s="156"/>
      <c r="S185" s="176">
        <v>0.15254237288135594</v>
      </c>
      <c r="T185" s="176">
        <v>0.11864406779661017</v>
      </c>
      <c r="U185" s="176">
        <v>0.1864406779661017</v>
      </c>
      <c r="V185" s="176">
        <v>0.5423728813559322</v>
      </c>
      <c r="W185" s="176">
        <v>0.86764705882352944</v>
      </c>
      <c r="X185" s="177"/>
      <c r="Y185" s="176">
        <f t="shared" ref="Y185:AB191" si="29">K185-S185</f>
        <v>0.29190207156308845</v>
      </c>
      <c r="Z185" s="176">
        <f t="shared" si="29"/>
        <v>-8.1607030759573138E-2</v>
      </c>
      <c r="AA185" s="176">
        <f t="shared" si="29"/>
        <v>-3.8292529817953558E-2</v>
      </c>
      <c r="AB185" s="176">
        <f t="shared" si="29"/>
        <v>-0.17200251098556185</v>
      </c>
    </row>
    <row r="186" spans="2:28" s="2" customFormat="1" ht="31.5" customHeight="1" thickBot="1" x14ac:dyDescent="0.25">
      <c r="B186" s="48">
        <v>2</v>
      </c>
      <c r="C186" s="28" t="s">
        <v>225</v>
      </c>
      <c r="D186" s="145"/>
      <c r="E186" s="30">
        <v>13</v>
      </c>
      <c r="F186" s="30">
        <v>1</v>
      </c>
      <c r="G186" s="31">
        <v>2</v>
      </c>
      <c r="H186" s="30">
        <v>11</v>
      </c>
      <c r="I186" s="30">
        <v>27</v>
      </c>
      <c r="J186" s="117"/>
      <c r="K186" s="128">
        <f t="shared" si="22"/>
        <v>0.48148148148148145</v>
      </c>
      <c r="L186" s="128">
        <f t="shared" si="23"/>
        <v>3.7037037037037035E-2</v>
      </c>
      <c r="M186" s="128">
        <f t="shared" si="24"/>
        <v>7.407407407407407E-2</v>
      </c>
      <c r="N186" s="128">
        <f t="shared" si="25"/>
        <v>0.40740740740740738</v>
      </c>
      <c r="O186" s="159"/>
      <c r="P186" s="28" t="s">
        <v>443</v>
      </c>
      <c r="Q186" s="75" t="s">
        <v>225</v>
      </c>
      <c r="R186" s="156"/>
      <c r="S186" s="176">
        <v>0.22807017543859648</v>
      </c>
      <c r="T186" s="176">
        <v>7.0175438596491224E-2</v>
      </c>
      <c r="U186" s="176">
        <v>0.14035087719298245</v>
      </c>
      <c r="V186" s="176">
        <v>0.56140350877192979</v>
      </c>
      <c r="W186" s="176">
        <v>0.83823529411764708</v>
      </c>
      <c r="X186" s="177"/>
      <c r="Y186" s="176">
        <f t="shared" si="29"/>
        <v>0.25341130604288498</v>
      </c>
      <c r="Z186" s="176">
        <f t="shared" si="29"/>
        <v>-3.3138401559454189E-2</v>
      </c>
      <c r="AA186" s="176">
        <f t="shared" si="29"/>
        <v>-6.6276803118908378E-2</v>
      </c>
      <c r="AB186" s="176">
        <f t="shared" si="29"/>
        <v>-0.15399610136452241</v>
      </c>
    </row>
    <row r="187" spans="2:28" s="2" customFormat="1" ht="31.5" customHeight="1" thickBot="1" x14ac:dyDescent="0.25">
      <c r="B187" s="48">
        <v>3</v>
      </c>
      <c r="C187" s="28" t="s">
        <v>226</v>
      </c>
      <c r="D187" s="145"/>
      <c r="E187" s="30">
        <v>11</v>
      </c>
      <c r="F187" s="30">
        <v>3</v>
      </c>
      <c r="G187" s="31">
        <v>6</v>
      </c>
      <c r="H187" s="30">
        <v>7</v>
      </c>
      <c r="I187" s="30">
        <v>27</v>
      </c>
      <c r="J187" s="117"/>
      <c r="K187" s="128">
        <f t="shared" si="22"/>
        <v>0.40740740740740738</v>
      </c>
      <c r="L187" s="128">
        <f t="shared" si="23"/>
        <v>0.1111111111111111</v>
      </c>
      <c r="M187" s="128">
        <f t="shared" si="24"/>
        <v>0.22222222222222221</v>
      </c>
      <c r="N187" s="128">
        <f t="shared" si="25"/>
        <v>0.25925925925925924</v>
      </c>
      <c r="O187" s="159"/>
      <c r="P187" s="28" t="s">
        <v>444</v>
      </c>
      <c r="Q187" s="75" t="s">
        <v>479</v>
      </c>
      <c r="R187" s="156"/>
      <c r="S187" s="176">
        <v>0.17857142857142858</v>
      </c>
      <c r="T187" s="176">
        <v>0.10714285714285714</v>
      </c>
      <c r="U187" s="176">
        <v>0.17857142857142858</v>
      </c>
      <c r="V187" s="176">
        <v>0.5357142857142857</v>
      </c>
      <c r="W187" s="176">
        <v>0.82352941176470584</v>
      </c>
      <c r="X187" s="177"/>
      <c r="Y187" s="176">
        <f t="shared" si="29"/>
        <v>0.22883597883597881</v>
      </c>
      <c r="Z187" s="176">
        <f t="shared" si="29"/>
        <v>3.968253968253968E-3</v>
      </c>
      <c r="AA187" s="176">
        <f t="shared" si="29"/>
        <v>4.3650793650793634E-2</v>
      </c>
      <c r="AB187" s="176">
        <f t="shared" si="29"/>
        <v>-0.27645502645502645</v>
      </c>
    </row>
    <row r="188" spans="2:28" s="2" customFormat="1" ht="31.5" customHeight="1" thickBot="1" x14ac:dyDescent="0.25">
      <c r="B188" s="48">
        <v>4</v>
      </c>
      <c r="C188" s="28" t="s">
        <v>227</v>
      </c>
      <c r="D188" s="145"/>
      <c r="E188" s="30">
        <v>19</v>
      </c>
      <c r="F188" s="30">
        <v>0</v>
      </c>
      <c r="G188" s="31">
        <v>3</v>
      </c>
      <c r="H188" s="30">
        <v>5</v>
      </c>
      <c r="I188" s="30">
        <v>27</v>
      </c>
      <c r="J188" s="117"/>
      <c r="K188" s="128">
        <f t="shared" si="22"/>
        <v>0.70370370370370372</v>
      </c>
      <c r="L188" s="128">
        <f t="shared" si="23"/>
        <v>0</v>
      </c>
      <c r="M188" s="128">
        <f t="shared" si="24"/>
        <v>0.1111111111111111</v>
      </c>
      <c r="N188" s="128">
        <f t="shared" si="25"/>
        <v>0.18518518518518517</v>
      </c>
      <c r="O188" s="159"/>
      <c r="P188" s="28" t="s">
        <v>445</v>
      </c>
      <c r="Q188" s="75" t="s">
        <v>480</v>
      </c>
      <c r="R188" s="156"/>
      <c r="S188" s="176">
        <v>0.4</v>
      </c>
      <c r="T188" s="176">
        <v>7.2727272727272724E-2</v>
      </c>
      <c r="U188" s="176">
        <v>9.0909090909090912E-2</v>
      </c>
      <c r="V188" s="176">
        <v>0.43636363636363634</v>
      </c>
      <c r="W188" s="176">
        <v>0.80882352941176472</v>
      </c>
      <c r="X188" s="177"/>
      <c r="Y188" s="176">
        <f t="shared" si="29"/>
        <v>0.3037037037037037</v>
      </c>
      <c r="Z188" s="176">
        <f t="shared" si="29"/>
        <v>-7.2727272727272724E-2</v>
      </c>
      <c r="AA188" s="176">
        <f t="shared" si="29"/>
        <v>2.0202020202020193E-2</v>
      </c>
      <c r="AB188" s="176">
        <f t="shared" si="29"/>
        <v>-0.25117845117845117</v>
      </c>
    </row>
    <row r="189" spans="2:28" s="2" customFormat="1" ht="31.5" customHeight="1" thickBot="1" x14ac:dyDescent="0.25">
      <c r="B189" s="48">
        <v>5</v>
      </c>
      <c r="C189" s="28" t="s">
        <v>228</v>
      </c>
      <c r="D189" s="145"/>
      <c r="E189" s="30">
        <v>19</v>
      </c>
      <c r="F189" s="30">
        <v>1</v>
      </c>
      <c r="G189" s="31">
        <v>4</v>
      </c>
      <c r="H189" s="30">
        <v>3</v>
      </c>
      <c r="I189" s="30">
        <v>27</v>
      </c>
      <c r="J189" s="117"/>
      <c r="K189" s="128">
        <f t="shared" si="22"/>
        <v>0.70370370370370372</v>
      </c>
      <c r="L189" s="128">
        <f t="shared" si="23"/>
        <v>3.7037037037037035E-2</v>
      </c>
      <c r="M189" s="128">
        <f t="shared" si="24"/>
        <v>0.14814814814814814</v>
      </c>
      <c r="N189" s="128">
        <f t="shared" si="25"/>
        <v>0.1111111111111111</v>
      </c>
      <c r="O189" s="159"/>
      <c r="P189" s="28" t="s">
        <v>447</v>
      </c>
      <c r="Q189" s="75" t="s">
        <v>228</v>
      </c>
      <c r="R189" s="156"/>
      <c r="S189" s="176">
        <v>0.375</v>
      </c>
      <c r="T189" s="176">
        <v>7.1428571428571425E-2</v>
      </c>
      <c r="U189" s="176">
        <v>0.14285714285714285</v>
      </c>
      <c r="V189" s="176">
        <v>0.4107142857142857</v>
      </c>
      <c r="W189" s="176">
        <v>0.82352941176470584</v>
      </c>
      <c r="X189" s="177"/>
      <c r="Y189" s="176">
        <f t="shared" si="29"/>
        <v>0.32870370370370372</v>
      </c>
      <c r="Z189" s="176">
        <f t="shared" si="29"/>
        <v>-3.439153439153439E-2</v>
      </c>
      <c r="AA189" s="176">
        <f t="shared" si="29"/>
        <v>5.2910052910052907E-3</v>
      </c>
      <c r="AB189" s="176">
        <f t="shared" si="29"/>
        <v>-0.29960317460317459</v>
      </c>
    </row>
    <row r="190" spans="2:28" s="2" customFormat="1" ht="42.75" customHeight="1" thickBot="1" x14ac:dyDescent="0.25">
      <c r="B190" s="48">
        <v>6</v>
      </c>
      <c r="C190" s="28" t="s">
        <v>229</v>
      </c>
      <c r="D190" s="145"/>
      <c r="E190" s="30">
        <v>19</v>
      </c>
      <c r="F190" s="30">
        <v>0</v>
      </c>
      <c r="G190" s="31">
        <v>5</v>
      </c>
      <c r="H190" s="30">
        <v>3</v>
      </c>
      <c r="I190" s="30">
        <v>27</v>
      </c>
      <c r="J190" s="117"/>
      <c r="K190" s="128">
        <f t="shared" si="22"/>
        <v>0.70370370370370372</v>
      </c>
      <c r="L190" s="128">
        <f t="shared" si="23"/>
        <v>0</v>
      </c>
      <c r="M190" s="128">
        <f t="shared" si="24"/>
        <v>0.18518518518518517</v>
      </c>
      <c r="N190" s="128">
        <f t="shared" si="25"/>
        <v>0.1111111111111111</v>
      </c>
      <c r="O190" s="159"/>
      <c r="P190" s="28" t="s">
        <v>448</v>
      </c>
      <c r="Q190" s="75" t="s">
        <v>481</v>
      </c>
      <c r="R190" s="156"/>
      <c r="S190" s="176">
        <v>0.51724137931034486</v>
      </c>
      <c r="T190" s="176">
        <v>8.6206896551724144E-2</v>
      </c>
      <c r="U190" s="176">
        <v>0.10344827586206896</v>
      </c>
      <c r="V190" s="176">
        <v>0.29310344827586204</v>
      </c>
      <c r="W190" s="176">
        <v>0.8529411764705882</v>
      </c>
      <c r="X190" s="177"/>
      <c r="Y190" s="176">
        <f t="shared" si="29"/>
        <v>0.18646232439335886</v>
      </c>
      <c r="Z190" s="176">
        <f t="shared" si="29"/>
        <v>-8.6206896551724144E-2</v>
      </c>
      <c r="AA190" s="176">
        <f t="shared" si="29"/>
        <v>8.1736909323116211E-2</v>
      </c>
      <c r="AB190" s="176">
        <f t="shared" si="29"/>
        <v>-0.18199233716475094</v>
      </c>
    </row>
    <row r="191" spans="2:28" s="2" customFormat="1" ht="42.75" customHeight="1" thickBot="1" x14ac:dyDescent="0.25">
      <c r="B191" s="48">
        <v>7</v>
      </c>
      <c r="C191" s="28" t="s">
        <v>230</v>
      </c>
      <c r="D191" s="145"/>
      <c r="E191" s="30">
        <v>21</v>
      </c>
      <c r="F191" s="30">
        <v>4</v>
      </c>
      <c r="G191" s="31">
        <v>2</v>
      </c>
      <c r="H191" s="30">
        <v>0</v>
      </c>
      <c r="I191" s="30">
        <v>27</v>
      </c>
      <c r="J191" s="117"/>
      <c r="K191" s="128">
        <f t="shared" si="22"/>
        <v>0.77777777777777779</v>
      </c>
      <c r="L191" s="128">
        <f t="shared" si="23"/>
        <v>0.14814814814814814</v>
      </c>
      <c r="M191" s="128">
        <f t="shared" si="24"/>
        <v>7.407407407407407E-2</v>
      </c>
      <c r="N191" s="128">
        <f t="shared" si="25"/>
        <v>0</v>
      </c>
      <c r="O191" s="159"/>
      <c r="P191" s="28" t="s">
        <v>450</v>
      </c>
      <c r="Q191" s="75" t="s">
        <v>482</v>
      </c>
      <c r="R191" s="156"/>
      <c r="S191" s="176">
        <v>0.55555555555555558</v>
      </c>
      <c r="T191" s="176">
        <v>0.16666666666666666</v>
      </c>
      <c r="U191" s="176">
        <v>9.2592592592592587E-2</v>
      </c>
      <c r="V191" s="176">
        <v>0.18518518518518517</v>
      </c>
      <c r="W191" s="176">
        <v>0.79411764705882348</v>
      </c>
      <c r="X191" s="177"/>
      <c r="Y191" s="176">
        <f t="shared" si="29"/>
        <v>0.22222222222222221</v>
      </c>
      <c r="Z191" s="176">
        <f t="shared" si="29"/>
        <v>-1.8518518518518517E-2</v>
      </c>
      <c r="AA191" s="176">
        <f t="shared" si="29"/>
        <v>-1.8518518518518517E-2</v>
      </c>
      <c r="AB191" s="176">
        <f t="shared" si="29"/>
        <v>-0.18518518518518517</v>
      </c>
    </row>
    <row r="192" spans="2:28" s="2" customFormat="1" ht="34.5" thickBot="1" x14ac:dyDescent="0.25">
      <c r="B192" s="48">
        <v>8</v>
      </c>
      <c r="C192" s="28" t="s">
        <v>231</v>
      </c>
      <c r="D192" s="145"/>
      <c r="E192" s="30" t="s">
        <v>48</v>
      </c>
      <c r="F192" s="30" t="s">
        <v>48</v>
      </c>
      <c r="G192" s="31" t="s">
        <v>48</v>
      </c>
      <c r="H192" s="30" t="s">
        <v>48</v>
      </c>
      <c r="I192" s="30" t="s">
        <v>48</v>
      </c>
      <c r="J192" s="117"/>
      <c r="K192" s="128" t="str">
        <f t="shared" si="22"/>
        <v/>
      </c>
      <c r="L192" s="128" t="str">
        <f t="shared" si="23"/>
        <v/>
      </c>
      <c r="M192" s="128" t="str">
        <f t="shared" si="24"/>
        <v/>
      </c>
      <c r="N192" s="128" t="str">
        <f t="shared" si="25"/>
        <v/>
      </c>
      <c r="O192" s="159"/>
      <c r="P192" s="28" t="s">
        <v>442</v>
      </c>
      <c r="Q192" s="75" t="s">
        <v>556</v>
      </c>
      <c r="R192" s="156"/>
      <c r="S192" s="176" t="s">
        <v>50</v>
      </c>
      <c r="T192" s="176" t="s">
        <v>50</v>
      </c>
      <c r="U192" s="176" t="s">
        <v>50</v>
      </c>
      <c r="V192" s="176" t="s">
        <v>50</v>
      </c>
      <c r="W192" s="176" t="s">
        <v>50</v>
      </c>
      <c r="X192" s="177"/>
      <c r="Y192" s="176"/>
      <c r="Z192" s="176"/>
      <c r="AA192" s="176"/>
      <c r="AB192" s="176"/>
    </row>
    <row r="193" spans="2:28" ht="14.25" x14ac:dyDescent="0.2">
      <c r="B193" s="67"/>
      <c r="E193" s="30" t="s">
        <v>50</v>
      </c>
      <c r="F193" s="30" t="s">
        <v>50</v>
      </c>
      <c r="G193" s="31" t="s">
        <v>50</v>
      </c>
      <c r="H193" s="30" t="s">
        <v>50</v>
      </c>
      <c r="I193" s="30" t="s">
        <v>50</v>
      </c>
      <c r="J193" s="117"/>
      <c r="K193" s="128" t="str">
        <f t="shared" si="22"/>
        <v/>
      </c>
      <c r="L193" s="128" t="str">
        <f t="shared" si="23"/>
        <v/>
      </c>
      <c r="M193" s="128" t="str">
        <f t="shared" si="24"/>
        <v/>
      </c>
      <c r="N193" s="128" t="str">
        <f t="shared" si="25"/>
        <v/>
      </c>
      <c r="O193" s="159"/>
      <c r="P193" s="89"/>
      <c r="S193" s="177"/>
      <c r="T193" s="177"/>
      <c r="U193" s="177"/>
      <c r="V193" s="177"/>
      <c r="W193" s="177"/>
      <c r="X193" s="177"/>
      <c r="Y193" s="176"/>
      <c r="Z193" s="176"/>
      <c r="AA193" s="176"/>
      <c r="AB193" s="176"/>
    </row>
    <row r="194" spans="2:28" ht="15.75" customHeight="1" x14ac:dyDescent="0.2">
      <c r="B194" s="60" t="s">
        <v>232</v>
      </c>
      <c r="C194" s="66"/>
      <c r="E194" s="30"/>
      <c r="F194" s="30"/>
      <c r="G194" s="31"/>
      <c r="H194" s="30"/>
      <c r="I194" s="30"/>
      <c r="J194" s="117"/>
      <c r="K194" s="128" t="str">
        <f t="shared" si="22"/>
        <v/>
      </c>
      <c r="L194" s="128" t="str">
        <f t="shared" si="23"/>
        <v/>
      </c>
      <c r="M194" s="128" t="str">
        <f t="shared" si="24"/>
        <v/>
      </c>
      <c r="N194" s="128" t="str">
        <f t="shared" si="25"/>
        <v/>
      </c>
      <c r="O194" s="159"/>
      <c r="P194" s="81" t="s">
        <v>483</v>
      </c>
      <c r="Q194" s="81" t="s">
        <v>484</v>
      </c>
      <c r="S194" s="177"/>
      <c r="T194" s="177"/>
      <c r="U194" s="177"/>
      <c r="V194" s="177"/>
      <c r="W194" s="177"/>
      <c r="X194" s="177"/>
      <c r="Y194" s="176"/>
      <c r="Z194" s="176"/>
      <c r="AA194" s="176"/>
      <c r="AB194" s="176"/>
    </row>
    <row r="195" spans="2:28" ht="15" thickBot="1" x14ac:dyDescent="0.25">
      <c r="E195" s="30" t="s">
        <v>50</v>
      </c>
      <c r="F195" s="30" t="s">
        <v>50</v>
      </c>
      <c r="G195" s="31" t="s">
        <v>50</v>
      </c>
      <c r="H195" s="30" t="s">
        <v>50</v>
      </c>
      <c r="I195" s="30" t="s">
        <v>50</v>
      </c>
      <c r="J195" s="117"/>
      <c r="K195" s="128" t="str">
        <f t="shared" si="22"/>
        <v/>
      </c>
      <c r="L195" s="128" t="str">
        <f t="shared" si="23"/>
        <v/>
      </c>
      <c r="M195" s="128" t="str">
        <f t="shared" si="24"/>
        <v/>
      </c>
      <c r="N195" s="128" t="str">
        <f t="shared" si="25"/>
        <v/>
      </c>
      <c r="O195" s="159"/>
      <c r="P195" s="89"/>
      <c r="S195" s="177"/>
      <c r="T195" s="177"/>
      <c r="U195" s="177"/>
      <c r="V195" s="177"/>
      <c r="W195" s="177"/>
      <c r="X195" s="177"/>
      <c r="Y195" s="176"/>
      <c r="Z195" s="176"/>
      <c r="AA195" s="176"/>
      <c r="AB195" s="176"/>
    </row>
    <row r="196" spans="2:28" ht="31.5" customHeight="1" thickBot="1" x14ac:dyDescent="0.25">
      <c r="B196" s="48">
        <v>1</v>
      </c>
      <c r="C196" s="28" t="s">
        <v>233</v>
      </c>
      <c r="D196" s="145"/>
      <c r="E196" s="30">
        <v>32</v>
      </c>
      <c r="F196" s="30">
        <v>0</v>
      </c>
      <c r="G196" s="31">
        <v>1</v>
      </c>
      <c r="H196" s="30">
        <v>3</v>
      </c>
      <c r="I196" s="30">
        <v>36</v>
      </c>
      <c r="J196" s="117"/>
      <c r="K196" s="128">
        <f t="shared" si="22"/>
        <v>0.88888888888888884</v>
      </c>
      <c r="L196" s="128">
        <f t="shared" si="23"/>
        <v>0</v>
      </c>
      <c r="M196" s="128">
        <f t="shared" si="24"/>
        <v>2.7777777777777776E-2</v>
      </c>
      <c r="N196" s="128">
        <f t="shared" si="25"/>
        <v>8.3333333333333329E-2</v>
      </c>
      <c r="O196" s="159"/>
      <c r="P196" s="28" t="s">
        <v>442</v>
      </c>
      <c r="Q196" s="84" t="s">
        <v>485</v>
      </c>
      <c r="R196" s="156"/>
      <c r="S196" s="176">
        <v>0.671875</v>
      </c>
      <c r="T196" s="176">
        <v>4.6875E-2</v>
      </c>
      <c r="U196" s="176">
        <v>9.375E-2</v>
      </c>
      <c r="V196" s="176">
        <v>0.1875</v>
      </c>
      <c r="W196" s="176">
        <v>0.94117647058823528</v>
      </c>
      <c r="X196" s="177"/>
      <c r="Y196" s="176">
        <f t="shared" ref="Y196:AB204" si="30">K196-S196</f>
        <v>0.21701388888888884</v>
      </c>
      <c r="Z196" s="176">
        <f t="shared" si="30"/>
        <v>-4.6875E-2</v>
      </c>
      <c r="AA196" s="176">
        <f t="shared" si="30"/>
        <v>-6.5972222222222224E-2</v>
      </c>
      <c r="AB196" s="176">
        <f t="shared" si="30"/>
        <v>-0.10416666666666667</v>
      </c>
    </row>
    <row r="197" spans="2:28" ht="42.75" customHeight="1" thickBot="1" x14ac:dyDescent="0.25">
      <c r="B197" s="48">
        <v>2</v>
      </c>
      <c r="C197" s="28" t="s">
        <v>234</v>
      </c>
      <c r="D197" s="145"/>
      <c r="E197" s="30">
        <v>29</v>
      </c>
      <c r="F197" s="30">
        <v>1</v>
      </c>
      <c r="G197" s="31">
        <v>5</v>
      </c>
      <c r="H197" s="30">
        <v>1</v>
      </c>
      <c r="I197" s="30">
        <v>36</v>
      </c>
      <c r="J197" s="117"/>
      <c r="K197" s="128">
        <f t="shared" si="22"/>
        <v>0.80555555555555558</v>
      </c>
      <c r="L197" s="128">
        <f t="shared" si="23"/>
        <v>2.7777777777777776E-2</v>
      </c>
      <c r="M197" s="128">
        <f t="shared" si="24"/>
        <v>0.1388888888888889</v>
      </c>
      <c r="N197" s="128">
        <f t="shared" si="25"/>
        <v>2.7777777777777776E-2</v>
      </c>
      <c r="O197" s="159"/>
      <c r="P197" s="28" t="s">
        <v>158</v>
      </c>
      <c r="Q197" s="75" t="s">
        <v>486</v>
      </c>
      <c r="R197" s="156"/>
      <c r="S197" s="176">
        <v>0.47692307692307695</v>
      </c>
      <c r="T197" s="176">
        <v>0.18461538461538463</v>
      </c>
      <c r="U197" s="176">
        <v>0.16923076923076924</v>
      </c>
      <c r="V197" s="176">
        <v>0.16923076923076924</v>
      </c>
      <c r="W197" s="176">
        <v>0.95588235294117652</v>
      </c>
      <c r="X197" s="177"/>
      <c r="Y197" s="176">
        <f t="shared" si="30"/>
        <v>0.32863247863247863</v>
      </c>
      <c r="Z197" s="176">
        <f t="shared" si="30"/>
        <v>-0.15683760683760684</v>
      </c>
      <c r="AA197" s="176">
        <f t="shared" si="30"/>
        <v>-3.0341880341880345E-2</v>
      </c>
      <c r="AB197" s="176">
        <f t="shared" si="30"/>
        <v>-0.14145299145299145</v>
      </c>
    </row>
    <row r="198" spans="2:28" ht="75" customHeight="1" thickBot="1" x14ac:dyDescent="0.25">
      <c r="B198" s="48">
        <v>3</v>
      </c>
      <c r="C198" s="28" t="s">
        <v>235</v>
      </c>
      <c r="D198" s="145"/>
      <c r="E198" s="30">
        <v>25</v>
      </c>
      <c r="F198" s="30">
        <v>2</v>
      </c>
      <c r="G198" s="31">
        <v>4</v>
      </c>
      <c r="H198" s="30">
        <v>5</v>
      </c>
      <c r="I198" s="30">
        <v>36</v>
      </c>
      <c r="J198" s="117"/>
      <c r="K198" s="128">
        <f t="shared" si="22"/>
        <v>0.69444444444444442</v>
      </c>
      <c r="L198" s="128">
        <f t="shared" si="23"/>
        <v>5.5555555555555552E-2</v>
      </c>
      <c r="M198" s="128">
        <f t="shared" si="24"/>
        <v>0.1111111111111111</v>
      </c>
      <c r="N198" s="128">
        <f t="shared" si="25"/>
        <v>0.1388888888888889</v>
      </c>
      <c r="O198" s="159"/>
      <c r="P198" s="28" t="s">
        <v>443</v>
      </c>
      <c r="Q198" s="75" t="s">
        <v>487</v>
      </c>
      <c r="R198" s="156"/>
      <c r="S198" s="176">
        <v>0.47692307692307695</v>
      </c>
      <c r="T198" s="176">
        <v>0.12307692307692308</v>
      </c>
      <c r="U198" s="176">
        <v>0.23076923076923078</v>
      </c>
      <c r="V198" s="176">
        <v>0.16923076923076924</v>
      </c>
      <c r="W198" s="176">
        <v>0.95588235294117652</v>
      </c>
      <c r="X198" s="177"/>
      <c r="Y198" s="176">
        <f t="shared" si="30"/>
        <v>0.21752136752136747</v>
      </c>
      <c r="Z198" s="176">
        <f t="shared" si="30"/>
        <v>-6.7521367521367531E-2</v>
      </c>
      <c r="AA198" s="176">
        <f t="shared" si="30"/>
        <v>-0.11965811965811968</v>
      </c>
      <c r="AB198" s="176">
        <f t="shared" si="30"/>
        <v>-3.0341880341880345E-2</v>
      </c>
    </row>
    <row r="199" spans="2:28" ht="42.75" customHeight="1" thickBot="1" x14ac:dyDescent="0.25">
      <c r="B199" s="48">
        <v>4</v>
      </c>
      <c r="C199" s="28" t="s">
        <v>236</v>
      </c>
      <c r="D199" s="145"/>
      <c r="E199" s="30">
        <v>27</v>
      </c>
      <c r="F199" s="30">
        <v>5</v>
      </c>
      <c r="G199" s="31">
        <v>3</v>
      </c>
      <c r="H199" s="30">
        <v>1</v>
      </c>
      <c r="I199" s="30">
        <v>36</v>
      </c>
      <c r="J199" s="117"/>
      <c r="K199" s="128">
        <f t="shared" si="22"/>
        <v>0.75</v>
      </c>
      <c r="L199" s="128">
        <f t="shared" si="23"/>
        <v>0.1388888888888889</v>
      </c>
      <c r="M199" s="128">
        <f t="shared" si="24"/>
        <v>8.3333333333333329E-2</v>
      </c>
      <c r="N199" s="128">
        <f t="shared" si="25"/>
        <v>2.7777777777777776E-2</v>
      </c>
      <c r="O199" s="159"/>
      <c r="P199" s="28" t="s">
        <v>444</v>
      </c>
      <c r="Q199" s="75" t="s">
        <v>236</v>
      </c>
      <c r="R199" s="156"/>
      <c r="S199" s="176">
        <v>0.5</v>
      </c>
      <c r="T199" s="176">
        <v>0.15625</v>
      </c>
      <c r="U199" s="176">
        <v>0.15625</v>
      </c>
      <c r="V199" s="176">
        <v>0.1875</v>
      </c>
      <c r="W199" s="176">
        <v>0.94117647058823528</v>
      </c>
      <c r="X199" s="177"/>
      <c r="Y199" s="176">
        <f t="shared" si="30"/>
        <v>0.25</v>
      </c>
      <c r="Z199" s="176">
        <f t="shared" si="30"/>
        <v>-1.7361111111111105E-2</v>
      </c>
      <c r="AA199" s="176">
        <f t="shared" si="30"/>
        <v>-7.2916666666666671E-2</v>
      </c>
      <c r="AB199" s="176">
        <f t="shared" si="30"/>
        <v>-0.15972222222222221</v>
      </c>
    </row>
    <row r="200" spans="2:28" ht="31.5" customHeight="1" thickBot="1" x14ac:dyDescent="0.25">
      <c r="B200" s="48">
        <v>5</v>
      </c>
      <c r="C200" s="28" t="s">
        <v>237</v>
      </c>
      <c r="D200" s="145"/>
      <c r="E200" s="30">
        <v>29</v>
      </c>
      <c r="F200" s="30">
        <v>3</v>
      </c>
      <c r="G200" s="31">
        <v>3</v>
      </c>
      <c r="H200" s="30">
        <v>1</v>
      </c>
      <c r="I200" s="30">
        <v>36</v>
      </c>
      <c r="J200" s="117"/>
      <c r="K200" s="128">
        <f t="shared" si="22"/>
        <v>0.80555555555555558</v>
      </c>
      <c r="L200" s="128">
        <f t="shared" si="23"/>
        <v>8.3333333333333329E-2</v>
      </c>
      <c r="M200" s="128">
        <f t="shared" si="24"/>
        <v>8.3333333333333329E-2</v>
      </c>
      <c r="N200" s="128">
        <f t="shared" si="25"/>
        <v>2.7777777777777776E-2</v>
      </c>
      <c r="O200" s="159"/>
      <c r="P200" s="28" t="s">
        <v>445</v>
      </c>
      <c r="Q200" s="75" t="s">
        <v>237</v>
      </c>
      <c r="R200" s="156"/>
      <c r="S200" s="176">
        <v>0.52380952380952384</v>
      </c>
      <c r="T200" s="176">
        <v>0.14285714285714285</v>
      </c>
      <c r="U200" s="176">
        <v>0.17460317460317459</v>
      </c>
      <c r="V200" s="176">
        <v>0.15873015873015872</v>
      </c>
      <c r="W200" s="176">
        <v>0.92647058823529416</v>
      </c>
      <c r="X200" s="177"/>
      <c r="Y200" s="176">
        <f t="shared" si="30"/>
        <v>0.28174603174603174</v>
      </c>
      <c r="Z200" s="176">
        <f t="shared" si="30"/>
        <v>-5.9523809523809521E-2</v>
      </c>
      <c r="AA200" s="176">
        <f t="shared" si="30"/>
        <v>-9.1269841269841265E-2</v>
      </c>
      <c r="AB200" s="176">
        <f t="shared" si="30"/>
        <v>-0.13095238095238093</v>
      </c>
    </row>
    <row r="201" spans="2:28" ht="42.75" customHeight="1" thickBot="1" x14ac:dyDescent="0.25">
      <c r="B201" s="48">
        <v>6</v>
      </c>
      <c r="C201" s="28" t="s">
        <v>238</v>
      </c>
      <c r="D201" s="145"/>
      <c r="E201" s="30">
        <v>26</v>
      </c>
      <c r="F201" s="30">
        <v>4</v>
      </c>
      <c r="G201" s="31">
        <v>4</v>
      </c>
      <c r="H201" s="30">
        <v>2</v>
      </c>
      <c r="I201" s="30">
        <v>36</v>
      </c>
      <c r="J201" s="117"/>
      <c r="K201" s="128">
        <f t="shared" si="22"/>
        <v>0.72222222222222221</v>
      </c>
      <c r="L201" s="128">
        <f t="shared" si="23"/>
        <v>0.1111111111111111</v>
      </c>
      <c r="M201" s="128">
        <f t="shared" si="24"/>
        <v>0.1111111111111111</v>
      </c>
      <c r="N201" s="128">
        <f t="shared" si="25"/>
        <v>5.5555555555555552E-2</v>
      </c>
      <c r="O201" s="159"/>
      <c r="P201" s="28" t="s">
        <v>447</v>
      </c>
      <c r="Q201" s="75" t="s">
        <v>488</v>
      </c>
      <c r="R201" s="156"/>
      <c r="S201" s="176">
        <v>0.4375</v>
      </c>
      <c r="T201" s="176">
        <v>0.140625</v>
      </c>
      <c r="U201" s="176">
        <v>0.21875</v>
      </c>
      <c r="V201" s="176">
        <v>0.203125</v>
      </c>
      <c r="W201" s="176">
        <v>0.94117647058823528</v>
      </c>
      <c r="X201" s="177"/>
      <c r="Y201" s="176">
        <f t="shared" si="30"/>
        <v>0.28472222222222221</v>
      </c>
      <c r="Z201" s="176">
        <f t="shared" si="30"/>
        <v>-2.9513888888888895E-2</v>
      </c>
      <c r="AA201" s="176">
        <f t="shared" si="30"/>
        <v>-0.1076388888888889</v>
      </c>
      <c r="AB201" s="176">
        <f t="shared" si="30"/>
        <v>-0.14756944444444445</v>
      </c>
    </row>
    <row r="202" spans="2:28" ht="31.5" customHeight="1" thickBot="1" x14ac:dyDescent="0.25">
      <c r="B202" s="48">
        <v>7</v>
      </c>
      <c r="C202" s="28" t="s">
        <v>239</v>
      </c>
      <c r="D202" s="145"/>
      <c r="E202" s="30">
        <v>26</v>
      </c>
      <c r="F202" s="30">
        <v>4</v>
      </c>
      <c r="G202" s="31">
        <v>4</v>
      </c>
      <c r="H202" s="30">
        <v>2</v>
      </c>
      <c r="I202" s="30">
        <v>36</v>
      </c>
      <c r="J202" s="117"/>
      <c r="K202" s="128">
        <f t="shared" si="22"/>
        <v>0.72222222222222221</v>
      </c>
      <c r="L202" s="128">
        <f t="shared" si="23"/>
        <v>0.1111111111111111</v>
      </c>
      <c r="M202" s="128">
        <f t="shared" si="24"/>
        <v>0.1111111111111111</v>
      </c>
      <c r="N202" s="128">
        <f t="shared" si="25"/>
        <v>5.5555555555555552E-2</v>
      </c>
      <c r="O202" s="159"/>
      <c r="P202" s="28" t="s">
        <v>448</v>
      </c>
      <c r="Q202" s="75" t="s">
        <v>239</v>
      </c>
      <c r="R202" s="156"/>
      <c r="S202" s="176">
        <v>0.4375</v>
      </c>
      <c r="T202" s="176">
        <v>0.15625</v>
      </c>
      <c r="U202" s="176">
        <v>0.21875</v>
      </c>
      <c r="V202" s="176">
        <v>0.1875</v>
      </c>
      <c r="W202" s="176">
        <v>0.94117647058823528</v>
      </c>
      <c r="X202" s="177"/>
      <c r="Y202" s="176">
        <f t="shared" si="30"/>
        <v>0.28472222222222221</v>
      </c>
      <c r="Z202" s="176">
        <f t="shared" si="30"/>
        <v>-4.5138888888888895E-2</v>
      </c>
      <c r="AA202" s="176">
        <f t="shared" si="30"/>
        <v>-0.1076388888888889</v>
      </c>
      <c r="AB202" s="176">
        <f t="shared" si="30"/>
        <v>-0.13194444444444445</v>
      </c>
    </row>
    <row r="203" spans="2:28" ht="42.75" customHeight="1" thickBot="1" x14ac:dyDescent="0.25">
      <c r="B203" s="48">
        <v>8</v>
      </c>
      <c r="C203" s="28" t="s">
        <v>240</v>
      </c>
      <c r="D203" s="145"/>
      <c r="E203" s="30">
        <v>21</v>
      </c>
      <c r="F203" s="30">
        <v>2</v>
      </c>
      <c r="G203" s="31">
        <v>9</v>
      </c>
      <c r="H203" s="30">
        <v>4</v>
      </c>
      <c r="I203" s="30">
        <v>36</v>
      </c>
      <c r="J203" s="117"/>
      <c r="K203" s="128">
        <f t="shared" si="22"/>
        <v>0.58333333333333337</v>
      </c>
      <c r="L203" s="128">
        <f t="shared" si="23"/>
        <v>5.5555555555555552E-2</v>
      </c>
      <c r="M203" s="128">
        <f t="shared" si="24"/>
        <v>0.25</v>
      </c>
      <c r="N203" s="128">
        <f t="shared" si="25"/>
        <v>0.1111111111111111</v>
      </c>
      <c r="O203" s="159"/>
      <c r="P203" s="28" t="s">
        <v>450</v>
      </c>
      <c r="Q203" s="75" t="s">
        <v>489</v>
      </c>
      <c r="R203" s="156"/>
      <c r="S203" s="176">
        <v>0.36507936507936506</v>
      </c>
      <c r="T203" s="176">
        <v>0.19047619047619047</v>
      </c>
      <c r="U203" s="176">
        <v>0.23809523809523808</v>
      </c>
      <c r="V203" s="176">
        <v>0.20634920634920634</v>
      </c>
      <c r="W203" s="176">
        <v>0.92647058823529416</v>
      </c>
      <c r="X203" s="177"/>
      <c r="Y203" s="176">
        <f t="shared" si="30"/>
        <v>0.21825396825396831</v>
      </c>
      <c r="Z203" s="176">
        <f t="shared" si="30"/>
        <v>-0.13492063492063491</v>
      </c>
      <c r="AA203" s="176">
        <f t="shared" si="30"/>
        <v>1.1904761904761918E-2</v>
      </c>
      <c r="AB203" s="176">
        <f t="shared" si="30"/>
        <v>-9.5238095238095233E-2</v>
      </c>
    </row>
    <row r="204" spans="2:28" ht="31.5" customHeight="1" thickBot="1" x14ac:dyDescent="0.25">
      <c r="B204" s="48">
        <v>9</v>
      </c>
      <c r="C204" s="28" t="s">
        <v>241</v>
      </c>
      <c r="D204" s="145"/>
      <c r="E204" s="30">
        <v>33</v>
      </c>
      <c r="F204" s="30">
        <v>1</v>
      </c>
      <c r="G204" s="31">
        <v>2</v>
      </c>
      <c r="H204" s="30">
        <v>0</v>
      </c>
      <c r="I204" s="30">
        <v>36</v>
      </c>
      <c r="J204" s="117"/>
      <c r="K204" s="128">
        <f t="shared" si="22"/>
        <v>0.91666666666666663</v>
      </c>
      <c r="L204" s="128">
        <f t="shared" si="23"/>
        <v>2.7777777777777776E-2</v>
      </c>
      <c r="M204" s="128">
        <f t="shared" si="24"/>
        <v>5.5555555555555552E-2</v>
      </c>
      <c r="N204" s="128">
        <f t="shared" si="25"/>
        <v>0</v>
      </c>
      <c r="O204" s="159"/>
      <c r="P204" s="28" t="s">
        <v>451</v>
      </c>
      <c r="Q204" s="75" t="s">
        <v>241</v>
      </c>
      <c r="R204" s="156"/>
      <c r="S204" s="176">
        <v>0.515625</v>
      </c>
      <c r="T204" s="176">
        <v>0.171875</v>
      </c>
      <c r="U204" s="176">
        <v>0.140625</v>
      </c>
      <c r="V204" s="176">
        <v>0.171875</v>
      </c>
      <c r="W204" s="176">
        <v>0.94117647058823528</v>
      </c>
      <c r="X204" s="177"/>
      <c r="Y204" s="176">
        <f t="shared" si="30"/>
        <v>0.40104166666666663</v>
      </c>
      <c r="Z204" s="176">
        <f t="shared" si="30"/>
        <v>-0.14409722222222221</v>
      </c>
      <c r="AA204" s="176">
        <f t="shared" si="30"/>
        <v>-8.5069444444444448E-2</v>
      </c>
      <c r="AB204" s="176">
        <f t="shared" si="30"/>
        <v>-0.171875</v>
      </c>
    </row>
    <row r="205" spans="2:28" ht="15.75" customHeight="1" x14ac:dyDescent="0.2">
      <c r="B205" s="67"/>
      <c r="E205" s="30" t="s">
        <v>50</v>
      </c>
      <c r="F205" s="30" t="s">
        <v>50</v>
      </c>
      <c r="G205" s="31" t="s">
        <v>50</v>
      </c>
      <c r="H205" s="30" t="s">
        <v>50</v>
      </c>
      <c r="I205" s="30" t="s">
        <v>50</v>
      </c>
      <c r="J205" s="117"/>
      <c r="K205" s="128" t="str">
        <f t="shared" si="22"/>
        <v/>
      </c>
      <c r="L205" s="128" t="str">
        <f t="shared" si="23"/>
        <v/>
      </c>
      <c r="M205" s="128" t="str">
        <f t="shared" si="24"/>
        <v/>
      </c>
      <c r="N205" s="128" t="str">
        <f t="shared" si="25"/>
        <v/>
      </c>
      <c r="O205" s="159"/>
      <c r="P205" s="89"/>
      <c r="S205" s="121"/>
      <c r="T205" s="121"/>
      <c r="U205" s="121"/>
      <c r="V205" s="121"/>
      <c r="W205" s="121"/>
      <c r="X205" s="121"/>
      <c r="Y205" s="157"/>
      <c r="Z205" s="157"/>
      <c r="AA205" s="157"/>
      <c r="AB205" s="157"/>
    </row>
    <row r="206" spans="2:28" ht="15.75" customHeight="1" x14ac:dyDescent="0.2">
      <c r="B206" s="68" t="s">
        <v>242</v>
      </c>
      <c r="C206" s="66"/>
      <c r="E206" s="30"/>
      <c r="F206" s="30"/>
      <c r="G206" s="31"/>
      <c r="H206" s="30"/>
      <c r="I206" s="30"/>
      <c r="J206" s="117"/>
      <c r="K206" s="128" t="str">
        <f t="shared" si="22"/>
        <v/>
      </c>
      <c r="L206" s="128" t="str">
        <f t="shared" si="23"/>
        <v/>
      </c>
      <c r="M206" s="128" t="str">
        <f t="shared" si="24"/>
        <v/>
      </c>
      <c r="N206" s="128" t="str">
        <f t="shared" si="25"/>
        <v/>
      </c>
      <c r="O206" s="159"/>
      <c r="P206" s="170" t="s">
        <v>490</v>
      </c>
      <c r="Q206" s="81" t="s">
        <v>491</v>
      </c>
      <c r="S206" s="121"/>
      <c r="T206" s="121"/>
      <c r="U206" s="121"/>
      <c r="V206" s="121"/>
      <c r="W206" s="121"/>
      <c r="X206" s="121"/>
      <c r="Y206" s="157"/>
      <c r="Z206" s="157"/>
      <c r="AA206" s="157"/>
      <c r="AB206" s="157"/>
    </row>
    <row r="207" spans="2:28" ht="15.75" customHeight="1" thickBot="1" x14ac:dyDescent="0.25">
      <c r="E207" s="30" t="s">
        <v>50</v>
      </c>
      <c r="F207" s="30" t="s">
        <v>50</v>
      </c>
      <c r="G207" s="31" t="s">
        <v>50</v>
      </c>
      <c r="H207" s="30" t="s">
        <v>50</v>
      </c>
      <c r="I207" s="30" t="s">
        <v>50</v>
      </c>
      <c r="J207" s="117"/>
      <c r="K207" s="128" t="str">
        <f t="shared" si="22"/>
        <v/>
      </c>
      <c r="L207" s="128" t="str">
        <f t="shared" si="23"/>
        <v/>
      </c>
      <c r="M207" s="128" t="str">
        <f t="shared" si="24"/>
        <v/>
      </c>
      <c r="N207" s="128" t="str">
        <f t="shared" si="25"/>
        <v/>
      </c>
      <c r="O207" s="159"/>
      <c r="P207" s="89"/>
      <c r="S207" s="121"/>
      <c r="T207" s="121"/>
      <c r="U207" s="121"/>
      <c r="V207" s="121"/>
      <c r="W207" s="121"/>
      <c r="X207" s="121"/>
      <c r="Y207" s="157"/>
      <c r="Z207" s="157"/>
      <c r="AA207" s="157"/>
      <c r="AB207" s="157"/>
    </row>
    <row r="208" spans="2:28" ht="42.75" customHeight="1" thickBot="1" x14ac:dyDescent="0.25">
      <c r="B208" s="48">
        <v>1</v>
      </c>
      <c r="C208" s="28" t="s">
        <v>243</v>
      </c>
      <c r="D208" s="145"/>
      <c r="E208" s="30">
        <v>32</v>
      </c>
      <c r="F208" s="30">
        <v>2</v>
      </c>
      <c r="G208" s="31">
        <v>2</v>
      </c>
      <c r="H208" s="30">
        <v>0</v>
      </c>
      <c r="I208" s="30">
        <v>36</v>
      </c>
      <c r="J208" s="117"/>
      <c r="K208" s="128">
        <f t="shared" si="22"/>
        <v>0.88888888888888884</v>
      </c>
      <c r="L208" s="128">
        <f t="shared" si="23"/>
        <v>5.5555555555555552E-2</v>
      </c>
      <c r="M208" s="128">
        <f t="shared" si="24"/>
        <v>5.5555555555555552E-2</v>
      </c>
      <c r="N208" s="128">
        <f t="shared" si="25"/>
        <v>0</v>
      </c>
      <c r="O208" s="159"/>
      <c r="P208" s="28" t="s">
        <v>442</v>
      </c>
      <c r="Q208" s="84" t="s">
        <v>492</v>
      </c>
      <c r="R208" s="156"/>
      <c r="S208" s="176">
        <v>0.5757575757575758</v>
      </c>
      <c r="T208" s="176">
        <v>0.18181818181818182</v>
      </c>
      <c r="U208" s="176">
        <v>0.13636363636363635</v>
      </c>
      <c r="V208" s="176">
        <v>0.10606060606060606</v>
      </c>
      <c r="W208" s="176">
        <v>0.97058823529411764</v>
      </c>
      <c r="X208" s="177"/>
      <c r="Y208" s="176">
        <f t="shared" ref="Y208:AB211" si="31">K208-S208</f>
        <v>0.31313131313131304</v>
      </c>
      <c r="Z208" s="176">
        <f t="shared" si="31"/>
        <v>-0.12626262626262627</v>
      </c>
      <c r="AA208" s="176">
        <f t="shared" si="31"/>
        <v>-8.0808080808080801E-2</v>
      </c>
      <c r="AB208" s="176">
        <f t="shared" si="31"/>
        <v>-0.10606060606060606</v>
      </c>
    </row>
    <row r="209" spans="2:28" ht="42.75" customHeight="1" thickBot="1" x14ac:dyDescent="0.25">
      <c r="B209" s="48">
        <v>2</v>
      </c>
      <c r="C209" s="28" t="s">
        <v>244</v>
      </c>
      <c r="D209" s="145"/>
      <c r="E209" s="30">
        <v>30</v>
      </c>
      <c r="F209" s="30">
        <v>2</v>
      </c>
      <c r="G209" s="31">
        <v>4</v>
      </c>
      <c r="H209" s="30">
        <v>0</v>
      </c>
      <c r="I209" s="30">
        <v>36</v>
      </c>
      <c r="J209" s="117"/>
      <c r="K209" s="128">
        <f t="shared" si="22"/>
        <v>0.83333333333333337</v>
      </c>
      <c r="L209" s="128">
        <f t="shared" si="23"/>
        <v>5.5555555555555552E-2</v>
      </c>
      <c r="M209" s="128">
        <f t="shared" si="24"/>
        <v>0.1111111111111111</v>
      </c>
      <c r="N209" s="128">
        <f t="shared" si="25"/>
        <v>0</v>
      </c>
      <c r="O209" s="159"/>
      <c r="P209" s="28" t="s">
        <v>158</v>
      </c>
      <c r="Q209" s="75" t="s">
        <v>244</v>
      </c>
      <c r="R209" s="156"/>
      <c r="S209" s="176">
        <v>0.51515151515151514</v>
      </c>
      <c r="T209" s="176">
        <v>0.18181818181818182</v>
      </c>
      <c r="U209" s="176">
        <v>0.12121212121212122</v>
      </c>
      <c r="V209" s="176">
        <v>0.18181818181818182</v>
      </c>
      <c r="W209" s="176">
        <v>0.97058823529411764</v>
      </c>
      <c r="X209" s="177"/>
      <c r="Y209" s="176">
        <f t="shared" si="31"/>
        <v>0.31818181818181823</v>
      </c>
      <c r="Z209" s="176">
        <f t="shared" si="31"/>
        <v>-0.12626262626262627</v>
      </c>
      <c r="AA209" s="176">
        <f t="shared" si="31"/>
        <v>-1.0101010101010111E-2</v>
      </c>
      <c r="AB209" s="176">
        <f t="shared" si="31"/>
        <v>-0.18181818181818182</v>
      </c>
    </row>
    <row r="210" spans="2:28" ht="42.75" customHeight="1" thickBot="1" x14ac:dyDescent="0.25">
      <c r="B210" s="48">
        <v>3</v>
      </c>
      <c r="C210" s="28" t="s">
        <v>245</v>
      </c>
      <c r="D210" s="145"/>
      <c r="E210" s="30">
        <v>33</v>
      </c>
      <c r="F210" s="30">
        <v>2</v>
      </c>
      <c r="G210" s="31">
        <v>1</v>
      </c>
      <c r="H210" s="30">
        <v>0</v>
      </c>
      <c r="I210" s="30">
        <v>36</v>
      </c>
      <c r="J210" s="117"/>
      <c r="K210" s="128">
        <f t="shared" si="22"/>
        <v>0.91666666666666663</v>
      </c>
      <c r="L210" s="128">
        <f t="shared" si="23"/>
        <v>5.5555555555555552E-2</v>
      </c>
      <c r="M210" s="128">
        <f t="shared" si="24"/>
        <v>2.7777777777777776E-2</v>
      </c>
      <c r="N210" s="128">
        <f t="shared" si="25"/>
        <v>0</v>
      </c>
      <c r="O210" s="159"/>
      <c r="P210" s="28" t="s">
        <v>443</v>
      </c>
      <c r="Q210" s="75" t="s">
        <v>245</v>
      </c>
      <c r="R210" s="156"/>
      <c r="S210" s="176">
        <v>0.60606060606060608</v>
      </c>
      <c r="T210" s="176">
        <v>0.10606060606060606</v>
      </c>
      <c r="U210" s="176">
        <v>0.12121212121212122</v>
      </c>
      <c r="V210" s="176">
        <v>0.16666666666666666</v>
      </c>
      <c r="W210" s="176">
        <v>0.97058823529411764</v>
      </c>
      <c r="X210" s="177"/>
      <c r="Y210" s="176">
        <f t="shared" si="31"/>
        <v>0.31060606060606055</v>
      </c>
      <c r="Z210" s="176">
        <f t="shared" si="31"/>
        <v>-5.0505050505050511E-2</v>
      </c>
      <c r="AA210" s="176">
        <f t="shared" si="31"/>
        <v>-9.3434343434343439E-2</v>
      </c>
      <c r="AB210" s="176">
        <f t="shared" si="31"/>
        <v>-0.16666666666666666</v>
      </c>
    </row>
    <row r="211" spans="2:28" ht="42.75" customHeight="1" thickBot="1" x14ac:dyDescent="0.25">
      <c r="B211" s="48">
        <v>4</v>
      </c>
      <c r="C211" s="28" t="s">
        <v>246</v>
      </c>
      <c r="D211" s="145"/>
      <c r="E211" s="30">
        <v>33</v>
      </c>
      <c r="F211" s="30">
        <v>1</v>
      </c>
      <c r="G211" s="31">
        <v>2</v>
      </c>
      <c r="H211" s="30">
        <v>0</v>
      </c>
      <c r="I211" s="30">
        <v>36</v>
      </c>
      <c r="J211" s="117"/>
      <c r="K211" s="128">
        <f t="shared" si="22"/>
        <v>0.91666666666666663</v>
      </c>
      <c r="L211" s="128">
        <f t="shared" si="23"/>
        <v>2.7777777777777776E-2</v>
      </c>
      <c r="M211" s="128">
        <f t="shared" si="24"/>
        <v>5.5555555555555552E-2</v>
      </c>
      <c r="N211" s="128">
        <f t="shared" si="25"/>
        <v>0</v>
      </c>
      <c r="O211" s="159"/>
      <c r="P211" s="28" t="s">
        <v>444</v>
      </c>
      <c r="Q211" s="84" t="s">
        <v>246</v>
      </c>
      <c r="R211" s="156"/>
      <c r="S211" s="176">
        <v>0.56923076923076921</v>
      </c>
      <c r="T211" s="176">
        <v>0.15384615384615385</v>
      </c>
      <c r="U211" s="176">
        <v>0.1076923076923077</v>
      </c>
      <c r="V211" s="176">
        <v>0.16923076923076924</v>
      </c>
      <c r="W211" s="176">
        <v>0.95588235294117652</v>
      </c>
      <c r="X211" s="177"/>
      <c r="Y211" s="176">
        <f t="shared" si="31"/>
        <v>0.34743589743589742</v>
      </c>
      <c r="Z211" s="176">
        <f t="shared" si="31"/>
        <v>-0.12606837606837606</v>
      </c>
      <c r="AA211" s="176">
        <f t="shared" si="31"/>
        <v>-5.2136752136752146E-2</v>
      </c>
      <c r="AB211" s="176">
        <f t="shared" si="31"/>
        <v>-0.16923076923076924</v>
      </c>
    </row>
    <row r="212" spans="2:28" ht="15.75" customHeight="1" x14ac:dyDescent="0.2">
      <c r="B212" s="67"/>
      <c r="E212" s="30" t="s">
        <v>50</v>
      </c>
      <c r="F212" s="30" t="s">
        <v>50</v>
      </c>
      <c r="G212" s="31" t="s">
        <v>50</v>
      </c>
      <c r="H212" s="30" t="s">
        <v>50</v>
      </c>
      <c r="I212" s="30" t="s">
        <v>50</v>
      </c>
      <c r="J212" s="117"/>
      <c r="K212" s="128" t="str">
        <f t="shared" si="22"/>
        <v/>
      </c>
      <c r="L212" s="128" t="str">
        <f t="shared" si="23"/>
        <v/>
      </c>
      <c r="M212" s="128" t="str">
        <f t="shared" si="24"/>
        <v/>
      </c>
      <c r="N212" s="128" t="str">
        <f t="shared" si="25"/>
        <v/>
      </c>
      <c r="O212" s="159"/>
      <c r="P212" s="89"/>
      <c r="S212" s="177"/>
      <c r="T212" s="177"/>
      <c r="U212" s="177"/>
      <c r="V212" s="177"/>
      <c r="W212" s="177"/>
      <c r="X212" s="177"/>
      <c r="Y212" s="176"/>
      <c r="Z212" s="176"/>
      <c r="AA212" s="176"/>
      <c r="AB212" s="176"/>
    </row>
    <row r="213" spans="2:28" ht="15.75" customHeight="1" x14ac:dyDescent="0.2">
      <c r="B213" s="60" t="s">
        <v>247</v>
      </c>
      <c r="C213" s="66"/>
      <c r="E213" s="30" t="s">
        <v>50</v>
      </c>
      <c r="F213" s="30" t="s">
        <v>50</v>
      </c>
      <c r="G213" s="31" t="s">
        <v>50</v>
      </c>
      <c r="H213" s="30" t="s">
        <v>50</v>
      </c>
      <c r="I213" s="30" t="s">
        <v>50</v>
      </c>
      <c r="J213" s="117"/>
      <c r="K213" s="128" t="str">
        <f t="shared" si="22"/>
        <v/>
      </c>
      <c r="L213" s="128" t="str">
        <f t="shared" si="23"/>
        <v/>
      </c>
      <c r="M213" s="128" t="str">
        <f t="shared" si="24"/>
        <v/>
      </c>
      <c r="N213" s="128" t="str">
        <f t="shared" si="25"/>
        <v/>
      </c>
      <c r="O213" s="159"/>
      <c r="P213" s="170" t="s">
        <v>493</v>
      </c>
      <c r="Q213" s="81" t="s">
        <v>494</v>
      </c>
      <c r="S213" s="177"/>
      <c r="T213" s="177"/>
      <c r="U213" s="177"/>
      <c r="V213" s="177"/>
      <c r="W213" s="177"/>
      <c r="X213" s="177"/>
      <c r="Y213" s="176"/>
      <c r="Z213" s="176"/>
      <c r="AA213" s="176"/>
      <c r="AB213" s="176"/>
    </row>
    <row r="214" spans="2:28" ht="15.75" customHeight="1" thickBot="1" x14ac:dyDescent="0.25">
      <c r="B214" s="67"/>
      <c r="E214" s="30"/>
      <c r="F214" s="30"/>
      <c r="G214" s="31"/>
      <c r="H214" s="30"/>
      <c r="I214" s="30"/>
      <c r="J214" s="117"/>
      <c r="K214" s="128" t="str">
        <f t="shared" si="22"/>
        <v/>
      </c>
      <c r="L214" s="128" t="str">
        <f t="shared" si="23"/>
        <v/>
      </c>
      <c r="M214" s="128" t="str">
        <f t="shared" si="24"/>
        <v/>
      </c>
      <c r="N214" s="128" t="str">
        <f t="shared" si="25"/>
        <v/>
      </c>
      <c r="O214" s="159"/>
      <c r="P214" s="89"/>
      <c r="S214" s="177"/>
      <c r="T214" s="177"/>
      <c r="U214" s="177"/>
      <c r="V214" s="177"/>
      <c r="W214" s="177"/>
      <c r="X214" s="177"/>
      <c r="Y214" s="176"/>
      <c r="Z214" s="176"/>
      <c r="AA214" s="176"/>
      <c r="AB214" s="176"/>
    </row>
    <row r="215" spans="2:28" ht="42.75" customHeight="1" thickBot="1" x14ac:dyDescent="0.25">
      <c r="B215" s="48">
        <v>1</v>
      </c>
      <c r="C215" s="28" t="s">
        <v>248</v>
      </c>
      <c r="D215" s="145"/>
      <c r="E215" s="30">
        <v>31</v>
      </c>
      <c r="F215" s="30">
        <v>4</v>
      </c>
      <c r="G215" s="31">
        <v>1</v>
      </c>
      <c r="H215" s="30">
        <v>0</v>
      </c>
      <c r="I215" s="30">
        <v>36</v>
      </c>
      <c r="J215" s="117"/>
      <c r="K215" s="128">
        <f t="shared" si="22"/>
        <v>0.86111111111111116</v>
      </c>
      <c r="L215" s="128">
        <f t="shared" si="23"/>
        <v>0.1111111111111111</v>
      </c>
      <c r="M215" s="128">
        <f t="shared" si="24"/>
        <v>2.7777777777777776E-2</v>
      </c>
      <c r="N215" s="128">
        <f t="shared" si="25"/>
        <v>0</v>
      </c>
      <c r="O215" s="159"/>
      <c r="P215" s="28" t="s">
        <v>442</v>
      </c>
      <c r="Q215" s="84" t="s">
        <v>495</v>
      </c>
      <c r="R215" s="156"/>
      <c r="S215" s="176">
        <v>0.52238805970149249</v>
      </c>
      <c r="T215" s="176">
        <v>0.14925373134328357</v>
      </c>
      <c r="U215" s="176">
        <v>0.14925373134328357</v>
      </c>
      <c r="V215" s="176">
        <v>0.17910447761194029</v>
      </c>
      <c r="W215" s="176">
        <v>0.98529411764705888</v>
      </c>
      <c r="X215" s="177"/>
      <c r="Y215" s="176">
        <f t="shared" ref="Y215:AB219" si="32">K215-S215</f>
        <v>0.33872305140961867</v>
      </c>
      <c r="Z215" s="176">
        <f t="shared" si="32"/>
        <v>-3.8142620232172464E-2</v>
      </c>
      <c r="AA215" s="176">
        <f t="shared" si="32"/>
        <v>-0.12147595356550579</v>
      </c>
      <c r="AB215" s="176">
        <f t="shared" si="32"/>
        <v>-0.17910447761194029</v>
      </c>
    </row>
    <row r="216" spans="2:28" ht="15.75" customHeight="1" thickBot="1" x14ac:dyDescent="0.25">
      <c r="B216" s="48">
        <v>2</v>
      </c>
      <c r="C216" s="28" t="s">
        <v>249</v>
      </c>
      <c r="D216" s="145"/>
      <c r="E216" s="30">
        <v>35</v>
      </c>
      <c r="F216" s="30">
        <v>0</v>
      </c>
      <c r="G216" s="31">
        <v>1</v>
      </c>
      <c r="H216" s="30">
        <v>0</v>
      </c>
      <c r="I216" s="30">
        <v>36</v>
      </c>
      <c r="J216" s="117"/>
      <c r="K216" s="128">
        <f t="shared" si="22"/>
        <v>0.97222222222222221</v>
      </c>
      <c r="L216" s="128">
        <f t="shared" si="23"/>
        <v>0</v>
      </c>
      <c r="M216" s="128">
        <f t="shared" si="24"/>
        <v>2.7777777777777776E-2</v>
      </c>
      <c r="N216" s="128">
        <f t="shared" si="25"/>
        <v>0</v>
      </c>
      <c r="O216" s="159"/>
      <c r="P216" s="28" t="s">
        <v>158</v>
      </c>
      <c r="Q216" s="84" t="s">
        <v>249</v>
      </c>
      <c r="R216" s="156"/>
      <c r="S216" s="176">
        <v>0.74576271186440679</v>
      </c>
      <c r="T216" s="176">
        <v>8.4745762711864403E-2</v>
      </c>
      <c r="U216" s="176">
        <v>0.10169491525423729</v>
      </c>
      <c r="V216" s="176">
        <v>6.7796610169491525E-2</v>
      </c>
      <c r="W216" s="176">
        <v>0.86764705882352944</v>
      </c>
      <c r="X216" s="177"/>
      <c r="Y216" s="176">
        <f t="shared" si="32"/>
        <v>0.22645951035781542</v>
      </c>
      <c r="Z216" s="176">
        <f t="shared" si="32"/>
        <v>-8.4745762711864403E-2</v>
      </c>
      <c r="AA216" s="176">
        <f t="shared" si="32"/>
        <v>-7.3917137476459518E-2</v>
      </c>
      <c r="AB216" s="176">
        <f t="shared" si="32"/>
        <v>-6.7796610169491525E-2</v>
      </c>
    </row>
    <row r="217" spans="2:28" ht="42.75" customHeight="1" thickBot="1" x14ac:dyDescent="0.25">
      <c r="B217" s="48">
        <v>3</v>
      </c>
      <c r="C217" s="28" t="s">
        <v>250</v>
      </c>
      <c r="D217" s="145"/>
      <c r="E217" s="30">
        <v>29</v>
      </c>
      <c r="F217" s="30">
        <v>3</v>
      </c>
      <c r="G217" s="31">
        <v>4</v>
      </c>
      <c r="H217" s="30">
        <v>0</v>
      </c>
      <c r="I217" s="30">
        <v>36</v>
      </c>
      <c r="J217" s="117"/>
      <c r="K217" s="128">
        <f t="shared" si="22"/>
        <v>0.80555555555555558</v>
      </c>
      <c r="L217" s="128">
        <f t="shared" si="23"/>
        <v>8.3333333333333329E-2</v>
      </c>
      <c r="M217" s="128">
        <f t="shared" si="24"/>
        <v>0.1111111111111111</v>
      </c>
      <c r="N217" s="128">
        <f t="shared" si="25"/>
        <v>0</v>
      </c>
      <c r="O217" s="159"/>
      <c r="P217" s="28" t="s">
        <v>443</v>
      </c>
      <c r="Q217" s="84" t="s">
        <v>250</v>
      </c>
      <c r="R217" s="156"/>
      <c r="S217" s="176">
        <v>0.48484848484848486</v>
      </c>
      <c r="T217" s="176">
        <v>0.13636363636363635</v>
      </c>
      <c r="U217" s="176">
        <v>0.21212121212121213</v>
      </c>
      <c r="V217" s="176">
        <v>0.16666666666666666</v>
      </c>
      <c r="W217" s="176">
        <v>0.97058823529411764</v>
      </c>
      <c r="X217" s="177"/>
      <c r="Y217" s="176">
        <f t="shared" si="32"/>
        <v>0.32070707070707072</v>
      </c>
      <c r="Z217" s="176">
        <f t="shared" si="32"/>
        <v>-5.3030303030303025E-2</v>
      </c>
      <c r="AA217" s="176">
        <f t="shared" si="32"/>
        <v>-0.10101010101010102</v>
      </c>
      <c r="AB217" s="176">
        <f t="shared" si="32"/>
        <v>-0.16666666666666666</v>
      </c>
    </row>
    <row r="218" spans="2:28" ht="31.5" customHeight="1" thickBot="1" x14ac:dyDescent="0.25">
      <c r="B218" s="48">
        <v>4</v>
      </c>
      <c r="C218" s="28" t="s">
        <v>251</v>
      </c>
      <c r="D218" s="145"/>
      <c r="E218" s="30">
        <v>30</v>
      </c>
      <c r="F218" s="30">
        <v>2</v>
      </c>
      <c r="G218" s="31">
        <v>3</v>
      </c>
      <c r="H218" s="30">
        <v>1</v>
      </c>
      <c r="I218" s="30">
        <v>36</v>
      </c>
      <c r="J218" s="117"/>
      <c r="K218" s="128">
        <f t="shared" si="22"/>
        <v>0.83333333333333337</v>
      </c>
      <c r="L218" s="128">
        <f t="shared" si="23"/>
        <v>5.5555555555555552E-2</v>
      </c>
      <c r="M218" s="128">
        <f t="shared" si="24"/>
        <v>8.3333333333333329E-2</v>
      </c>
      <c r="N218" s="128">
        <f t="shared" si="25"/>
        <v>2.7777777777777776E-2</v>
      </c>
      <c r="O218" s="159"/>
      <c r="P218" s="28" t="s">
        <v>444</v>
      </c>
      <c r="Q218" s="84" t="s">
        <v>251</v>
      </c>
      <c r="R218" s="156"/>
      <c r="S218" s="176">
        <v>0.50769230769230766</v>
      </c>
      <c r="T218" s="176">
        <v>0.15384615384615385</v>
      </c>
      <c r="U218" s="176">
        <v>0.2</v>
      </c>
      <c r="V218" s="176">
        <v>0.13846153846153847</v>
      </c>
      <c r="W218" s="176">
        <v>0.95588235294117652</v>
      </c>
      <c r="X218" s="177"/>
      <c r="Y218" s="176">
        <f t="shared" si="32"/>
        <v>0.32564102564102571</v>
      </c>
      <c r="Z218" s="176">
        <f t="shared" si="32"/>
        <v>-9.8290598290598302E-2</v>
      </c>
      <c r="AA218" s="176">
        <f t="shared" si="32"/>
        <v>-0.11666666666666668</v>
      </c>
      <c r="AB218" s="176">
        <f t="shared" si="32"/>
        <v>-0.11068376068376069</v>
      </c>
    </row>
    <row r="219" spans="2:28" ht="42.75" customHeight="1" thickBot="1" x14ac:dyDescent="0.25">
      <c r="B219" s="48">
        <v>5</v>
      </c>
      <c r="C219" s="28" t="s">
        <v>252</v>
      </c>
      <c r="D219" s="145"/>
      <c r="E219" s="30">
        <v>29</v>
      </c>
      <c r="F219" s="30">
        <v>2</v>
      </c>
      <c r="G219" s="31">
        <v>1</v>
      </c>
      <c r="H219" s="30">
        <v>4</v>
      </c>
      <c r="I219" s="30">
        <v>36</v>
      </c>
      <c r="J219" s="117"/>
      <c r="K219" s="128">
        <f t="shared" si="22"/>
        <v>0.80555555555555558</v>
      </c>
      <c r="L219" s="128">
        <f t="shared" si="23"/>
        <v>5.5555555555555552E-2</v>
      </c>
      <c r="M219" s="128">
        <f t="shared" si="24"/>
        <v>2.7777777777777776E-2</v>
      </c>
      <c r="N219" s="128">
        <f t="shared" si="25"/>
        <v>0.1111111111111111</v>
      </c>
      <c r="O219" s="159"/>
      <c r="P219" s="28" t="s">
        <v>445</v>
      </c>
      <c r="Q219" s="84" t="s">
        <v>252</v>
      </c>
      <c r="R219" s="156"/>
      <c r="S219" s="176">
        <v>0.47692307692307695</v>
      </c>
      <c r="T219" s="176">
        <v>0.12307692307692308</v>
      </c>
      <c r="U219" s="176">
        <v>0.2</v>
      </c>
      <c r="V219" s="176">
        <v>0.2</v>
      </c>
      <c r="W219" s="176">
        <v>0.95588235294117652</v>
      </c>
      <c r="X219" s="177"/>
      <c r="Y219" s="176">
        <f t="shared" si="32"/>
        <v>0.32863247863247863</v>
      </c>
      <c r="Z219" s="176">
        <f t="shared" si="32"/>
        <v>-6.7521367521367531E-2</v>
      </c>
      <c r="AA219" s="176">
        <f t="shared" si="32"/>
        <v>-0.17222222222222222</v>
      </c>
      <c r="AB219" s="176">
        <f t="shared" si="32"/>
        <v>-8.8888888888888906E-2</v>
      </c>
    </row>
    <row r="220" spans="2:28" ht="15.75" customHeight="1" x14ac:dyDescent="0.2">
      <c r="B220" s="67"/>
      <c r="E220" s="30" t="s">
        <v>50</v>
      </c>
      <c r="F220" s="30" t="s">
        <v>50</v>
      </c>
      <c r="G220" s="31" t="s">
        <v>50</v>
      </c>
      <c r="H220" s="30" t="s">
        <v>50</v>
      </c>
      <c r="I220" s="30" t="s">
        <v>50</v>
      </c>
      <c r="J220" s="117"/>
      <c r="K220" s="128" t="str">
        <f t="shared" si="22"/>
        <v/>
      </c>
      <c r="L220" s="128" t="str">
        <f t="shared" si="23"/>
        <v/>
      </c>
      <c r="M220" s="128" t="str">
        <f t="shared" si="24"/>
        <v/>
      </c>
      <c r="N220" s="128" t="str">
        <f t="shared" si="25"/>
        <v/>
      </c>
      <c r="O220" s="159"/>
      <c r="P220" s="89"/>
      <c r="S220" s="177"/>
      <c r="T220" s="177"/>
      <c r="U220" s="177"/>
      <c r="V220" s="177"/>
      <c r="W220" s="177"/>
      <c r="X220" s="177"/>
      <c r="Y220" s="176"/>
      <c r="Z220" s="176"/>
      <c r="AA220" s="176"/>
      <c r="AB220" s="176"/>
    </row>
    <row r="221" spans="2:28" ht="15.75" customHeight="1" x14ac:dyDescent="0.2">
      <c r="B221" s="60" t="s">
        <v>253</v>
      </c>
      <c r="C221" s="66"/>
      <c r="E221" s="30" t="s">
        <v>50</v>
      </c>
      <c r="F221" s="30" t="s">
        <v>50</v>
      </c>
      <c r="G221" s="31" t="s">
        <v>50</v>
      </c>
      <c r="H221" s="30" t="s">
        <v>50</v>
      </c>
      <c r="I221" s="30" t="s">
        <v>50</v>
      </c>
      <c r="J221" s="117"/>
      <c r="K221" s="128" t="str">
        <f t="shared" si="22"/>
        <v/>
      </c>
      <c r="L221" s="128" t="str">
        <f t="shared" si="23"/>
        <v/>
      </c>
      <c r="M221" s="128" t="str">
        <f t="shared" si="24"/>
        <v/>
      </c>
      <c r="N221" s="128" t="str">
        <f t="shared" si="25"/>
        <v/>
      </c>
      <c r="O221" s="159"/>
      <c r="P221" s="170" t="s">
        <v>496</v>
      </c>
      <c r="Q221" s="81" t="s">
        <v>497</v>
      </c>
      <c r="S221" s="177"/>
      <c r="T221" s="177"/>
      <c r="U221" s="177"/>
      <c r="V221" s="177"/>
      <c r="W221" s="177"/>
      <c r="X221" s="177"/>
      <c r="Y221" s="176"/>
      <c r="Z221" s="176"/>
      <c r="AA221" s="176"/>
      <c r="AB221" s="176"/>
    </row>
    <row r="222" spans="2:28" ht="15.75" customHeight="1" thickBot="1" x14ac:dyDescent="0.25">
      <c r="B222" s="67"/>
      <c r="E222" s="30" t="s">
        <v>50</v>
      </c>
      <c r="F222" s="30" t="s">
        <v>50</v>
      </c>
      <c r="G222" s="31" t="s">
        <v>50</v>
      </c>
      <c r="H222" s="30" t="s">
        <v>50</v>
      </c>
      <c r="I222" s="30" t="s">
        <v>50</v>
      </c>
      <c r="J222" s="117"/>
      <c r="K222" s="128" t="str">
        <f t="shared" si="22"/>
        <v/>
      </c>
      <c r="L222" s="128" t="str">
        <f t="shared" si="23"/>
        <v/>
      </c>
      <c r="M222" s="128" t="str">
        <f t="shared" si="24"/>
        <v/>
      </c>
      <c r="N222" s="128" t="str">
        <f t="shared" si="25"/>
        <v/>
      </c>
      <c r="O222" s="159"/>
      <c r="P222" s="89"/>
      <c r="S222" s="177"/>
      <c r="T222" s="177"/>
      <c r="U222" s="177"/>
      <c r="V222" s="177"/>
      <c r="W222" s="177"/>
      <c r="X222" s="177"/>
      <c r="Y222" s="176"/>
      <c r="Z222" s="176"/>
      <c r="AA222" s="176"/>
      <c r="AB222" s="176"/>
    </row>
    <row r="223" spans="2:28" ht="15.75" customHeight="1" thickBot="1" x14ac:dyDescent="0.25">
      <c r="B223" s="35">
        <v>1</v>
      </c>
      <c r="C223" s="36" t="s">
        <v>254</v>
      </c>
      <c r="E223" s="30" t="s">
        <v>50</v>
      </c>
      <c r="F223" s="30" t="s">
        <v>50</v>
      </c>
      <c r="G223" s="31" t="s">
        <v>50</v>
      </c>
      <c r="H223" s="30" t="s">
        <v>50</v>
      </c>
      <c r="I223" s="30" t="s">
        <v>50</v>
      </c>
      <c r="J223" s="117"/>
      <c r="K223" s="128" t="str">
        <f t="shared" ref="K223:K286" si="33">IF(ISERROR(E223/$I223),"",E223/$I223)</f>
        <v/>
      </c>
      <c r="L223" s="128" t="str">
        <f t="shared" ref="L223:L286" si="34">IF(ISERROR(F223/$I223),"",F223/$I223)</f>
        <v/>
      </c>
      <c r="M223" s="128" t="str">
        <f t="shared" ref="M223:M286" si="35">IF(ISERROR(G223/$I223),"",G223/$I223)</f>
        <v/>
      </c>
      <c r="N223" s="128" t="str">
        <f t="shared" ref="N223:N286" si="36">IF(ISERROR(H223/$I223),"",H223/$I223)</f>
        <v/>
      </c>
      <c r="O223" s="159"/>
      <c r="P223" s="35" t="s">
        <v>442</v>
      </c>
      <c r="Q223" s="36" t="s">
        <v>254</v>
      </c>
      <c r="S223" s="177"/>
      <c r="T223" s="177"/>
      <c r="U223" s="177"/>
      <c r="V223" s="177"/>
      <c r="W223" s="177"/>
      <c r="X223" s="177"/>
      <c r="Y223" s="176"/>
      <c r="Z223" s="176"/>
      <c r="AA223" s="176"/>
      <c r="AB223" s="176"/>
    </row>
    <row r="224" spans="2:28" ht="42.75" customHeight="1" thickBot="1" x14ac:dyDescent="0.25">
      <c r="B224" s="48" t="s">
        <v>140</v>
      </c>
      <c r="C224" s="28" t="s">
        <v>255</v>
      </c>
      <c r="D224" s="145"/>
      <c r="E224" s="30">
        <v>11</v>
      </c>
      <c r="F224" s="30">
        <v>1</v>
      </c>
      <c r="G224" s="31">
        <v>0</v>
      </c>
      <c r="H224" s="30">
        <v>0</v>
      </c>
      <c r="I224" s="30">
        <v>12</v>
      </c>
      <c r="J224" s="117"/>
      <c r="K224" s="128">
        <f t="shared" si="33"/>
        <v>0.91666666666666663</v>
      </c>
      <c r="L224" s="128">
        <f t="shared" si="34"/>
        <v>8.3333333333333329E-2</v>
      </c>
      <c r="M224" s="128">
        <f t="shared" si="35"/>
        <v>0</v>
      </c>
      <c r="N224" s="128">
        <f t="shared" si="36"/>
        <v>0</v>
      </c>
      <c r="O224" s="159"/>
      <c r="P224" s="28" t="s">
        <v>140</v>
      </c>
      <c r="Q224" s="84" t="s">
        <v>498</v>
      </c>
      <c r="R224" s="156"/>
      <c r="S224" s="176">
        <v>0.44444444444444442</v>
      </c>
      <c r="T224" s="176">
        <v>0.17460317460317459</v>
      </c>
      <c r="U224" s="176">
        <v>0.22222222222222221</v>
      </c>
      <c r="V224" s="176">
        <v>0.15873015873015872</v>
      </c>
      <c r="W224" s="176">
        <v>0.92647058823529416</v>
      </c>
      <c r="X224" s="177"/>
      <c r="Y224" s="176">
        <f t="shared" ref="Y224:AB228" si="37">K224-S224</f>
        <v>0.47222222222222221</v>
      </c>
      <c r="Z224" s="176">
        <f t="shared" si="37"/>
        <v>-9.1269841269841265E-2</v>
      </c>
      <c r="AA224" s="176">
        <f t="shared" si="37"/>
        <v>-0.22222222222222221</v>
      </c>
      <c r="AB224" s="176">
        <f t="shared" si="37"/>
        <v>-0.15873015873015872</v>
      </c>
    </row>
    <row r="225" spans="2:28" s="2" customFormat="1" ht="42.75" customHeight="1" thickBot="1" x14ac:dyDescent="0.25">
      <c r="B225" s="48" t="s">
        <v>151</v>
      </c>
      <c r="C225" s="28" t="s">
        <v>256</v>
      </c>
      <c r="D225" s="145"/>
      <c r="E225" s="30">
        <v>11</v>
      </c>
      <c r="F225" s="30">
        <v>1</v>
      </c>
      <c r="G225" s="31">
        <v>0</v>
      </c>
      <c r="H225" s="30">
        <v>0</v>
      </c>
      <c r="I225" s="30">
        <v>12</v>
      </c>
      <c r="J225" s="117"/>
      <c r="K225" s="128">
        <f t="shared" si="33"/>
        <v>0.91666666666666663</v>
      </c>
      <c r="L225" s="128">
        <f t="shared" si="34"/>
        <v>8.3333333333333329E-2</v>
      </c>
      <c r="M225" s="128">
        <f t="shared" si="35"/>
        <v>0</v>
      </c>
      <c r="N225" s="128">
        <f t="shared" si="36"/>
        <v>0</v>
      </c>
      <c r="O225" s="159"/>
      <c r="P225" s="28" t="s">
        <v>151</v>
      </c>
      <c r="Q225" s="84" t="s">
        <v>499</v>
      </c>
      <c r="R225" s="156"/>
      <c r="S225" s="176">
        <v>0.53333333333333333</v>
      </c>
      <c r="T225" s="176">
        <v>0.11666666666666667</v>
      </c>
      <c r="U225" s="176">
        <v>0.2</v>
      </c>
      <c r="V225" s="176">
        <v>0.15</v>
      </c>
      <c r="W225" s="176">
        <v>0.88235294117647056</v>
      </c>
      <c r="X225" s="177"/>
      <c r="Y225" s="176">
        <f t="shared" si="37"/>
        <v>0.3833333333333333</v>
      </c>
      <c r="Z225" s="176">
        <f t="shared" si="37"/>
        <v>-3.333333333333334E-2</v>
      </c>
      <c r="AA225" s="176">
        <f t="shared" si="37"/>
        <v>-0.2</v>
      </c>
      <c r="AB225" s="176">
        <f t="shared" si="37"/>
        <v>-0.15</v>
      </c>
    </row>
    <row r="226" spans="2:28" s="2" customFormat="1" ht="31.5" customHeight="1" thickBot="1" x14ac:dyDescent="0.25">
      <c r="B226" s="48" t="s">
        <v>154</v>
      </c>
      <c r="C226" s="28" t="s">
        <v>257</v>
      </c>
      <c r="D226" s="145"/>
      <c r="E226" s="30">
        <v>11</v>
      </c>
      <c r="F226" s="30">
        <v>1</v>
      </c>
      <c r="G226" s="31">
        <v>0</v>
      </c>
      <c r="H226" s="30">
        <v>0</v>
      </c>
      <c r="I226" s="30">
        <v>12</v>
      </c>
      <c r="J226" s="117"/>
      <c r="K226" s="128">
        <f t="shared" si="33"/>
        <v>0.91666666666666663</v>
      </c>
      <c r="L226" s="128">
        <f t="shared" si="34"/>
        <v>8.3333333333333329E-2</v>
      </c>
      <c r="M226" s="128">
        <f t="shared" si="35"/>
        <v>0</v>
      </c>
      <c r="N226" s="128">
        <f t="shared" si="36"/>
        <v>0</v>
      </c>
      <c r="O226" s="159"/>
      <c r="P226" s="28" t="s">
        <v>154</v>
      </c>
      <c r="Q226" s="84" t="s">
        <v>500</v>
      </c>
      <c r="R226" s="156"/>
      <c r="S226" s="176">
        <v>0.421875</v>
      </c>
      <c r="T226" s="176">
        <v>0.15625</v>
      </c>
      <c r="U226" s="176">
        <v>0.265625</v>
      </c>
      <c r="V226" s="176">
        <v>0.15625</v>
      </c>
      <c r="W226" s="176">
        <v>0.94117647058823528</v>
      </c>
      <c r="X226" s="177"/>
      <c r="Y226" s="176">
        <f t="shared" si="37"/>
        <v>0.49479166666666663</v>
      </c>
      <c r="Z226" s="176">
        <f t="shared" si="37"/>
        <v>-7.2916666666666671E-2</v>
      </c>
      <c r="AA226" s="176">
        <f t="shared" si="37"/>
        <v>-0.265625</v>
      </c>
      <c r="AB226" s="176">
        <f t="shared" si="37"/>
        <v>-0.15625</v>
      </c>
    </row>
    <row r="227" spans="2:28" s="2" customFormat="1" ht="42.75" customHeight="1" thickBot="1" x14ac:dyDescent="0.25">
      <c r="B227" s="48" t="s">
        <v>258</v>
      </c>
      <c r="C227" s="28" t="s">
        <v>259</v>
      </c>
      <c r="D227" s="145"/>
      <c r="E227" s="30">
        <v>11</v>
      </c>
      <c r="F227" s="30">
        <v>1</v>
      </c>
      <c r="G227" s="31">
        <v>0</v>
      </c>
      <c r="H227" s="30">
        <v>0</v>
      </c>
      <c r="I227" s="30">
        <v>12</v>
      </c>
      <c r="J227" s="117"/>
      <c r="K227" s="128">
        <f t="shared" si="33"/>
        <v>0.91666666666666663</v>
      </c>
      <c r="L227" s="128">
        <f t="shared" si="34"/>
        <v>8.3333333333333329E-2</v>
      </c>
      <c r="M227" s="128">
        <f t="shared" si="35"/>
        <v>0</v>
      </c>
      <c r="N227" s="128">
        <f t="shared" si="36"/>
        <v>0</v>
      </c>
      <c r="O227" s="159"/>
      <c r="P227" s="28" t="s">
        <v>258</v>
      </c>
      <c r="Q227" s="84" t="s">
        <v>501</v>
      </c>
      <c r="R227" s="156"/>
      <c r="S227" s="176">
        <v>0.484375</v>
      </c>
      <c r="T227" s="176">
        <v>0.140625</v>
      </c>
      <c r="U227" s="176">
        <v>0.25</v>
      </c>
      <c r="V227" s="176">
        <v>0.125</v>
      </c>
      <c r="W227" s="176">
        <v>0.94117647058823528</v>
      </c>
      <c r="X227" s="177"/>
      <c r="Y227" s="176">
        <f t="shared" si="37"/>
        <v>0.43229166666666663</v>
      </c>
      <c r="Z227" s="176">
        <f t="shared" si="37"/>
        <v>-5.7291666666666671E-2</v>
      </c>
      <c r="AA227" s="176">
        <f t="shared" si="37"/>
        <v>-0.25</v>
      </c>
      <c r="AB227" s="176">
        <f t="shared" si="37"/>
        <v>-0.125</v>
      </c>
    </row>
    <row r="228" spans="2:28" s="2" customFormat="1" ht="31.5" customHeight="1" thickBot="1" x14ac:dyDescent="0.25">
      <c r="B228" s="48" t="s">
        <v>260</v>
      </c>
      <c r="C228" s="28" t="s">
        <v>261</v>
      </c>
      <c r="D228" s="145"/>
      <c r="E228" s="30">
        <v>12</v>
      </c>
      <c r="F228" s="30">
        <v>0</v>
      </c>
      <c r="G228" s="31">
        <v>0</v>
      </c>
      <c r="H228" s="30">
        <v>0</v>
      </c>
      <c r="I228" s="30">
        <v>12</v>
      </c>
      <c r="J228" s="117"/>
      <c r="K228" s="128">
        <f t="shared" si="33"/>
        <v>1</v>
      </c>
      <c r="L228" s="128">
        <f t="shared" si="34"/>
        <v>0</v>
      </c>
      <c r="M228" s="128">
        <f t="shared" si="35"/>
        <v>0</v>
      </c>
      <c r="N228" s="128">
        <f t="shared" si="36"/>
        <v>0</v>
      </c>
      <c r="O228" s="159"/>
      <c r="P228" s="28" t="s">
        <v>260</v>
      </c>
      <c r="Q228" s="84" t="s">
        <v>261</v>
      </c>
      <c r="R228" s="156"/>
      <c r="S228" s="176">
        <v>0.61403508771929827</v>
      </c>
      <c r="T228" s="176">
        <v>8.771929824561403E-2</v>
      </c>
      <c r="U228" s="176">
        <v>0.17543859649122806</v>
      </c>
      <c r="V228" s="176">
        <v>0.12280701754385964</v>
      </c>
      <c r="W228" s="176">
        <v>0.83823529411764708</v>
      </c>
      <c r="X228" s="177"/>
      <c r="Y228" s="176">
        <f t="shared" si="37"/>
        <v>0.38596491228070173</v>
      </c>
      <c r="Z228" s="176">
        <f t="shared" si="37"/>
        <v>-8.771929824561403E-2</v>
      </c>
      <c r="AA228" s="176">
        <f t="shared" si="37"/>
        <v>-0.17543859649122806</v>
      </c>
      <c r="AB228" s="176">
        <f t="shared" si="37"/>
        <v>-0.12280701754385964</v>
      </c>
    </row>
    <row r="229" spans="2:28" s="2" customFormat="1" ht="15" thickBot="1" x14ac:dyDescent="0.25">
      <c r="B229" s="35">
        <v>2</v>
      </c>
      <c r="C229" s="36" t="s">
        <v>262</v>
      </c>
      <c r="E229" s="30" t="s">
        <v>50</v>
      </c>
      <c r="F229" s="30" t="s">
        <v>50</v>
      </c>
      <c r="G229" s="31" t="s">
        <v>50</v>
      </c>
      <c r="H229" s="30" t="s">
        <v>50</v>
      </c>
      <c r="I229" s="30" t="s">
        <v>50</v>
      </c>
      <c r="J229" s="117"/>
      <c r="K229" s="128" t="str">
        <f t="shared" si="33"/>
        <v/>
      </c>
      <c r="L229" s="128" t="str">
        <f t="shared" si="34"/>
        <v/>
      </c>
      <c r="M229" s="128" t="str">
        <f t="shared" si="35"/>
        <v/>
      </c>
      <c r="N229" s="128" t="str">
        <f t="shared" si="36"/>
        <v/>
      </c>
      <c r="O229" s="159"/>
      <c r="P229" s="35" t="s">
        <v>158</v>
      </c>
      <c r="Q229" s="36" t="s">
        <v>262</v>
      </c>
      <c r="S229" s="177"/>
      <c r="T229" s="177"/>
      <c r="U229" s="177"/>
      <c r="V229" s="177"/>
      <c r="W229" s="177"/>
      <c r="X229" s="177"/>
      <c r="Y229" s="176"/>
      <c r="Z229" s="176"/>
      <c r="AA229" s="176"/>
      <c r="AB229" s="176"/>
    </row>
    <row r="230" spans="2:28" s="2" customFormat="1" ht="42.75" customHeight="1" thickBot="1" x14ac:dyDescent="0.25">
      <c r="B230" s="48" t="s">
        <v>160</v>
      </c>
      <c r="C230" s="28" t="s">
        <v>263</v>
      </c>
      <c r="D230" s="145"/>
      <c r="E230" s="30">
        <v>14</v>
      </c>
      <c r="F230" s="30">
        <v>1</v>
      </c>
      <c r="G230" s="31">
        <v>2</v>
      </c>
      <c r="H230" s="30">
        <v>2</v>
      </c>
      <c r="I230" s="30">
        <v>19</v>
      </c>
      <c r="J230" s="117"/>
      <c r="K230" s="128">
        <f t="shared" si="33"/>
        <v>0.73684210526315785</v>
      </c>
      <c r="L230" s="128">
        <f t="shared" si="34"/>
        <v>5.2631578947368418E-2</v>
      </c>
      <c r="M230" s="128">
        <f t="shared" si="35"/>
        <v>0.10526315789473684</v>
      </c>
      <c r="N230" s="128">
        <f t="shared" si="36"/>
        <v>0.10526315789473684</v>
      </c>
      <c r="O230" s="159"/>
      <c r="P230" s="28" t="s">
        <v>160</v>
      </c>
      <c r="Q230" s="84" t="s">
        <v>502</v>
      </c>
      <c r="R230" s="156"/>
      <c r="S230" s="176">
        <v>0.3125</v>
      </c>
      <c r="T230" s="176">
        <v>0.140625</v>
      </c>
      <c r="U230" s="176">
        <v>0.265625</v>
      </c>
      <c r="V230" s="176">
        <v>0.28125</v>
      </c>
      <c r="W230" s="176">
        <v>0.94117647058823528</v>
      </c>
      <c r="X230" s="177"/>
      <c r="Y230" s="176">
        <f t="shared" ref="Y230:AB234" si="38">K230-S230</f>
        <v>0.42434210526315785</v>
      </c>
      <c r="Z230" s="176">
        <f t="shared" si="38"/>
        <v>-8.7993421052631582E-2</v>
      </c>
      <c r="AA230" s="176">
        <f t="shared" si="38"/>
        <v>-0.16036184210526316</v>
      </c>
      <c r="AB230" s="176">
        <f t="shared" si="38"/>
        <v>-0.17598684210526316</v>
      </c>
    </row>
    <row r="231" spans="2:28" s="2" customFormat="1" ht="31.5" customHeight="1" thickBot="1" x14ac:dyDescent="0.25">
      <c r="B231" s="48" t="s">
        <v>163</v>
      </c>
      <c r="C231" s="28" t="s">
        <v>264</v>
      </c>
      <c r="D231" s="145"/>
      <c r="E231" s="30">
        <v>19</v>
      </c>
      <c r="F231" s="30">
        <v>0</v>
      </c>
      <c r="G231" s="31">
        <v>0</v>
      </c>
      <c r="H231" s="30">
        <v>0</v>
      </c>
      <c r="I231" s="30">
        <v>19</v>
      </c>
      <c r="J231" s="117"/>
      <c r="K231" s="128">
        <f t="shared" si="33"/>
        <v>1</v>
      </c>
      <c r="L231" s="128">
        <f t="shared" si="34"/>
        <v>0</v>
      </c>
      <c r="M231" s="128">
        <f t="shared" si="35"/>
        <v>0</v>
      </c>
      <c r="N231" s="128">
        <f t="shared" si="36"/>
        <v>0</v>
      </c>
      <c r="O231" s="159"/>
      <c r="P231" s="28" t="s">
        <v>163</v>
      </c>
      <c r="Q231" s="84" t="s">
        <v>264</v>
      </c>
      <c r="R231" s="156"/>
      <c r="S231" s="176">
        <v>0.80303030303030298</v>
      </c>
      <c r="T231" s="176">
        <v>3.0303030303030304E-2</v>
      </c>
      <c r="U231" s="176">
        <v>7.575757575757576E-2</v>
      </c>
      <c r="V231" s="176">
        <v>9.0909090909090912E-2</v>
      </c>
      <c r="W231" s="176">
        <v>0.97058823529411764</v>
      </c>
      <c r="X231" s="177"/>
      <c r="Y231" s="176">
        <f t="shared" si="38"/>
        <v>0.19696969696969702</v>
      </c>
      <c r="Z231" s="176">
        <f t="shared" si="38"/>
        <v>-3.0303030303030304E-2</v>
      </c>
      <c r="AA231" s="176">
        <f t="shared" si="38"/>
        <v>-7.575757575757576E-2</v>
      </c>
      <c r="AB231" s="176">
        <f t="shared" si="38"/>
        <v>-9.0909090909090912E-2</v>
      </c>
    </row>
    <row r="232" spans="2:28" s="2" customFormat="1" ht="31.5" customHeight="1" thickBot="1" x14ac:dyDescent="0.25">
      <c r="B232" s="48" t="s">
        <v>169</v>
      </c>
      <c r="C232" s="28" t="s">
        <v>265</v>
      </c>
      <c r="D232" s="145"/>
      <c r="E232" s="30">
        <v>19</v>
      </c>
      <c r="F232" s="30">
        <v>0</v>
      </c>
      <c r="G232" s="31">
        <v>0</v>
      </c>
      <c r="H232" s="30">
        <v>0</v>
      </c>
      <c r="I232" s="30">
        <v>19</v>
      </c>
      <c r="J232" s="117"/>
      <c r="K232" s="128">
        <f t="shared" si="33"/>
        <v>1</v>
      </c>
      <c r="L232" s="128">
        <f t="shared" si="34"/>
        <v>0</v>
      </c>
      <c r="M232" s="128">
        <f t="shared" si="35"/>
        <v>0</v>
      </c>
      <c r="N232" s="128">
        <f t="shared" si="36"/>
        <v>0</v>
      </c>
      <c r="O232" s="159"/>
      <c r="P232" s="28" t="s">
        <v>169</v>
      </c>
      <c r="Q232" s="84" t="s">
        <v>503</v>
      </c>
      <c r="R232" s="156"/>
      <c r="S232" s="176">
        <v>0.78125</v>
      </c>
      <c r="T232" s="176">
        <v>4.6875E-2</v>
      </c>
      <c r="U232" s="176">
        <v>7.8125E-2</v>
      </c>
      <c r="V232" s="176">
        <v>9.375E-2</v>
      </c>
      <c r="W232" s="176">
        <v>0.94117647058823528</v>
      </c>
      <c r="X232" s="177"/>
      <c r="Y232" s="176">
        <f t="shared" si="38"/>
        <v>0.21875</v>
      </c>
      <c r="Z232" s="176">
        <f t="shared" si="38"/>
        <v>-4.6875E-2</v>
      </c>
      <c r="AA232" s="176">
        <f t="shared" si="38"/>
        <v>-7.8125E-2</v>
      </c>
      <c r="AB232" s="176">
        <f t="shared" si="38"/>
        <v>-9.375E-2</v>
      </c>
    </row>
    <row r="233" spans="2:28" s="2" customFormat="1" ht="31.5" customHeight="1" thickBot="1" x14ac:dyDescent="0.25">
      <c r="B233" s="48" t="s">
        <v>172</v>
      </c>
      <c r="C233" s="28" t="s">
        <v>266</v>
      </c>
      <c r="D233" s="145"/>
      <c r="E233" s="30">
        <v>19</v>
      </c>
      <c r="F233" s="30">
        <v>0</v>
      </c>
      <c r="G233" s="31">
        <v>0</v>
      </c>
      <c r="H233" s="30">
        <v>0</v>
      </c>
      <c r="I233" s="30">
        <v>19</v>
      </c>
      <c r="J233" s="117"/>
      <c r="K233" s="128">
        <f t="shared" si="33"/>
        <v>1</v>
      </c>
      <c r="L233" s="128">
        <f t="shared" si="34"/>
        <v>0</v>
      </c>
      <c r="M233" s="128">
        <f t="shared" si="35"/>
        <v>0</v>
      </c>
      <c r="N233" s="128">
        <f t="shared" si="36"/>
        <v>0</v>
      </c>
      <c r="O233" s="159"/>
      <c r="P233" s="28" t="s">
        <v>172</v>
      </c>
      <c r="Q233" s="84" t="s">
        <v>266</v>
      </c>
      <c r="R233" s="156"/>
      <c r="S233" s="176">
        <v>0.77272727272727271</v>
      </c>
      <c r="T233" s="176">
        <v>4.5454545454545456E-2</v>
      </c>
      <c r="U233" s="176">
        <v>0.10606060606060606</v>
      </c>
      <c r="V233" s="176">
        <v>7.575757575757576E-2</v>
      </c>
      <c r="W233" s="176">
        <v>0.97058823529411764</v>
      </c>
      <c r="X233" s="177"/>
      <c r="Y233" s="176">
        <f t="shared" si="38"/>
        <v>0.22727272727272729</v>
      </c>
      <c r="Z233" s="176">
        <f t="shared" si="38"/>
        <v>-4.5454545454545456E-2</v>
      </c>
      <c r="AA233" s="176">
        <f t="shared" si="38"/>
        <v>-0.10606060606060606</v>
      </c>
      <c r="AB233" s="176">
        <f t="shared" si="38"/>
        <v>-7.575757575757576E-2</v>
      </c>
    </row>
    <row r="234" spans="2:28" s="2" customFormat="1" ht="15.75" customHeight="1" thickBot="1" x14ac:dyDescent="0.25">
      <c r="B234" s="48" t="s">
        <v>267</v>
      </c>
      <c r="C234" s="28" t="s">
        <v>268</v>
      </c>
      <c r="D234" s="145"/>
      <c r="E234" s="30">
        <v>19</v>
      </c>
      <c r="F234" s="30">
        <v>0</v>
      </c>
      <c r="G234" s="31">
        <v>0</v>
      </c>
      <c r="H234" s="30">
        <v>0</v>
      </c>
      <c r="I234" s="30">
        <v>19</v>
      </c>
      <c r="J234" s="117"/>
      <c r="K234" s="128">
        <f t="shared" si="33"/>
        <v>1</v>
      </c>
      <c r="L234" s="128">
        <f t="shared" si="34"/>
        <v>0</v>
      </c>
      <c r="M234" s="128">
        <f t="shared" si="35"/>
        <v>0</v>
      </c>
      <c r="N234" s="128">
        <f t="shared" si="36"/>
        <v>0</v>
      </c>
      <c r="O234" s="159"/>
      <c r="P234" s="28" t="s">
        <v>267</v>
      </c>
      <c r="Q234" s="84" t="s">
        <v>268</v>
      </c>
      <c r="R234" s="156"/>
      <c r="S234" s="176">
        <v>0.64583333333333337</v>
      </c>
      <c r="T234" s="176">
        <v>8.3333333333333329E-2</v>
      </c>
      <c r="U234" s="176">
        <v>0.125</v>
      </c>
      <c r="V234" s="176">
        <v>0.14583333333333334</v>
      </c>
      <c r="W234" s="176">
        <v>0.70588235294117652</v>
      </c>
      <c r="X234" s="177"/>
      <c r="Y234" s="176">
        <f t="shared" si="38"/>
        <v>0.35416666666666663</v>
      </c>
      <c r="Z234" s="176">
        <f t="shared" si="38"/>
        <v>-8.3333333333333329E-2</v>
      </c>
      <c r="AA234" s="176">
        <f t="shared" si="38"/>
        <v>-0.125</v>
      </c>
      <c r="AB234" s="176">
        <f t="shared" si="38"/>
        <v>-0.14583333333333334</v>
      </c>
    </row>
    <row r="235" spans="2:28" s="2" customFormat="1" ht="15.75" customHeight="1" x14ac:dyDescent="0.2">
      <c r="B235" s="67"/>
      <c r="C235" s="24"/>
      <c r="E235" s="30" t="s">
        <v>50</v>
      </c>
      <c r="F235" s="30" t="s">
        <v>50</v>
      </c>
      <c r="G235" s="31" t="s">
        <v>50</v>
      </c>
      <c r="H235" s="30" t="s">
        <v>50</v>
      </c>
      <c r="I235" s="30" t="s">
        <v>50</v>
      </c>
      <c r="J235" s="117"/>
      <c r="K235" s="128" t="str">
        <f t="shared" si="33"/>
        <v/>
      </c>
      <c r="L235" s="128" t="str">
        <f t="shared" si="34"/>
        <v/>
      </c>
      <c r="M235" s="128" t="str">
        <f t="shared" si="35"/>
        <v/>
      </c>
      <c r="N235" s="128" t="str">
        <f t="shared" si="36"/>
        <v/>
      </c>
      <c r="O235" s="159"/>
      <c r="P235" s="89"/>
      <c r="S235" s="177"/>
      <c r="T235" s="177"/>
      <c r="U235" s="177"/>
      <c r="V235" s="177"/>
      <c r="W235" s="177"/>
      <c r="X235" s="177"/>
      <c r="Y235" s="176"/>
      <c r="Z235" s="176"/>
      <c r="AA235" s="176"/>
      <c r="AB235" s="176"/>
    </row>
    <row r="236" spans="2:28" s="2" customFormat="1" ht="15.75" customHeight="1" x14ac:dyDescent="0.2">
      <c r="B236" s="68" t="s">
        <v>269</v>
      </c>
      <c r="C236" s="66"/>
      <c r="E236" s="30"/>
      <c r="F236" s="30"/>
      <c r="G236" s="31"/>
      <c r="H236" s="30"/>
      <c r="I236" s="30"/>
      <c r="J236" s="117"/>
      <c r="K236" s="128" t="str">
        <f t="shared" si="33"/>
        <v/>
      </c>
      <c r="L236" s="128" t="str">
        <f t="shared" si="34"/>
        <v/>
      </c>
      <c r="M236" s="128" t="str">
        <f t="shared" si="35"/>
        <v/>
      </c>
      <c r="N236" s="128" t="str">
        <f t="shared" si="36"/>
        <v/>
      </c>
      <c r="O236" s="159"/>
      <c r="P236" s="170" t="s">
        <v>504</v>
      </c>
      <c r="Q236" s="81" t="s">
        <v>505</v>
      </c>
      <c r="S236" s="177"/>
      <c r="T236" s="177"/>
      <c r="U236" s="177"/>
      <c r="V236" s="177"/>
      <c r="W236" s="177"/>
      <c r="X236" s="177"/>
      <c r="Y236" s="176"/>
      <c r="Z236" s="176"/>
      <c r="AA236" s="176"/>
      <c r="AB236" s="176"/>
    </row>
    <row r="237" spans="2:28" s="2" customFormat="1" ht="15.75" customHeight="1" thickBot="1" x14ac:dyDescent="0.25">
      <c r="B237" s="69"/>
      <c r="C237" s="24"/>
      <c r="E237" s="30" t="s">
        <v>50</v>
      </c>
      <c r="F237" s="30" t="s">
        <v>50</v>
      </c>
      <c r="G237" s="31" t="s">
        <v>50</v>
      </c>
      <c r="H237" s="30" t="s">
        <v>50</v>
      </c>
      <c r="I237" s="30" t="s">
        <v>50</v>
      </c>
      <c r="J237" s="117"/>
      <c r="K237" s="128" t="str">
        <f t="shared" si="33"/>
        <v/>
      </c>
      <c r="L237" s="128" t="str">
        <f t="shared" si="34"/>
        <v/>
      </c>
      <c r="M237" s="128" t="str">
        <f t="shared" si="35"/>
        <v/>
      </c>
      <c r="N237" s="128" t="str">
        <f t="shared" si="36"/>
        <v/>
      </c>
      <c r="O237" s="159"/>
      <c r="P237" s="89"/>
      <c r="S237" s="177"/>
      <c r="T237" s="177"/>
      <c r="U237" s="177"/>
      <c r="V237" s="177"/>
      <c r="W237" s="177"/>
      <c r="X237" s="177"/>
      <c r="Y237" s="176"/>
      <c r="Z237" s="176"/>
      <c r="AA237" s="176"/>
      <c r="AB237" s="176"/>
    </row>
    <row r="238" spans="2:28" s="2" customFormat="1" ht="15.75" customHeight="1" thickBot="1" x14ac:dyDescent="0.25">
      <c r="B238" s="35">
        <v>1</v>
      </c>
      <c r="C238" s="36" t="s">
        <v>270</v>
      </c>
      <c r="E238" s="30" t="s">
        <v>50</v>
      </c>
      <c r="F238" s="30" t="s">
        <v>50</v>
      </c>
      <c r="G238" s="31" t="s">
        <v>50</v>
      </c>
      <c r="H238" s="30" t="s">
        <v>50</v>
      </c>
      <c r="I238" s="30" t="s">
        <v>50</v>
      </c>
      <c r="J238" s="117"/>
      <c r="K238" s="128" t="str">
        <f t="shared" si="33"/>
        <v/>
      </c>
      <c r="L238" s="128" t="str">
        <f t="shared" si="34"/>
        <v/>
      </c>
      <c r="M238" s="128" t="str">
        <f t="shared" si="35"/>
        <v/>
      </c>
      <c r="N238" s="128" t="str">
        <f t="shared" si="36"/>
        <v/>
      </c>
      <c r="O238" s="159"/>
      <c r="P238" s="35" t="s">
        <v>442</v>
      </c>
      <c r="Q238" s="36" t="s">
        <v>270</v>
      </c>
      <c r="S238" s="177"/>
      <c r="T238" s="177"/>
      <c r="U238" s="177"/>
      <c r="V238" s="177"/>
      <c r="W238" s="177"/>
      <c r="X238" s="177"/>
      <c r="Y238" s="176"/>
      <c r="Z238" s="176"/>
      <c r="AA238" s="176"/>
      <c r="AB238" s="176"/>
    </row>
    <row r="239" spans="2:28" s="2" customFormat="1" ht="31.5" customHeight="1" thickBot="1" x14ac:dyDescent="0.25">
      <c r="B239" s="48" t="s">
        <v>140</v>
      </c>
      <c r="C239" s="28" t="s">
        <v>271</v>
      </c>
      <c r="D239" s="145"/>
      <c r="E239" s="30">
        <v>44</v>
      </c>
      <c r="F239" s="30">
        <v>4</v>
      </c>
      <c r="G239" s="31">
        <v>3</v>
      </c>
      <c r="H239" s="30">
        <v>14</v>
      </c>
      <c r="I239" s="30">
        <v>65</v>
      </c>
      <c r="J239" s="117"/>
      <c r="K239" s="128">
        <f t="shared" si="33"/>
        <v>0.67692307692307696</v>
      </c>
      <c r="L239" s="128">
        <f t="shared" si="34"/>
        <v>6.1538461538461542E-2</v>
      </c>
      <c r="M239" s="128">
        <f t="shared" si="35"/>
        <v>4.6153846153846156E-2</v>
      </c>
      <c r="N239" s="128">
        <f t="shared" si="36"/>
        <v>0.2153846153846154</v>
      </c>
      <c r="O239" s="159"/>
      <c r="P239" s="28" t="s">
        <v>140</v>
      </c>
      <c r="Q239" s="84" t="s">
        <v>271</v>
      </c>
      <c r="R239" s="156"/>
      <c r="S239" s="176">
        <v>0.76923076923076927</v>
      </c>
      <c r="T239" s="176">
        <v>3.0769230769230771E-2</v>
      </c>
      <c r="U239" s="176">
        <v>6.1538461538461542E-2</v>
      </c>
      <c r="V239" s="176">
        <v>0.13846153846153847</v>
      </c>
      <c r="W239" s="176">
        <v>0.95588235294117652</v>
      </c>
      <c r="X239" s="177"/>
      <c r="Y239" s="176">
        <f t="shared" ref="Y239:AB245" si="39">K239-S239</f>
        <v>-9.2307692307692313E-2</v>
      </c>
      <c r="Z239" s="176">
        <f t="shared" si="39"/>
        <v>3.0769230769230771E-2</v>
      </c>
      <c r="AA239" s="176">
        <f t="shared" si="39"/>
        <v>-1.5384615384615385E-2</v>
      </c>
      <c r="AB239" s="176">
        <f t="shared" si="39"/>
        <v>7.6923076923076927E-2</v>
      </c>
    </row>
    <row r="240" spans="2:28" s="2" customFormat="1" ht="15.75" customHeight="1" thickBot="1" x14ac:dyDescent="0.25">
      <c r="B240" s="48" t="s">
        <v>151</v>
      </c>
      <c r="C240" s="28" t="s">
        <v>272</v>
      </c>
      <c r="D240" s="145"/>
      <c r="E240" s="30">
        <v>59</v>
      </c>
      <c r="F240" s="30">
        <v>2</v>
      </c>
      <c r="G240" s="31">
        <v>3</v>
      </c>
      <c r="H240" s="30">
        <v>1</v>
      </c>
      <c r="I240" s="30">
        <v>65</v>
      </c>
      <c r="J240" s="117"/>
      <c r="K240" s="128">
        <f t="shared" si="33"/>
        <v>0.90769230769230769</v>
      </c>
      <c r="L240" s="128">
        <f t="shared" si="34"/>
        <v>3.0769230769230771E-2</v>
      </c>
      <c r="M240" s="128">
        <f t="shared" si="35"/>
        <v>4.6153846153846156E-2</v>
      </c>
      <c r="N240" s="128">
        <f t="shared" si="36"/>
        <v>1.5384615384615385E-2</v>
      </c>
      <c r="O240" s="159"/>
      <c r="P240" s="28" t="s">
        <v>151</v>
      </c>
      <c r="Q240" s="84" t="s">
        <v>506</v>
      </c>
      <c r="R240" s="156"/>
      <c r="S240" s="176">
        <v>0.79104477611940294</v>
      </c>
      <c r="T240" s="176">
        <v>8.9552238805970144E-2</v>
      </c>
      <c r="U240" s="176">
        <v>7.4626865671641784E-2</v>
      </c>
      <c r="V240" s="176">
        <v>4.4776119402985072E-2</v>
      </c>
      <c r="W240" s="176">
        <v>0.98529411764705888</v>
      </c>
      <c r="X240" s="177"/>
      <c r="Y240" s="176">
        <f t="shared" si="39"/>
        <v>0.11664753157290475</v>
      </c>
      <c r="Z240" s="176">
        <f t="shared" si="39"/>
        <v>-5.8783008036739373E-2</v>
      </c>
      <c r="AA240" s="176">
        <f t="shared" si="39"/>
        <v>-2.8473019517795628E-2</v>
      </c>
      <c r="AB240" s="176">
        <f t="shared" si="39"/>
        <v>-2.9391504018369687E-2</v>
      </c>
    </row>
    <row r="241" spans="2:28" s="2" customFormat="1" ht="15.75" customHeight="1" thickBot="1" x14ac:dyDescent="0.25">
      <c r="B241" s="48" t="s">
        <v>154</v>
      </c>
      <c r="C241" s="28" t="s">
        <v>273</v>
      </c>
      <c r="D241" s="145"/>
      <c r="E241" s="30">
        <v>57</v>
      </c>
      <c r="F241" s="30">
        <v>3</v>
      </c>
      <c r="G241" s="31">
        <v>4</v>
      </c>
      <c r="H241" s="30">
        <v>1</v>
      </c>
      <c r="I241" s="30">
        <v>65</v>
      </c>
      <c r="J241" s="117"/>
      <c r="K241" s="128">
        <f t="shared" si="33"/>
        <v>0.87692307692307692</v>
      </c>
      <c r="L241" s="128">
        <f t="shared" si="34"/>
        <v>4.6153846153846156E-2</v>
      </c>
      <c r="M241" s="128">
        <f t="shared" si="35"/>
        <v>6.1538461538461542E-2</v>
      </c>
      <c r="N241" s="128">
        <f t="shared" si="36"/>
        <v>1.5384615384615385E-2</v>
      </c>
      <c r="O241" s="159"/>
      <c r="P241" s="28" t="s">
        <v>154</v>
      </c>
      <c r="Q241" s="84" t="s">
        <v>507</v>
      </c>
      <c r="R241" s="156"/>
      <c r="S241" s="176">
        <v>0.74626865671641796</v>
      </c>
      <c r="T241" s="176">
        <v>0.14925373134328357</v>
      </c>
      <c r="U241" s="176">
        <v>5.9701492537313432E-2</v>
      </c>
      <c r="V241" s="176">
        <v>4.4776119402985072E-2</v>
      </c>
      <c r="W241" s="176">
        <v>0.98529411764705888</v>
      </c>
      <c r="X241" s="177"/>
      <c r="Y241" s="176">
        <f t="shared" si="39"/>
        <v>0.13065442020665896</v>
      </c>
      <c r="Z241" s="176">
        <f t="shared" si="39"/>
        <v>-0.10309988518943741</v>
      </c>
      <c r="AA241" s="176">
        <f t="shared" si="39"/>
        <v>1.8369690011481102E-3</v>
      </c>
      <c r="AB241" s="176">
        <f t="shared" si="39"/>
        <v>-2.9391504018369687E-2</v>
      </c>
    </row>
    <row r="242" spans="2:28" s="2" customFormat="1" ht="75" customHeight="1" thickBot="1" x14ac:dyDescent="0.25">
      <c r="B242" s="48" t="s">
        <v>258</v>
      </c>
      <c r="C242" s="28" t="s">
        <v>274</v>
      </c>
      <c r="D242" s="145"/>
      <c r="E242" s="30">
        <v>56</v>
      </c>
      <c r="F242" s="30">
        <v>5</v>
      </c>
      <c r="G242" s="31">
        <v>4</v>
      </c>
      <c r="H242" s="30">
        <v>0</v>
      </c>
      <c r="I242" s="30">
        <v>65</v>
      </c>
      <c r="J242" s="117"/>
      <c r="K242" s="128">
        <f t="shared" si="33"/>
        <v>0.86153846153846159</v>
      </c>
      <c r="L242" s="128">
        <f t="shared" si="34"/>
        <v>7.6923076923076927E-2</v>
      </c>
      <c r="M242" s="128">
        <f t="shared" si="35"/>
        <v>6.1538461538461542E-2</v>
      </c>
      <c r="N242" s="128">
        <f t="shared" si="36"/>
        <v>0</v>
      </c>
      <c r="O242" s="159"/>
      <c r="P242" s="28" t="s">
        <v>258</v>
      </c>
      <c r="Q242" s="84" t="s">
        <v>508</v>
      </c>
      <c r="R242" s="156"/>
      <c r="S242" s="176">
        <v>0.74626865671641796</v>
      </c>
      <c r="T242" s="176">
        <v>0.14925373134328357</v>
      </c>
      <c r="U242" s="176">
        <v>5.9701492537313432E-2</v>
      </c>
      <c r="V242" s="176">
        <v>4.4776119402985072E-2</v>
      </c>
      <c r="W242" s="176">
        <v>0.98529411764705888</v>
      </c>
      <c r="X242" s="177"/>
      <c r="Y242" s="176">
        <f t="shared" si="39"/>
        <v>0.11526980482204363</v>
      </c>
      <c r="Z242" s="176">
        <f t="shared" si="39"/>
        <v>-7.2330654420206641E-2</v>
      </c>
      <c r="AA242" s="176">
        <f t="shared" si="39"/>
        <v>1.8369690011481102E-3</v>
      </c>
      <c r="AB242" s="176">
        <f t="shared" si="39"/>
        <v>-4.4776119402985072E-2</v>
      </c>
    </row>
    <row r="243" spans="2:28" s="2" customFormat="1" ht="31.5" customHeight="1" thickBot="1" x14ac:dyDescent="0.25">
      <c r="B243" s="48" t="s">
        <v>260</v>
      </c>
      <c r="C243" s="28" t="s">
        <v>275</v>
      </c>
      <c r="D243" s="145"/>
      <c r="E243" s="30">
        <v>60</v>
      </c>
      <c r="F243" s="30">
        <v>2</v>
      </c>
      <c r="G243" s="31">
        <v>3</v>
      </c>
      <c r="H243" s="30">
        <v>0</v>
      </c>
      <c r="I243" s="30">
        <v>65</v>
      </c>
      <c r="J243" s="117"/>
      <c r="K243" s="128">
        <f t="shared" si="33"/>
        <v>0.92307692307692313</v>
      </c>
      <c r="L243" s="128">
        <f t="shared" si="34"/>
        <v>3.0769230769230771E-2</v>
      </c>
      <c r="M243" s="128">
        <f t="shared" si="35"/>
        <v>4.6153846153846156E-2</v>
      </c>
      <c r="N243" s="128">
        <f t="shared" si="36"/>
        <v>0</v>
      </c>
      <c r="O243" s="159"/>
      <c r="P243" s="28" t="s">
        <v>260</v>
      </c>
      <c r="Q243" s="84" t="s">
        <v>275</v>
      </c>
      <c r="R243" s="156"/>
      <c r="S243" s="176">
        <v>0.82089552238805974</v>
      </c>
      <c r="T243" s="176">
        <v>8.9552238805970144E-2</v>
      </c>
      <c r="U243" s="176">
        <v>5.9701492537313432E-2</v>
      </c>
      <c r="V243" s="176">
        <v>2.9850746268656716E-2</v>
      </c>
      <c r="W243" s="176">
        <v>0.98529411764705888</v>
      </c>
      <c r="X243" s="177"/>
      <c r="Y243" s="176">
        <f t="shared" si="39"/>
        <v>0.10218140068886339</v>
      </c>
      <c r="Z243" s="176">
        <f t="shared" si="39"/>
        <v>-5.8783008036739373E-2</v>
      </c>
      <c r="AA243" s="176">
        <f t="shared" si="39"/>
        <v>-1.3547646383467275E-2</v>
      </c>
      <c r="AB243" s="176">
        <f t="shared" si="39"/>
        <v>-2.9850746268656716E-2</v>
      </c>
    </row>
    <row r="244" spans="2:28" s="2" customFormat="1" ht="15.75" customHeight="1" thickBot="1" x14ac:dyDescent="0.25">
      <c r="B244" s="48" t="s">
        <v>276</v>
      </c>
      <c r="C244" s="28" t="s">
        <v>277</v>
      </c>
      <c r="D244" s="145"/>
      <c r="E244" s="30">
        <v>63</v>
      </c>
      <c r="F244" s="30">
        <v>0</v>
      </c>
      <c r="G244" s="31">
        <v>2</v>
      </c>
      <c r="H244" s="30">
        <v>0</v>
      </c>
      <c r="I244" s="30">
        <v>65</v>
      </c>
      <c r="J244" s="117"/>
      <c r="K244" s="128">
        <f t="shared" si="33"/>
        <v>0.96923076923076923</v>
      </c>
      <c r="L244" s="128">
        <f t="shared" si="34"/>
        <v>0</v>
      </c>
      <c r="M244" s="128">
        <f t="shared" si="35"/>
        <v>3.0769230769230771E-2</v>
      </c>
      <c r="N244" s="128">
        <f t="shared" si="36"/>
        <v>0</v>
      </c>
      <c r="O244" s="159"/>
      <c r="P244" s="28" t="s">
        <v>276</v>
      </c>
      <c r="Q244" s="84" t="s">
        <v>509</v>
      </c>
      <c r="R244" s="156"/>
      <c r="S244" s="176">
        <v>0.83333333333333337</v>
      </c>
      <c r="T244" s="176">
        <v>9.0909090909090912E-2</v>
      </c>
      <c r="U244" s="176">
        <v>6.0606060606060608E-2</v>
      </c>
      <c r="V244" s="176">
        <v>1.5151515151515152E-2</v>
      </c>
      <c r="W244" s="176">
        <v>0.97058823529411764</v>
      </c>
      <c r="X244" s="177"/>
      <c r="Y244" s="176">
        <f t="shared" si="39"/>
        <v>0.13589743589743586</v>
      </c>
      <c r="Z244" s="176">
        <f t="shared" si="39"/>
        <v>-9.0909090909090912E-2</v>
      </c>
      <c r="AA244" s="176">
        <f t="shared" si="39"/>
        <v>-2.9836829836829837E-2</v>
      </c>
      <c r="AB244" s="176">
        <f t="shared" si="39"/>
        <v>-1.5151515151515152E-2</v>
      </c>
    </row>
    <row r="245" spans="2:28" s="2" customFormat="1" ht="15.75" customHeight="1" thickBot="1" x14ac:dyDescent="0.25">
      <c r="B245" s="48" t="s">
        <v>278</v>
      </c>
      <c r="C245" s="28" t="s">
        <v>279</v>
      </c>
      <c r="D245" s="145"/>
      <c r="E245" s="30">
        <v>59</v>
      </c>
      <c r="F245" s="30">
        <v>1</v>
      </c>
      <c r="G245" s="31">
        <v>3</v>
      </c>
      <c r="H245" s="30">
        <v>2</v>
      </c>
      <c r="I245" s="30">
        <v>65</v>
      </c>
      <c r="J245" s="117"/>
      <c r="K245" s="128">
        <f t="shared" si="33"/>
        <v>0.90769230769230769</v>
      </c>
      <c r="L245" s="128">
        <f t="shared" si="34"/>
        <v>1.5384615384615385E-2</v>
      </c>
      <c r="M245" s="128">
        <f t="shared" si="35"/>
        <v>4.6153846153846156E-2</v>
      </c>
      <c r="N245" s="128">
        <f t="shared" si="36"/>
        <v>3.0769230769230771E-2</v>
      </c>
      <c r="O245" s="159"/>
      <c r="P245" s="28" t="s">
        <v>278</v>
      </c>
      <c r="Q245" s="84" t="s">
        <v>279</v>
      </c>
      <c r="R245" s="156"/>
      <c r="S245" s="176">
        <v>0.80952380952380953</v>
      </c>
      <c r="T245" s="176">
        <v>4.7619047619047616E-2</v>
      </c>
      <c r="U245" s="176">
        <v>9.5238095238095233E-2</v>
      </c>
      <c r="V245" s="176">
        <v>4.7619047619047616E-2</v>
      </c>
      <c r="W245" s="176">
        <v>0.92647058823529416</v>
      </c>
      <c r="X245" s="177"/>
      <c r="Y245" s="176">
        <f t="shared" si="39"/>
        <v>9.8168498168498153E-2</v>
      </c>
      <c r="Z245" s="176">
        <f t="shared" si="39"/>
        <v>-3.2234432234432231E-2</v>
      </c>
      <c r="AA245" s="176">
        <f t="shared" si="39"/>
        <v>-4.9084249084249076E-2</v>
      </c>
      <c r="AB245" s="176">
        <f t="shared" si="39"/>
        <v>-1.6849816849816845E-2</v>
      </c>
    </row>
    <row r="246" spans="2:28" s="2" customFormat="1" ht="15.75" customHeight="1" thickBot="1" x14ac:dyDescent="0.25">
      <c r="B246" s="35">
        <v>2</v>
      </c>
      <c r="C246" s="36" t="s">
        <v>280</v>
      </c>
      <c r="E246" s="30" t="s">
        <v>50</v>
      </c>
      <c r="F246" s="30" t="s">
        <v>50</v>
      </c>
      <c r="G246" s="31" t="s">
        <v>50</v>
      </c>
      <c r="H246" s="30" t="s">
        <v>50</v>
      </c>
      <c r="I246" s="30" t="s">
        <v>50</v>
      </c>
      <c r="J246" s="117"/>
      <c r="K246" s="128" t="str">
        <f t="shared" si="33"/>
        <v/>
      </c>
      <c r="L246" s="128" t="str">
        <f t="shared" si="34"/>
        <v/>
      </c>
      <c r="M246" s="128" t="str">
        <f t="shared" si="35"/>
        <v/>
      </c>
      <c r="N246" s="128" t="str">
        <f t="shared" si="36"/>
        <v/>
      </c>
      <c r="O246" s="159"/>
      <c r="P246" s="35" t="s">
        <v>158</v>
      </c>
      <c r="Q246" s="36" t="s">
        <v>280</v>
      </c>
      <c r="S246" s="177"/>
      <c r="T246" s="177"/>
      <c r="U246" s="177"/>
      <c r="V246" s="177"/>
      <c r="W246" s="177"/>
      <c r="X246" s="177"/>
      <c r="Y246" s="176"/>
      <c r="Z246" s="176"/>
      <c r="AA246" s="176"/>
      <c r="AB246" s="176"/>
    </row>
    <row r="247" spans="2:28" s="2" customFormat="1" ht="15.75" customHeight="1" thickBot="1" x14ac:dyDescent="0.25">
      <c r="B247" s="48" t="s">
        <v>160</v>
      </c>
      <c r="C247" s="28" t="s">
        <v>281</v>
      </c>
      <c r="D247" s="145"/>
      <c r="E247" s="30">
        <v>60</v>
      </c>
      <c r="F247" s="30">
        <v>2</v>
      </c>
      <c r="G247" s="31">
        <v>3</v>
      </c>
      <c r="H247" s="30">
        <v>0</v>
      </c>
      <c r="I247" s="30">
        <v>65</v>
      </c>
      <c r="J247" s="117"/>
      <c r="K247" s="128">
        <f t="shared" si="33"/>
        <v>0.92307692307692313</v>
      </c>
      <c r="L247" s="128">
        <f t="shared" si="34"/>
        <v>3.0769230769230771E-2</v>
      </c>
      <c r="M247" s="128">
        <f t="shared" si="35"/>
        <v>4.6153846153846156E-2</v>
      </c>
      <c r="N247" s="128">
        <f t="shared" si="36"/>
        <v>0</v>
      </c>
      <c r="O247" s="159"/>
      <c r="P247" s="28" t="s">
        <v>160</v>
      </c>
      <c r="Q247" s="84" t="s">
        <v>281</v>
      </c>
      <c r="R247" s="156"/>
      <c r="S247" s="176">
        <v>0.79104477611940294</v>
      </c>
      <c r="T247" s="176">
        <v>8.9552238805970144E-2</v>
      </c>
      <c r="U247" s="176">
        <v>7.4626865671641784E-2</v>
      </c>
      <c r="V247" s="176">
        <v>4.4776119402985072E-2</v>
      </c>
      <c r="W247" s="176">
        <v>0.98529411764705888</v>
      </c>
      <c r="X247" s="177"/>
      <c r="Y247" s="176">
        <f t="shared" ref="Y247:AB252" si="40">K247-S247</f>
        <v>0.13203214695752019</v>
      </c>
      <c r="Z247" s="176">
        <f t="shared" si="40"/>
        <v>-5.8783008036739373E-2</v>
      </c>
      <c r="AA247" s="176">
        <f t="shared" si="40"/>
        <v>-2.8473019517795628E-2</v>
      </c>
      <c r="AB247" s="176">
        <f t="shared" si="40"/>
        <v>-4.4776119402985072E-2</v>
      </c>
    </row>
    <row r="248" spans="2:28" s="2" customFormat="1" ht="31.5" customHeight="1" thickBot="1" x14ac:dyDescent="0.25">
      <c r="B248" s="48" t="s">
        <v>163</v>
      </c>
      <c r="C248" s="28" t="s">
        <v>282</v>
      </c>
      <c r="D248" s="145"/>
      <c r="E248" s="30">
        <v>51</v>
      </c>
      <c r="F248" s="30">
        <v>5</v>
      </c>
      <c r="G248" s="31">
        <v>5</v>
      </c>
      <c r="H248" s="30">
        <v>4</v>
      </c>
      <c r="I248" s="30">
        <v>65</v>
      </c>
      <c r="J248" s="117"/>
      <c r="K248" s="128">
        <f t="shared" si="33"/>
        <v>0.7846153846153846</v>
      </c>
      <c r="L248" s="128">
        <f t="shared" si="34"/>
        <v>7.6923076923076927E-2</v>
      </c>
      <c r="M248" s="128">
        <f t="shared" si="35"/>
        <v>7.6923076923076927E-2</v>
      </c>
      <c r="N248" s="128">
        <f t="shared" si="36"/>
        <v>6.1538461538461542E-2</v>
      </c>
      <c r="O248" s="159"/>
      <c r="P248" s="28" t="s">
        <v>163</v>
      </c>
      <c r="Q248" s="84" t="s">
        <v>282</v>
      </c>
      <c r="R248" s="156"/>
      <c r="S248" s="176">
        <v>0.58461538461538465</v>
      </c>
      <c r="T248" s="176">
        <v>0.13846153846153847</v>
      </c>
      <c r="U248" s="176">
        <v>0.15384615384615385</v>
      </c>
      <c r="V248" s="176">
        <v>0.12307692307692308</v>
      </c>
      <c r="W248" s="176">
        <v>0.95588235294117652</v>
      </c>
      <c r="X248" s="177"/>
      <c r="Y248" s="176">
        <f t="shared" si="40"/>
        <v>0.19999999999999996</v>
      </c>
      <c r="Z248" s="176">
        <f t="shared" si="40"/>
        <v>-6.1538461538461542E-2</v>
      </c>
      <c r="AA248" s="176">
        <f t="shared" si="40"/>
        <v>-7.6923076923076927E-2</v>
      </c>
      <c r="AB248" s="176">
        <f t="shared" si="40"/>
        <v>-6.1538461538461542E-2</v>
      </c>
    </row>
    <row r="249" spans="2:28" s="2" customFormat="1" ht="31.5" customHeight="1" thickBot="1" x14ac:dyDescent="0.25">
      <c r="B249" s="48" t="s">
        <v>169</v>
      </c>
      <c r="C249" s="28" t="s">
        <v>283</v>
      </c>
      <c r="D249" s="145"/>
      <c r="E249" s="30">
        <v>58</v>
      </c>
      <c r="F249" s="30">
        <v>4</v>
      </c>
      <c r="G249" s="31">
        <v>3</v>
      </c>
      <c r="H249" s="30">
        <v>0</v>
      </c>
      <c r="I249" s="30">
        <v>65</v>
      </c>
      <c r="J249" s="117"/>
      <c r="K249" s="128">
        <f t="shared" si="33"/>
        <v>0.89230769230769236</v>
      </c>
      <c r="L249" s="128">
        <f t="shared" si="34"/>
        <v>6.1538461538461542E-2</v>
      </c>
      <c r="M249" s="128">
        <f t="shared" si="35"/>
        <v>4.6153846153846156E-2</v>
      </c>
      <c r="N249" s="128">
        <f t="shared" si="36"/>
        <v>0</v>
      </c>
      <c r="O249" s="159"/>
      <c r="P249" s="28" t="s">
        <v>169</v>
      </c>
      <c r="Q249" s="84" t="s">
        <v>283</v>
      </c>
      <c r="R249" s="156"/>
      <c r="S249" s="176">
        <v>0.74242424242424243</v>
      </c>
      <c r="T249" s="176">
        <v>0.12121212121212122</v>
      </c>
      <c r="U249" s="176">
        <v>0.10606060606060606</v>
      </c>
      <c r="V249" s="176">
        <v>3.0303030303030304E-2</v>
      </c>
      <c r="W249" s="176">
        <v>0.97058823529411764</v>
      </c>
      <c r="X249" s="177"/>
      <c r="Y249" s="176">
        <f t="shared" si="40"/>
        <v>0.14988344988344993</v>
      </c>
      <c r="Z249" s="176">
        <f t="shared" si="40"/>
        <v>-5.9673659673659674E-2</v>
      </c>
      <c r="AA249" s="176">
        <f t="shared" si="40"/>
        <v>-5.9906759906759907E-2</v>
      </c>
      <c r="AB249" s="176">
        <f t="shared" si="40"/>
        <v>-3.0303030303030304E-2</v>
      </c>
    </row>
    <row r="250" spans="2:28" s="2" customFormat="1" ht="31.5" customHeight="1" thickBot="1" x14ac:dyDescent="0.25">
      <c r="B250" s="48" t="s">
        <v>172</v>
      </c>
      <c r="C250" s="28" t="s">
        <v>284</v>
      </c>
      <c r="D250" s="145"/>
      <c r="E250" s="30">
        <v>63</v>
      </c>
      <c r="F250" s="30">
        <v>0</v>
      </c>
      <c r="G250" s="31">
        <v>2</v>
      </c>
      <c r="H250" s="30">
        <v>0</v>
      </c>
      <c r="I250" s="30">
        <v>65</v>
      </c>
      <c r="J250" s="117"/>
      <c r="K250" s="128">
        <f t="shared" si="33"/>
        <v>0.96923076923076923</v>
      </c>
      <c r="L250" s="128">
        <f t="shared" si="34"/>
        <v>0</v>
      </c>
      <c r="M250" s="128">
        <f t="shared" si="35"/>
        <v>3.0769230769230771E-2</v>
      </c>
      <c r="N250" s="128">
        <f t="shared" si="36"/>
        <v>0</v>
      </c>
      <c r="O250" s="159"/>
      <c r="P250" s="28" t="s">
        <v>172</v>
      </c>
      <c r="Q250" s="84" t="s">
        <v>284</v>
      </c>
      <c r="R250" s="156"/>
      <c r="S250" s="176">
        <v>0.82089552238805974</v>
      </c>
      <c r="T250" s="176">
        <v>8.9552238805970144E-2</v>
      </c>
      <c r="U250" s="176">
        <v>8.9552238805970144E-2</v>
      </c>
      <c r="V250" s="176">
        <v>0</v>
      </c>
      <c r="W250" s="176">
        <v>0.98529411764705888</v>
      </c>
      <c r="X250" s="177"/>
      <c r="Y250" s="176">
        <f t="shared" si="40"/>
        <v>0.14833524684270949</v>
      </c>
      <c r="Z250" s="176">
        <f t="shared" si="40"/>
        <v>-8.9552238805970144E-2</v>
      </c>
      <c r="AA250" s="176">
        <f t="shared" si="40"/>
        <v>-5.8783008036739373E-2</v>
      </c>
      <c r="AB250" s="176">
        <f t="shared" si="40"/>
        <v>0</v>
      </c>
    </row>
    <row r="251" spans="2:28" s="2" customFormat="1" ht="15.75" customHeight="1" thickBot="1" x14ac:dyDescent="0.25">
      <c r="B251" s="48" t="s">
        <v>267</v>
      </c>
      <c r="C251" s="28" t="s">
        <v>285</v>
      </c>
      <c r="D251" s="145"/>
      <c r="E251" s="30">
        <v>63</v>
      </c>
      <c r="F251" s="30">
        <v>0</v>
      </c>
      <c r="G251" s="31">
        <v>2</v>
      </c>
      <c r="H251" s="30">
        <v>0</v>
      </c>
      <c r="I251" s="30">
        <v>65</v>
      </c>
      <c r="J251" s="117"/>
      <c r="K251" s="128">
        <f t="shared" si="33"/>
        <v>0.96923076923076923</v>
      </c>
      <c r="L251" s="128">
        <f t="shared" si="34"/>
        <v>0</v>
      </c>
      <c r="M251" s="128">
        <f t="shared" si="35"/>
        <v>3.0769230769230771E-2</v>
      </c>
      <c r="N251" s="128">
        <f t="shared" si="36"/>
        <v>0</v>
      </c>
      <c r="O251" s="159"/>
      <c r="P251" s="28" t="s">
        <v>267</v>
      </c>
      <c r="Q251" s="84" t="s">
        <v>285</v>
      </c>
      <c r="R251" s="156"/>
      <c r="S251" s="176">
        <v>0.86567164179104472</v>
      </c>
      <c r="T251" s="176">
        <v>7.4626865671641784E-2</v>
      </c>
      <c r="U251" s="176">
        <v>5.9701492537313432E-2</v>
      </c>
      <c r="V251" s="176">
        <v>0</v>
      </c>
      <c r="W251" s="176">
        <v>0.98529411764705888</v>
      </c>
      <c r="X251" s="177"/>
      <c r="Y251" s="176">
        <f t="shared" si="40"/>
        <v>0.10355912743972451</v>
      </c>
      <c r="Z251" s="176">
        <f t="shared" si="40"/>
        <v>-7.4626865671641784E-2</v>
      </c>
      <c r="AA251" s="176">
        <f t="shared" si="40"/>
        <v>-2.8932261768082661E-2</v>
      </c>
      <c r="AB251" s="176">
        <f t="shared" si="40"/>
        <v>0</v>
      </c>
    </row>
    <row r="252" spans="2:28" s="2" customFormat="1" ht="63.75" customHeight="1" thickBot="1" x14ac:dyDescent="0.25">
      <c r="B252" s="48" t="s">
        <v>286</v>
      </c>
      <c r="C252" s="28" t="s">
        <v>287</v>
      </c>
      <c r="D252" s="145"/>
      <c r="E252" s="30">
        <v>59</v>
      </c>
      <c r="F252" s="30">
        <v>3</v>
      </c>
      <c r="G252" s="31">
        <v>2</v>
      </c>
      <c r="H252" s="30">
        <v>1</v>
      </c>
      <c r="I252" s="30">
        <v>65</v>
      </c>
      <c r="J252" s="117"/>
      <c r="K252" s="128">
        <f t="shared" si="33"/>
        <v>0.90769230769230769</v>
      </c>
      <c r="L252" s="128">
        <f t="shared" si="34"/>
        <v>4.6153846153846156E-2</v>
      </c>
      <c r="M252" s="128">
        <f t="shared" si="35"/>
        <v>3.0769230769230771E-2</v>
      </c>
      <c r="N252" s="128">
        <f t="shared" si="36"/>
        <v>1.5384615384615385E-2</v>
      </c>
      <c r="O252" s="159"/>
      <c r="P252" s="28" t="s">
        <v>286</v>
      </c>
      <c r="Q252" s="84" t="s">
        <v>510</v>
      </c>
      <c r="R252" s="156"/>
      <c r="S252" s="176">
        <v>0.74626865671641796</v>
      </c>
      <c r="T252" s="176">
        <v>8.9552238805970144E-2</v>
      </c>
      <c r="U252" s="176">
        <v>0.1044776119402985</v>
      </c>
      <c r="V252" s="176">
        <v>5.9701492537313432E-2</v>
      </c>
      <c r="W252" s="176">
        <v>0.98529411764705888</v>
      </c>
      <c r="X252" s="177"/>
      <c r="Y252" s="176">
        <f t="shared" si="40"/>
        <v>0.16142365097588973</v>
      </c>
      <c r="Z252" s="176">
        <f t="shared" si="40"/>
        <v>-4.3398392652123988E-2</v>
      </c>
      <c r="AA252" s="176">
        <f t="shared" si="40"/>
        <v>-7.3708381171067733E-2</v>
      </c>
      <c r="AB252" s="176">
        <f t="shared" si="40"/>
        <v>-4.4316877152698046E-2</v>
      </c>
    </row>
    <row r="253" spans="2:28" s="2" customFormat="1" ht="15" thickBot="1" x14ac:dyDescent="0.25">
      <c r="B253" s="35">
        <v>3</v>
      </c>
      <c r="C253" s="36" t="s">
        <v>288</v>
      </c>
      <c r="E253" s="30" t="s">
        <v>50</v>
      </c>
      <c r="F253" s="30" t="s">
        <v>50</v>
      </c>
      <c r="G253" s="31" t="s">
        <v>50</v>
      </c>
      <c r="H253" s="30" t="s">
        <v>50</v>
      </c>
      <c r="I253" s="30" t="s">
        <v>50</v>
      </c>
      <c r="J253" s="117"/>
      <c r="K253" s="128" t="str">
        <f t="shared" si="33"/>
        <v/>
      </c>
      <c r="L253" s="128" t="str">
        <f t="shared" si="34"/>
        <v/>
      </c>
      <c r="M253" s="128" t="str">
        <f t="shared" si="35"/>
        <v/>
      </c>
      <c r="N253" s="128" t="str">
        <f t="shared" si="36"/>
        <v/>
      </c>
      <c r="O253" s="159"/>
      <c r="P253" s="35" t="s">
        <v>443</v>
      </c>
      <c r="Q253" s="36" t="s">
        <v>288</v>
      </c>
      <c r="S253" s="177"/>
      <c r="T253" s="177"/>
      <c r="U253" s="177"/>
      <c r="V253" s="177"/>
      <c r="W253" s="177"/>
      <c r="X253" s="177"/>
      <c r="Y253" s="176"/>
      <c r="Z253" s="176"/>
      <c r="AA253" s="176"/>
      <c r="AB253" s="176"/>
    </row>
    <row r="254" spans="2:28" s="2" customFormat="1" ht="31.5" customHeight="1" thickBot="1" x14ac:dyDescent="0.25">
      <c r="B254" s="48" t="s">
        <v>289</v>
      </c>
      <c r="C254" s="28" t="s">
        <v>290</v>
      </c>
      <c r="D254" s="145"/>
      <c r="E254" s="30">
        <v>63</v>
      </c>
      <c r="F254" s="30">
        <v>1</v>
      </c>
      <c r="G254" s="31">
        <v>1</v>
      </c>
      <c r="H254" s="30">
        <v>0</v>
      </c>
      <c r="I254" s="30">
        <v>65</v>
      </c>
      <c r="J254" s="117"/>
      <c r="K254" s="128">
        <f t="shared" si="33"/>
        <v>0.96923076923076923</v>
      </c>
      <c r="L254" s="128">
        <f t="shared" si="34"/>
        <v>1.5384615384615385E-2</v>
      </c>
      <c r="M254" s="128">
        <f t="shared" si="35"/>
        <v>1.5384615384615385E-2</v>
      </c>
      <c r="N254" s="128">
        <f t="shared" si="36"/>
        <v>0</v>
      </c>
      <c r="O254" s="159"/>
      <c r="P254" s="28" t="s">
        <v>289</v>
      </c>
      <c r="Q254" s="84" t="s">
        <v>290</v>
      </c>
      <c r="R254" s="156"/>
      <c r="S254" s="176">
        <v>0.82089552238805974</v>
      </c>
      <c r="T254" s="176">
        <v>7.4626865671641784E-2</v>
      </c>
      <c r="U254" s="176">
        <v>8.9552238805970144E-2</v>
      </c>
      <c r="V254" s="176">
        <v>1.4925373134328358E-2</v>
      </c>
      <c r="W254" s="176">
        <v>0.98529411764705888</v>
      </c>
      <c r="X254" s="177"/>
      <c r="Y254" s="176">
        <f t="shared" ref="Y254:AB259" si="41">K254-S254</f>
        <v>0.14833524684270949</v>
      </c>
      <c r="Z254" s="176">
        <f t="shared" si="41"/>
        <v>-5.9242250287026399E-2</v>
      </c>
      <c r="AA254" s="176">
        <f t="shared" si="41"/>
        <v>-7.4167623421354759E-2</v>
      </c>
      <c r="AB254" s="176">
        <f t="shared" si="41"/>
        <v>-1.4925373134328358E-2</v>
      </c>
    </row>
    <row r="255" spans="2:28" s="2" customFormat="1" ht="31.5" customHeight="1" thickBot="1" x14ac:dyDescent="0.25">
      <c r="B255" s="48" t="s">
        <v>291</v>
      </c>
      <c r="C255" s="28" t="s">
        <v>292</v>
      </c>
      <c r="D255" s="145"/>
      <c r="E255" s="30">
        <v>61</v>
      </c>
      <c r="F255" s="30">
        <v>1</v>
      </c>
      <c r="G255" s="31">
        <v>3</v>
      </c>
      <c r="H255" s="30">
        <v>0</v>
      </c>
      <c r="I255" s="30">
        <v>65</v>
      </c>
      <c r="J255" s="117"/>
      <c r="K255" s="128">
        <f t="shared" si="33"/>
        <v>0.93846153846153846</v>
      </c>
      <c r="L255" s="128">
        <f t="shared" si="34"/>
        <v>1.5384615384615385E-2</v>
      </c>
      <c r="M255" s="128">
        <f t="shared" si="35"/>
        <v>4.6153846153846156E-2</v>
      </c>
      <c r="N255" s="128">
        <f t="shared" si="36"/>
        <v>0</v>
      </c>
      <c r="O255" s="159"/>
      <c r="P255" s="28" t="s">
        <v>291</v>
      </c>
      <c r="Q255" s="84" t="s">
        <v>292</v>
      </c>
      <c r="R255" s="156"/>
      <c r="S255" s="176">
        <v>0.80597014925373134</v>
      </c>
      <c r="T255" s="176">
        <v>8.9552238805970144E-2</v>
      </c>
      <c r="U255" s="176">
        <v>8.9552238805970144E-2</v>
      </c>
      <c r="V255" s="176">
        <v>1.4925373134328358E-2</v>
      </c>
      <c r="W255" s="176">
        <v>0.98529411764705888</v>
      </c>
      <c r="X255" s="177"/>
      <c r="Y255" s="176">
        <f t="shared" si="41"/>
        <v>0.13249138920780712</v>
      </c>
      <c r="Z255" s="176">
        <f t="shared" si="41"/>
        <v>-7.4167623421354759E-2</v>
      </c>
      <c r="AA255" s="176">
        <f t="shared" si="41"/>
        <v>-4.3398392652123988E-2</v>
      </c>
      <c r="AB255" s="176">
        <f t="shared" si="41"/>
        <v>-1.4925373134328358E-2</v>
      </c>
    </row>
    <row r="256" spans="2:28" s="2" customFormat="1" ht="31.5" customHeight="1" thickBot="1" x14ac:dyDescent="0.25">
      <c r="B256" s="48" t="s">
        <v>293</v>
      </c>
      <c r="C256" s="28" t="s">
        <v>294</v>
      </c>
      <c r="D256" s="145"/>
      <c r="E256" s="30">
        <v>59</v>
      </c>
      <c r="F256" s="30">
        <v>2</v>
      </c>
      <c r="G256" s="31">
        <v>4</v>
      </c>
      <c r="H256" s="30">
        <v>0</v>
      </c>
      <c r="I256" s="30">
        <v>65</v>
      </c>
      <c r="J256" s="117"/>
      <c r="K256" s="128">
        <f t="shared" si="33"/>
        <v>0.90769230769230769</v>
      </c>
      <c r="L256" s="128">
        <f t="shared" si="34"/>
        <v>3.0769230769230771E-2</v>
      </c>
      <c r="M256" s="128">
        <f t="shared" si="35"/>
        <v>6.1538461538461542E-2</v>
      </c>
      <c r="N256" s="128">
        <f t="shared" si="36"/>
        <v>0</v>
      </c>
      <c r="O256" s="159"/>
      <c r="P256" s="28" t="s">
        <v>293</v>
      </c>
      <c r="Q256" s="84" t="s">
        <v>294</v>
      </c>
      <c r="R256" s="156"/>
      <c r="S256" s="176">
        <v>0.77611940298507465</v>
      </c>
      <c r="T256" s="176">
        <v>8.9552238805970144E-2</v>
      </c>
      <c r="U256" s="176">
        <v>0.1044776119402985</v>
      </c>
      <c r="V256" s="176">
        <v>2.9850746268656716E-2</v>
      </c>
      <c r="W256" s="176">
        <v>0.98529411764705888</v>
      </c>
      <c r="X256" s="177"/>
      <c r="Y256" s="176">
        <f t="shared" si="41"/>
        <v>0.13157290470723304</v>
      </c>
      <c r="Z256" s="176">
        <f t="shared" si="41"/>
        <v>-5.8783008036739373E-2</v>
      </c>
      <c r="AA256" s="176">
        <f t="shared" si="41"/>
        <v>-4.2939150401836962E-2</v>
      </c>
      <c r="AB256" s="176">
        <f t="shared" si="41"/>
        <v>-2.9850746268656716E-2</v>
      </c>
    </row>
    <row r="257" spans="2:28" s="2" customFormat="1" ht="31.5" customHeight="1" thickBot="1" x14ac:dyDescent="0.25">
      <c r="B257" s="48" t="s">
        <v>295</v>
      </c>
      <c r="C257" s="28" t="s">
        <v>296</v>
      </c>
      <c r="D257" s="145"/>
      <c r="E257" s="30">
        <v>60</v>
      </c>
      <c r="F257" s="30">
        <v>1</v>
      </c>
      <c r="G257" s="31">
        <v>4</v>
      </c>
      <c r="H257" s="30">
        <v>0</v>
      </c>
      <c r="I257" s="30">
        <v>65</v>
      </c>
      <c r="J257" s="117"/>
      <c r="K257" s="128">
        <f t="shared" si="33"/>
        <v>0.92307692307692313</v>
      </c>
      <c r="L257" s="128">
        <f t="shared" si="34"/>
        <v>1.5384615384615385E-2</v>
      </c>
      <c r="M257" s="128">
        <f t="shared" si="35"/>
        <v>6.1538461538461542E-2</v>
      </c>
      <c r="N257" s="128">
        <f t="shared" si="36"/>
        <v>0</v>
      </c>
      <c r="O257" s="159"/>
      <c r="P257" s="28" t="s">
        <v>295</v>
      </c>
      <c r="Q257" s="84" t="s">
        <v>296</v>
      </c>
      <c r="R257" s="156"/>
      <c r="S257" s="176">
        <v>0.79104477611940294</v>
      </c>
      <c r="T257" s="176">
        <v>5.9701492537313432E-2</v>
      </c>
      <c r="U257" s="176">
        <v>0.13432835820895522</v>
      </c>
      <c r="V257" s="176">
        <v>1.4925373134328358E-2</v>
      </c>
      <c r="W257" s="176">
        <v>0.98529411764705888</v>
      </c>
      <c r="X257" s="177"/>
      <c r="Y257" s="176">
        <f t="shared" si="41"/>
        <v>0.13203214695752019</v>
      </c>
      <c r="Z257" s="176">
        <f t="shared" si="41"/>
        <v>-4.4316877152698046E-2</v>
      </c>
      <c r="AA257" s="176">
        <f t="shared" si="41"/>
        <v>-7.2789896670493681E-2</v>
      </c>
      <c r="AB257" s="176">
        <f t="shared" si="41"/>
        <v>-1.4925373134328358E-2</v>
      </c>
    </row>
    <row r="258" spans="2:28" s="2" customFormat="1" ht="31.5" customHeight="1" thickBot="1" x14ac:dyDescent="0.25">
      <c r="B258" s="48" t="s">
        <v>297</v>
      </c>
      <c r="C258" s="28" t="s">
        <v>298</v>
      </c>
      <c r="D258" s="145"/>
      <c r="E258" s="30">
        <v>55</v>
      </c>
      <c r="F258" s="30">
        <v>3</v>
      </c>
      <c r="G258" s="31">
        <v>5</v>
      </c>
      <c r="H258" s="30">
        <v>2</v>
      </c>
      <c r="I258" s="30">
        <v>65</v>
      </c>
      <c r="J258" s="117"/>
      <c r="K258" s="128">
        <f t="shared" si="33"/>
        <v>0.84615384615384615</v>
      </c>
      <c r="L258" s="128">
        <f t="shared" si="34"/>
        <v>4.6153846153846156E-2</v>
      </c>
      <c r="M258" s="128">
        <f t="shared" si="35"/>
        <v>7.6923076923076927E-2</v>
      </c>
      <c r="N258" s="128">
        <f t="shared" si="36"/>
        <v>3.0769230769230771E-2</v>
      </c>
      <c r="O258" s="159"/>
      <c r="P258" s="28" t="s">
        <v>297</v>
      </c>
      <c r="Q258" s="84" t="s">
        <v>298</v>
      </c>
      <c r="R258" s="156"/>
      <c r="S258" s="176">
        <v>0.66666666666666663</v>
      </c>
      <c r="T258" s="176">
        <v>9.0909090909090912E-2</v>
      </c>
      <c r="U258" s="176">
        <v>0.16666666666666666</v>
      </c>
      <c r="V258" s="176">
        <v>7.575757575757576E-2</v>
      </c>
      <c r="W258" s="176">
        <v>0.97058823529411764</v>
      </c>
      <c r="X258" s="177"/>
      <c r="Y258" s="176">
        <f t="shared" si="41"/>
        <v>0.17948717948717952</v>
      </c>
      <c r="Z258" s="176">
        <f t="shared" si="41"/>
        <v>-4.4755244755244755E-2</v>
      </c>
      <c r="AA258" s="176">
        <f t="shared" si="41"/>
        <v>-8.974358974358973E-2</v>
      </c>
      <c r="AB258" s="176">
        <f t="shared" si="41"/>
        <v>-4.4988344988344989E-2</v>
      </c>
    </row>
    <row r="259" spans="2:28" s="2" customFormat="1" ht="31.5" customHeight="1" thickBot="1" x14ac:dyDescent="0.25">
      <c r="B259" s="48" t="s">
        <v>299</v>
      </c>
      <c r="C259" s="28" t="s">
        <v>300</v>
      </c>
      <c r="D259" s="145"/>
      <c r="E259" s="30">
        <v>60</v>
      </c>
      <c r="F259" s="30">
        <v>2</v>
      </c>
      <c r="G259" s="31">
        <v>3</v>
      </c>
      <c r="H259" s="30">
        <v>0</v>
      </c>
      <c r="I259" s="30">
        <v>65</v>
      </c>
      <c r="J259" s="117"/>
      <c r="K259" s="128">
        <f t="shared" si="33"/>
        <v>0.92307692307692313</v>
      </c>
      <c r="L259" s="128">
        <f t="shared" si="34"/>
        <v>3.0769230769230771E-2</v>
      </c>
      <c r="M259" s="128">
        <f t="shared" si="35"/>
        <v>4.6153846153846156E-2</v>
      </c>
      <c r="N259" s="128">
        <f t="shared" si="36"/>
        <v>0</v>
      </c>
      <c r="O259" s="159"/>
      <c r="P259" s="28" t="s">
        <v>299</v>
      </c>
      <c r="Q259" s="84" t="s">
        <v>300</v>
      </c>
      <c r="R259" s="156"/>
      <c r="S259" s="176">
        <v>0.74626865671641796</v>
      </c>
      <c r="T259" s="176">
        <v>8.9552238805970144E-2</v>
      </c>
      <c r="U259" s="176">
        <v>0.1044776119402985</v>
      </c>
      <c r="V259" s="176">
        <v>5.9701492537313432E-2</v>
      </c>
      <c r="W259" s="176">
        <v>0.98529411764705888</v>
      </c>
      <c r="X259" s="177"/>
      <c r="Y259" s="176">
        <f t="shared" si="41"/>
        <v>0.17680826636050517</v>
      </c>
      <c r="Z259" s="176">
        <f t="shared" si="41"/>
        <v>-5.8783008036739373E-2</v>
      </c>
      <c r="AA259" s="176">
        <f t="shared" si="41"/>
        <v>-5.8323765786452347E-2</v>
      </c>
      <c r="AB259" s="176">
        <f t="shared" si="41"/>
        <v>-5.9701492537313432E-2</v>
      </c>
    </row>
    <row r="260" spans="2:28" s="2" customFormat="1" ht="15" thickBot="1" x14ac:dyDescent="0.25">
      <c r="B260" s="35">
        <v>4</v>
      </c>
      <c r="C260" s="36" t="s">
        <v>301</v>
      </c>
      <c r="E260" s="30" t="s">
        <v>50</v>
      </c>
      <c r="F260" s="30" t="s">
        <v>50</v>
      </c>
      <c r="G260" s="31" t="s">
        <v>50</v>
      </c>
      <c r="H260" s="30" t="s">
        <v>50</v>
      </c>
      <c r="I260" s="30" t="s">
        <v>50</v>
      </c>
      <c r="J260" s="117"/>
      <c r="K260" s="128" t="str">
        <f t="shared" si="33"/>
        <v/>
      </c>
      <c r="L260" s="128" t="str">
        <f t="shared" si="34"/>
        <v/>
      </c>
      <c r="M260" s="128" t="str">
        <f t="shared" si="35"/>
        <v/>
      </c>
      <c r="N260" s="128" t="str">
        <f t="shared" si="36"/>
        <v/>
      </c>
      <c r="O260" s="159"/>
      <c r="P260" s="35" t="s">
        <v>444</v>
      </c>
      <c r="Q260" s="36" t="s">
        <v>301</v>
      </c>
      <c r="S260" s="177"/>
      <c r="T260" s="177"/>
      <c r="U260" s="177"/>
      <c r="V260" s="177"/>
      <c r="W260" s="177"/>
      <c r="X260" s="177"/>
      <c r="Y260" s="176"/>
      <c r="Z260" s="176"/>
      <c r="AA260" s="176"/>
      <c r="AB260" s="176"/>
    </row>
    <row r="261" spans="2:28" s="2" customFormat="1" ht="31.5" customHeight="1" thickBot="1" x14ac:dyDescent="0.25">
      <c r="B261" s="48" t="s">
        <v>67</v>
      </c>
      <c r="C261" s="28" t="s">
        <v>302</v>
      </c>
      <c r="D261" s="145"/>
      <c r="E261" s="30">
        <v>59</v>
      </c>
      <c r="F261" s="30">
        <v>1</v>
      </c>
      <c r="G261" s="31">
        <v>3</v>
      </c>
      <c r="H261" s="30">
        <v>2</v>
      </c>
      <c r="I261" s="30">
        <v>65</v>
      </c>
      <c r="J261" s="117"/>
      <c r="K261" s="128">
        <f t="shared" si="33"/>
        <v>0.90769230769230769</v>
      </c>
      <c r="L261" s="128">
        <f t="shared" si="34"/>
        <v>1.5384615384615385E-2</v>
      </c>
      <c r="M261" s="128">
        <f t="shared" si="35"/>
        <v>4.6153846153846156E-2</v>
      </c>
      <c r="N261" s="128">
        <f t="shared" si="36"/>
        <v>3.0769230769230771E-2</v>
      </c>
      <c r="O261" s="159"/>
      <c r="P261" s="28" t="s">
        <v>67</v>
      </c>
      <c r="Q261" s="84" t="s">
        <v>302</v>
      </c>
      <c r="R261" s="156"/>
      <c r="S261" s="176">
        <v>0.80597014925373134</v>
      </c>
      <c r="T261" s="176">
        <v>4.4776119402985072E-2</v>
      </c>
      <c r="U261" s="176">
        <v>0.1044776119402985</v>
      </c>
      <c r="V261" s="176">
        <v>4.4776119402985072E-2</v>
      </c>
      <c r="W261" s="176">
        <v>0.98529411764705888</v>
      </c>
      <c r="X261" s="177"/>
      <c r="Y261" s="176">
        <f t="shared" ref="Y261:AB262" si="42">K261-S261</f>
        <v>0.10172215843857635</v>
      </c>
      <c r="Z261" s="176">
        <f t="shared" si="42"/>
        <v>-2.9391504018369687E-2</v>
      </c>
      <c r="AA261" s="176">
        <f t="shared" si="42"/>
        <v>-5.8323765786452347E-2</v>
      </c>
      <c r="AB261" s="176">
        <f t="shared" si="42"/>
        <v>-1.4006888633754301E-2</v>
      </c>
    </row>
    <row r="262" spans="2:28" s="2" customFormat="1" ht="31.5" customHeight="1" thickBot="1" x14ac:dyDescent="0.25">
      <c r="B262" s="48" t="s">
        <v>72</v>
      </c>
      <c r="C262" s="28" t="s">
        <v>303</v>
      </c>
      <c r="D262" s="145"/>
      <c r="E262" s="30">
        <v>54</v>
      </c>
      <c r="F262" s="30">
        <v>5</v>
      </c>
      <c r="G262" s="31">
        <v>3</v>
      </c>
      <c r="H262" s="30">
        <v>3</v>
      </c>
      <c r="I262" s="30">
        <v>65</v>
      </c>
      <c r="J262" s="117"/>
      <c r="K262" s="128">
        <f t="shared" si="33"/>
        <v>0.83076923076923082</v>
      </c>
      <c r="L262" s="128">
        <f t="shared" si="34"/>
        <v>7.6923076923076927E-2</v>
      </c>
      <c r="M262" s="128">
        <f t="shared" si="35"/>
        <v>4.6153846153846156E-2</v>
      </c>
      <c r="N262" s="128">
        <f t="shared" si="36"/>
        <v>4.6153846153846156E-2</v>
      </c>
      <c r="O262" s="159"/>
      <c r="P262" s="28" t="s">
        <v>72</v>
      </c>
      <c r="Q262" s="84" t="s">
        <v>303</v>
      </c>
      <c r="R262" s="156"/>
      <c r="S262" s="176">
        <v>0.67164179104477617</v>
      </c>
      <c r="T262" s="176">
        <v>8.9552238805970144E-2</v>
      </c>
      <c r="U262" s="176">
        <v>0.13432835820895522</v>
      </c>
      <c r="V262" s="176">
        <v>0.1044776119402985</v>
      </c>
      <c r="W262" s="176">
        <v>0.98529411764705888</v>
      </c>
      <c r="X262" s="177"/>
      <c r="Y262" s="176">
        <f t="shared" si="42"/>
        <v>0.15912743972445464</v>
      </c>
      <c r="Z262" s="176">
        <f t="shared" si="42"/>
        <v>-1.2629161882893217E-2</v>
      </c>
      <c r="AA262" s="176">
        <f t="shared" si="42"/>
        <v>-8.8174512055109067E-2</v>
      </c>
      <c r="AB262" s="176">
        <f t="shared" si="42"/>
        <v>-5.8323765786452347E-2</v>
      </c>
    </row>
    <row r="263" spans="2:28" s="2" customFormat="1" ht="15" thickBot="1" x14ac:dyDescent="0.25">
      <c r="B263" s="35">
        <v>5</v>
      </c>
      <c r="C263" s="36" t="s">
        <v>304</v>
      </c>
      <c r="E263" s="30" t="s">
        <v>50</v>
      </c>
      <c r="F263" s="30" t="s">
        <v>50</v>
      </c>
      <c r="G263" s="31" t="s">
        <v>50</v>
      </c>
      <c r="H263" s="30" t="s">
        <v>50</v>
      </c>
      <c r="I263" s="30" t="s">
        <v>50</v>
      </c>
      <c r="J263" s="117"/>
      <c r="K263" s="128" t="str">
        <f t="shared" si="33"/>
        <v/>
      </c>
      <c r="L263" s="128" t="str">
        <f t="shared" si="34"/>
        <v/>
      </c>
      <c r="M263" s="128" t="str">
        <f t="shared" si="35"/>
        <v/>
      </c>
      <c r="N263" s="128" t="str">
        <f t="shared" si="36"/>
        <v/>
      </c>
      <c r="O263" s="159"/>
      <c r="P263" s="35" t="s">
        <v>445</v>
      </c>
      <c r="Q263" s="36" t="s">
        <v>304</v>
      </c>
      <c r="S263" s="177"/>
      <c r="T263" s="177"/>
      <c r="U263" s="177"/>
      <c r="V263" s="177"/>
      <c r="W263" s="177"/>
      <c r="X263" s="177"/>
      <c r="Y263" s="176"/>
      <c r="Z263" s="176"/>
      <c r="AA263" s="176"/>
      <c r="AB263" s="176"/>
    </row>
    <row r="264" spans="2:28" s="2" customFormat="1" ht="31.5" customHeight="1" thickBot="1" x14ac:dyDescent="0.25">
      <c r="B264" s="48" t="s">
        <v>101</v>
      </c>
      <c r="C264" s="28" t="s">
        <v>305</v>
      </c>
      <c r="D264" s="145"/>
      <c r="E264" s="30">
        <v>55</v>
      </c>
      <c r="F264" s="30">
        <v>2</v>
      </c>
      <c r="G264" s="31">
        <v>5</v>
      </c>
      <c r="H264" s="30">
        <v>3</v>
      </c>
      <c r="I264" s="30">
        <v>65</v>
      </c>
      <c r="J264" s="117"/>
      <c r="K264" s="128">
        <f t="shared" si="33"/>
        <v>0.84615384615384615</v>
      </c>
      <c r="L264" s="128">
        <f t="shared" si="34"/>
        <v>3.0769230769230771E-2</v>
      </c>
      <c r="M264" s="128">
        <f t="shared" si="35"/>
        <v>7.6923076923076927E-2</v>
      </c>
      <c r="N264" s="128">
        <f t="shared" si="36"/>
        <v>4.6153846153846156E-2</v>
      </c>
      <c r="O264" s="159"/>
      <c r="P264" s="28" t="s">
        <v>101</v>
      </c>
      <c r="Q264" s="84" t="s">
        <v>305</v>
      </c>
      <c r="R264" s="156"/>
      <c r="S264" s="176">
        <v>0.68656716417910446</v>
      </c>
      <c r="T264" s="176">
        <v>0.11940298507462686</v>
      </c>
      <c r="U264" s="176">
        <v>8.9552238805970144E-2</v>
      </c>
      <c r="V264" s="176">
        <v>0.1044776119402985</v>
      </c>
      <c r="W264" s="176">
        <v>0.98529411764705888</v>
      </c>
      <c r="X264" s="177"/>
      <c r="Y264" s="176">
        <f t="shared" ref="Y264:AB268" si="43">K264-S264</f>
        <v>0.15958668197474168</v>
      </c>
      <c r="Z264" s="176">
        <f t="shared" si="43"/>
        <v>-8.8633754305396092E-2</v>
      </c>
      <c r="AA264" s="176">
        <f t="shared" si="43"/>
        <v>-1.2629161882893217E-2</v>
      </c>
      <c r="AB264" s="176">
        <f t="shared" si="43"/>
        <v>-5.8323765786452347E-2</v>
      </c>
    </row>
    <row r="265" spans="2:28" s="2" customFormat="1" ht="31.5" customHeight="1" thickBot="1" x14ac:dyDescent="0.25">
      <c r="B265" s="48" t="s">
        <v>306</v>
      </c>
      <c r="C265" s="28" t="s">
        <v>307</v>
      </c>
      <c r="D265" s="145"/>
      <c r="E265" s="30">
        <v>57</v>
      </c>
      <c r="F265" s="30">
        <v>3</v>
      </c>
      <c r="G265" s="31">
        <v>3</v>
      </c>
      <c r="H265" s="30">
        <v>2</v>
      </c>
      <c r="I265" s="30">
        <v>65</v>
      </c>
      <c r="J265" s="117"/>
      <c r="K265" s="128">
        <f t="shared" si="33"/>
        <v>0.87692307692307692</v>
      </c>
      <c r="L265" s="128">
        <f t="shared" si="34"/>
        <v>4.6153846153846156E-2</v>
      </c>
      <c r="M265" s="128">
        <f t="shared" si="35"/>
        <v>4.6153846153846156E-2</v>
      </c>
      <c r="N265" s="128">
        <f t="shared" si="36"/>
        <v>3.0769230769230771E-2</v>
      </c>
      <c r="O265" s="159"/>
      <c r="P265" s="28" t="s">
        <v>306</v>
      </c>
      <c r="Q265" s="84" t="s">
        <v>307</v>
      </c>
      <c r="R265" s="156"/>
      <c r="S265" s="176">
        <v>0.7384615384615385</v>
      </c>
      <c r="T265" s="176">
        <v>0.1076923076923077</v>
      </c>
      <c r="U265" s="176">
        <v>7.6923076923076927E-2</v>
      </c>
      <c r="V265" s="176">
        <v>7.6923076923076927E-2</v>
      </c>
      <c r="W265" s="176">
        <v>0.95588235294117652</v>
      </c>
      <c r="X265" s="177"/>
      <c r="Y265" s="176">
        <f t="shared" si="43"/>
        <v>0.13846153846153841</v>
      </c>
      <c r="Z265" s="176">
        <f t="shared" si="43"/>
        <v>-6.1538461538461542E-2</v>
      </c>
      <c r="AA265" s="176">
        <f t="shared" si="43"/>
        <v>-3.0769230769230771E-2</v>
      </c>
      <c r="AB265" s="176">
        <f t="shared" si="43"/>
        <v>-4.6153846153846156E-2</v>
      </c>
    </row>
    <row r="266" spans="2:28" s="2" customFormat="1" ht="31.5" customHeight="1" thickBot="1" x14ac:dyDescent="0.25">
      <c r="B266" s="48" t="s">
        <v>308</v>
      </c>
      <c r="C266" s="28" t="s">
        <v>309</v>
      </c>
      <c r="D266" s="145"/>
      <c r="E266" s="30">
        <v>62</v>
      </c>
      <c r="F266" s="30">
        <v>0</v>
      </c>
      <c r="G266" s="31">
        <v>1</v>
      </c>
      <c r="H266" s="30">
        <v>2</v>
      </c>
      <c r="I266" s="30">
        <v>65</v>
      </c>
      <c r="J266" s="117"/>
      <c r="K266" s="128">
        <f t="shared" si="33"/>
        <v>0.9538461538461539</v>
      </c>
      <c r="L266" s="128">
        <f t="shared" si="34"/>
        <v>0</v>
      </c>
      <c r="M266" s="128">
        <f t="shared" si="35"/>
        <v>1.5384615384615385E-2</v>
      </c>
      <c r="N266" s="128">
        <f t="shared" si="36"/>
        <v>3.0769230769230771E-2</v>
      </c>
      <c r="O266" s="159"/>
      <c r="P266" s="28" t="s">
        <v>308</v>
      </c>
      <c r="Q266" s="84" t="s">
        <v>309</v>
      </c>
      <c r="R266" s="156"/>
      <c r="S266" s="176">
        <v>0.90909090909090906</v>
      </c>
      <c r="T266" s="176">
        <v>1.5151515151515152E-2</v>
      </c>
      <c r="U266" s="176">
        <v>4.5454545454545456E-2</v>
      </c>
      <c r="V266" s="176">
        <v>3.0303030303030304E-2</v>
      </c>
      <c r="W266" s="176">
        <v>0.97058823529411764</v>
      </c>
      <c r="X266" s="177"/>
      <c r="Y266" s="176">
        <f t="shared" si="43"/>
        <v>4.4755244755244838E-2</v>
      </c>
      <c r="Z266" s="176">
        <f t="shared" si="43"/>
        <v>-1.5151515151515152E-2</v>
      </c>
      <c r="AA266" s="176">
        <f t="shared" si="43"/>
        <v>-3.006993006993007E-2</v>
      </c>
      <c r="AB266" s="176">
        <f t="shared" si="43"/>
        <v>4.6620046620046707E-4</v>
      </c>
    </row>
    <row r="267" spans="2:28" s="2" customFormat="1" ht="31.5" customHeight="1" thickBot="1" x14ac:dyDescent="0.25">
      <c r="B267" s="48" t="s">
        <v>310</v>
      </c>
      <c r="C267" s="28" t="s">
        <v>311</v>
      </c>
      <c r="D267" s="145"/>
      <c r="E267" s="30">
        <v>58</v>
      </c>
      <c r="F267" s="30">
        <v>2</v>
      </c>
      <c r="G267" s="31">
        <v>2</v>
      </c>
      <c r="H267" s="30">
        <v>3</v>
      </c>
      <c r="I267" s="30">
        <v>65</v>
      </c>
      <c r="J267" s="117"/>
      <c r="K267" s="128">
        <f t="shared" si="33"/>
        <v>0.89230769230769236</v>
      </c>
      <c r="L267" s="128">
        <f t="shared" si="34"/>
        <v>3.0769230769230771E-2</v>
      </c>
      <c r="M267" s="128">
        <f t="shared" si="35"/>
        <v>3.0769230769230771E-2</v>
      </c>
      <c r="N267" s="128">
        <f t="shared" si="36"/>
        <v>4.6153846153846156E-2</v>
      </c>
      <c r="O267" s="159"/>
      <c r="P267" s="28" t="s">
        <v>310</v>
      </c>
      <c r="Q267" s="84" t="s">
        <v>311</v>
      </c>
      <c r="R267" s="156"/>
      <c r="S267" s="176">
        <v>0.77611940298507465</v>
      </c>
      <c r="T267" s="176">
        <v>5.9701492537313432E-2</v>
      </c>
      <c r="U267" s="176">
        <v>7.4626865671641784E-2</v>
      </c>
      <c r="V267" s="176">
        <v>8.9552238805970144E-2</v>
      </c>
      <c r="W267" s="176">
        <v>0.98529411764705888</v>
      </c>
      <c r="X267" s="177"/>
      <c r="Y267" s="176">
        <f t="shared" si="43"/>
        <v>0.11618828932261771</v>
      </c>
      <c r="Z267" s="176">
        <f t="shared" si="43"/>
        <v>-2.8932261768082661E-2</v>
      </c>
      <c r="AA267" s="176">
        <f t="shared" si="43"/>
        <v>-4.3857634902411013E-2</v>
      </c>
      <c r="AB267" s="176">
        <f t="shared" si="43"/>
        <v>-4.3398392652123988E-2</v>
      </c>
    </row>
    <row r="268" spans="2:28" s="2" customFormat="1" ht="31.5" customHeight="1" thickBot="1" x14ac:dyDescent="0.25">
      <c r="B268" s="48" t="s">
        <v>312</v>
      </c>
      <c r="C268" s="28" t="s">
        <v>313</v>
      </c>
      <c r="D268" s="145"/>
      <c r="E268" s="30">
        <v>47</v>
      </c>
      <c r="F268" s="30">
        <v>5</v>
      </c>
      <c r="G268" s="31">
        <v>3</v>
      </c>
      <c r="H268" s="30">
        <v>10</v>
      </c>
      <c r="I268" s="30">
        <v>65</v>
      </c>
      <c r="J268" s="117"/>
      <c r="K268" s="128">
        <f t="shared" si="33"/>
        <v>0.72307692307692306</v>
      </c>
      <c r="L268" s="128">
        <f t="shared" si="34"/>
        <v>7.6923076923076927E-2</v>
      </c>
      <c r="M268" s="128">
        <f t="shared" si="35"/>
        <v>4.6153846153846156E-2</v>
      </c>
      <c r="N268" s="128">
        <f t="shared" si="36"/>
        <v>0.15384615384615385</v>
      </c>
      <c r="O268" s="159"/>
      <c r="P268" s="28" t="s">
        <v>312</v>
      </c>
      <c r="Q268" s="84" t="s">
        <v>313</v>
      </c>
      <c r="R268" s="156"/>
      <c r="S268" s="176">
        <v>0.56060606060606055</v>
      </c>
      <c r="T268" s="176">
        <v>4.5454545454545456E-2</v>
      </c>
      <c r="U268" s="176">
        <v>0.18181818181818182</v>
      </c>
      <c r="V268" s="176">
        <v>0.21212121212121213</v>
      </c>
      <c r="W268" s="176">
        <v>0.97058823529411764</v>
      </c>
      <c r="X268" s="177"/>
      <c r="Y268" s="176">
        <f t="shared" si="43"/>
        <v>0.16247086247086251</v>
      </c>
      <c r="Z268" s="176">
        <f t="shared" si="43"/>
        <v>3.1468531468531472E-2</v>
      </c>
      <c r="AA268" s="176">
        <f t="shared" si="43"/>
        <v>-0.13566433566433567</v>
      </c>
      <c r="AB268" s="176">
        <f t="shared" si="43"/>
        <v>-5.8275058275058272E-2</v>
      </c>
    </row>
    <row r="269" spans="2:28" s="2" customFormat="1" ht="15" thickBot="1" x14ac:dyDescent="0.25">
      <c r="B269" s="35">
        <v>6</v>
      </c>
      <c r="C269" s="36" t="s">
        <v>314</v>
      </c>
      <c r="E269" s="30" t="s">
        <v>50</v>
      </c>
      <c r="F269" s="30" t="s">
        <v>50</v>
      </c>
      <c r="G269" s="31" t="s">
        <v>50</v>
      </c>
      <c r="H269" s="30" t="s">
        <v>50</v>
      </c>
      <c r="I269" s="30" t="s">
        <v>50</v>
      </c>
      <c r="J269" s="117"/>
      <c r="K269" s="128" t="str">
        <f t="shared" si="33"/>
        <v/>
      </c>
      <c r="L269" s="128" t="str">
        <f t="shared" si="34"/>
        <v/>
      </c>
      <c r="M269" s="128" t="str">
        <f t="shared" si="35"/>
        <v/>
      </c>
      <c r="N269" s="128" t="str">
        <f t="shared" si="36"/>
        <v/>
      </c>
      <c r="O269" s="159"/>
      <c r="P269" s="35" t="s">
        <v>447</v>
      </c>
      <c r="Q269" s="36" t="s">
        <v>314</v>
      </c>
      <c r="S269" s="177"/>
      <c r="T269" s="177"/>
      <c r="U269" s="177"/>
      <c r="V269" s="177"/>
      <c r="W269" s="177"/>
      <c r="X269" s="177"/>
      <c r="Y269" s="176"/>
      <c r="Z269" s="176"/>
      <c r="AA269" s="176"/>
      <c r="AB269" s="176"/>
    </row>
    <row r="270" spans="2:28" s="2" customFormat="1" ht="31.5" customHeight="1" thickBot="1" x14ac:dyDescent="0.25">
      <c r="B270" s="48" t="s">
        <v>315</v>
      </c>
      <c r="C270" s="28" t="s">
        <v>316</v>
      </c>
      <c r="D270" s="145"/>
      <c r="E270" s="30">
        <v>63</v>
      </c>
      <c r="F270" s="30">
        <v>0</v>
      </c>
      <c r="G270" s="31">
        <v>2</v>
      </c>
      <c r="H270" s="30">
        <v>0</v>
      </c>
      <c r="I270" s="30">
        <v>65</v>
      </c>
      <c r="J270" s="117"/>
      <c r="K270" s="128">
        <f t="shared" si="33"/>
        <v>0.96923076923076923</v>
      </c>
      <c r="L270" s="128">
        <f t="shared" si="34"/>
        <v>0</v>
      </c>
      <c r="M270" s="128">
        <f t="shared" si="35"/>
        <v>3.0769230769230771E-2</v>
      </c>
      <c r="N270" s="128">
        <f t="shared" si="36"/>
        <v>0</v>
      </c>
      <c r="O270" s="159"/>
      <c r="P270" s="28" t="s">
        <v>315</v>
      </c>
      <c r="Q270" s="84" t="s">
        <v>316</v>
      </c>
      <c r="R270" s="156"/>
      <c r="S270" s="176">
        <v>0.87692307692307692</v>
      </c>
      <c r="T270" s="176">
        <v>7.6923076923076927E-2</v>
      </c>
      <c r="U270" s="176">
        <v>4.6153846153846156E-2</v>
      </c>
      <c r="V270" s="176">
        <v>0</v>
      </c>
      <c r="W270" s="176">
        <v>0.95588235294117652</v>
      </c>
      <c r="X270" s="177"/>
      <c r="Y270" s="176">
        <f t="shared" ref="Y270:AB272" si="44">K270-S270</f>
        <v>9.2307692307692313E-2</v>
      </c>
      <c r="Z270" s="176">
        <f t="shared" si="44"/>
        <v>-7.6923076923076927E-2</v>
      </c>
      <c r="AA270" s="176">
        <f t="shared" si="44"/>
        <v>-1.5384615384615385E-2</v>
      </c>
      <c r="AB270" s="176">
        <f t="shared" si="44"/>
        <v>0</v>
      </c>
    </row>
    <row r="271" spans="2:28" s="2" customFormat="1" ht="31.5" customHeight="1" thickBot="1" x14ac:dyDescent="0.25">
      <c r="B271" s="48" t="s">
        <v>317</v>
      </c>
      <c r="C271" s="28" t="s">
        <v>318</v>
      </c>
      <c r="D271" s="145"/>
      <c r="E271" s="30">
        <v>62</v>
      </c>
      <c r="F271" s="30">
        <v>0</v>
      </c>
      <c r="G271" s="31">
        <v>3</v>
      </c>
      <c r="H271" s="30">
        <v>0</v>
      </c>
      <c r="I271" s="30">
        <v>65</v>
      </c>
      <c r="J271" s="117"/>
      <c r="K271" s="128">
        <f t="shared" si="33"/>
        <v>0.9538461538461539</v>
      </c>
      <c r="L271" s="128">
        <f t="shared" si="34"/>
        <v>0</v>
      </c>
      <c r="M271" s="128">
        <f t="shared" si="35"/>
        <v>4.6153846153846156E-2</v>
      </c>
      <c r="N271" s="128">
        <f t="shared" si="36"/>
        <v>0</v>
      </c>
      <c r="O271" s="159"/>
      <c r="P271" s="28" t="s">
        <v>317</v>
      </c>
      <c r="Q271" s="84" t="s">
        <v>318</v>
      </c>
      <c r="R271" s="156"/>
      <c r="S271" s="176">
        <v>0.79032258064516125</v>
      </c>
      <c r="T271" s="176">
        <v>8.0645161290322578E-2</v>
      </c>
      <c r="U271" s="176">
        <v>8.0645161290322578E-2</v>
      </c>
      <c r="V271" s="176">
        <v>4.8387096774193547E-2</v>
      </c>
      <c r="W271" s="176">
        <v>0.91176470588235292</v>
      </c>
      <c r="X271" s="177"/>
      <c r="Y271" s="176">
        <f t="shared" si="44"/>
        <v>0.16352357320099264</v>
      </c>
      <c r="Z271" s="176">
        <f t="shared" si="44"/>
        <v>-8.0645161290322578E-2</v>
      </c>
      <c r="AA271" s="176">
        <f t="shared" si="44"/>
        <v>-3.4491315136476422E-2</v>
      </c>
      <c r="AB271" s="176">
        <f t="shared" si="44"/>
        <v>-4.8387096774193547E-2</v>
      </c>
    </row>
    <row r="272" spans="2:28" s="2" customFormat="1" ht="42.75" customHeight="1" thickBot="1" x14ac:dyDescent="0.25">
      <c r="B272" s="48" t="s">
        <v>319</v>
      </c>
      <c r="C272" s="28" t="s">
        <v>320</v>
      </c>
      <c r="D272" s="145"/>
      <c r="E272" s="30">
        <v>50</v>
      </c>
      <c r="F272" s="30">
        <v>3</v>
      </c>
      <c r="G272" s="31">
        <v>7</v>
      </c>
      <c r="H272" s="30">
        <v>5</v>
      </c>
      <c r="I272" s="30">
        <v>65</v>
      </c>
      <c r="J272" s="117"/>
      <c r="K272" s="128">
        <f t="shared" si="33"/>
        <v>0.76923076923076927</v>
      </c>
      <c r="L272" s="128">
        <f t="shared" si="34"/>
        <v>4.6153846153846156E-2</v>
      </c>
      <c r="M272" s="128">
        <f t="shared" si="35"/>
        <v>0.1076923076923077</v>
      </c>
      <c r="N272" s="128">
        <f t="shared" si="36"/>
        <v>7.6923076923076927E-2</v>
      </c>
      <c r="O272" s="159"/>
      <c r="P272" s="28" t="s">
        <v>319</v>
      </c>
      <c r="Q272" s="84" t="s">
        <v>320</v>
      </c>
      <c r="R272" s="156"/>
      <c r="S272" s="176">
        <v>0.6875</v>
      </c>
      <c r="T272" s="176">
        <v>6.25E-2</v>
      </c>
      <c r="U272" s="176">
        <v>0.171875</v>
      </c>
      <c r="V272" s="176">
        <v>7.8125E-2</v>
      </c>
      <c r="W272" s="176">
        <v>0.94117647058823528</v>
      </c>
      <c r="X272" s="177"/>
      <c r="Y272" s="176">
        <f t="shared" si="44"/>
        <v>8.1730769230769273E-2</v>
      </c>
      <c r="Z272" s="176">
        <f t="shared" si="44"/>
        <v>-1.6346153846153844E-2</v>
      </c>
      <c r="AA272" s="176">
        <f t="shared" si="44"/>
        <v>-6.4182692307692302E-2</v>
      </c>
      <c r="AB272" s="176">
        <f t="shared" si="44"/>
        <v>-1.2019230769230727E-3</v>
      </c>
    </row>
    <row r="273" spans="1:30" ht="15" thickBot="1" x14ac:dyDescent="0.25">
      <c r="B273" s="35">
        <v>7</v>
      </c>
      <c r="C273" s="36" t="s">
        <v>321</v>
      </c>
      <c r="E273" s="30" t="s">
        <v>50</v>
      </c>
      <c r="F273" s="30" t="s">
        <v>50</v>
      </c>
      <c r="G273" s="31" t="s">
        <v>50</v>
      </c>
      <c r="H273" s="30" t="s">
        <v>50</v>
      </c>
      <c r="I273" s="30" t="s">
        <v>50</v>
      </c>
      <c r="J273" s="117"/>
      <c r="K273" s="128" t="str">
        <f t="shared" si="33"/>
        <v/>
      </c>
      <c r="L273" s="128" t="str">
        <f t="shared" si="34"/>
        <v/>
      </c>
      <c r="M273" s="128" t="str">
        <f t="shared" si="35"/>
        <v/>
      </c>
      <c r="N273" s="128" t="str">
        <f t="shared" si="36"/>
        <v/>
      </c>
      <c r="O273" s="159"/>
      <c r="P273" s="35" t="s">
        <v>448</v>
      </c>
      <c r="Q273" s="36" t="s">
        <v>511</v>
      </c>
      <c r="S273" s="177"/>
      <c r="T273" s="177"/>
      <c r="U273" s="177"/>
      <c r="V273" s="177"/>
      <c r="W273" s="177"/>
      <c r="X273" s="177"/>
      <c r="Y273" s="176"/>
      <c r="Z273" s="176"/>
      <c r="AA273" s="176"/>
      <c r="AB273" s="176"/>
    </row>
    <row r="274" spans="1:30" ht="31.5" customHeight="1" thickBot="1" x14ac:dyDescent="0.25">
      <c r="B274" s="48" t="s">
        <v>322</v>
      </c>
      <c r="C274" s="28" t="s">
        <v>323</v>
      </c>
      <c r="D274" s="145"/>
      <c r="E274" s="30">
        <v>29</v>
      </c>
      <c r="F274" s="30">
        <v>13</v>
      </c>
      <c r="G274" s="31">
        <v>11</v>
      </c>
      <c r="H274" s="30">
        <v>12</v>
      </c>
      <c r="I274" s="30">
        <v>65</v>
      </c>
      <c r="J274" s="117"/>
      <c r="K274" s="128">
        <f t="shared" si="33"/>
        <v>0.44615384615384618</v>
      </c>
      <c r="L274" s="128">
        <f t="shared" si="34"/>
        <v>0.2</v>
      </c>
      <c r="M274" s="128">
        <f t="shared" si="35"/>
        <v>0.16923076923076924</v>
      </c>
      <c r="N274" s="128">
        <f t="shared" si="36"/>
        <v>0.18461538461538463</v>
      </c>
      <c r="O274" s="159"/>
      <c r="P274" s="28" t="s">
        <v>322</v>
      </c>
      <c r="Q274" s="84" t="s">
        <v>512</v>
      </c>
      <c r="R274" s="156"/>
      <c r="S274" s="176">
        <v>0.47692307692307695</v>
      </c>
      <c r="T274" s="176">
        <v>0.12307692307692308</v>
      </c>
      <c r="U274" s="176">
        <v>0.30769230769230771</v>
      </c>
      <c r="V274" s="176">
        <v>9.2307692307692313E-2</v>
      </c>
      <c r="W274" s="176">
        <v>0.95588235294117652</v>
      </c>
      <c r="X274" s="177"/>
      <c r="Y274" s="176">
        <f>K274-S274</f>
        <v>-3.0769230769230771E-2</v>
      </c>
      <c r="Z274" s="176">
        <f>L274-T274</f>
        <v>7.6923076923076927E-2</v>
      </c>
      <c r="AA274" s="176">
        <f>M274-U274</f>
        <v>-0.13846153846153847</v>
      </c>
      <c r="AB274" s="176">
        <f>N274-V274</f>
        <v>9.2307692307692313E-2</v>
      </c>
    </row>
    <row r="275" spans="1:30" ht="15.75" customHeight="1" thickBot="1" x14ac:dyDescent="0.25">
      <c r="B275" s="48" t="s">
        <v>324</v>
      </c>
      <c r="C275" s="28" t="s">
        <v>325</v>
      </c>
      <c r="D275" s="145"/>
      <c r="E275" s="30">
        <v>13</v>
      </c>
      <c r="F275" s="30">
        <v>0</v>
      </c>
      <c r="G275" s="31">
        <v>5</v>
      </c>
      <c r="H275" s="30">
        <v>5</v>
      </c>
      <c r="I275" s="30">
        <v>23</v>
      </c>
      <c r="J275" s="117"/>
      <c r="K275" s="128">
        <f t="shared" si="33"/>
        <v>0.56521739130434778</v>
      </c>
      <c r="L275" s="128">
        <f t="shared" si="34"/>
        <v>0</v>
      </c>
      <c r="M275" s="128">
        <f t="shared" si="35"/>
        <v>0.21739130434782608</v>
      </c>
      <c r="N275" s="128">
        <f t="shared" si="36"/>
        <v>0.21739130434782608</v>
      </c>
      <c r="O275" s="159"/>
      <c r="P275" s="28"/>
      <c r="Q275" s="84"/>
      <c r="S275" s="24" t="s">
        <v>522</v>
      </c>
      <c r="T275" s="121"/>
      <c r="U275" s="121"/>
      <c r="V275" s="121"/>
      <c r="W275" s="121"/>
      <c r="X275" s="121"/>
      <c r="Y275" s="157"/>
      <c r="Z275" s="157"/>
      <c r="AA275" s="157"/>
      <c r="AB275" s="157"/>
    </row>
    <row r="276" spans="1:30" ht="15.75" customHeight="1" thickBot="1" x14ac:dyDescent="0.25">
      <c r="B276" s="48" t="s">
        <v>326</v>
      </c>
      <c r="C276" s="28" t="s">
        <v>327</v>
      </c>
      <c r="D276" s="145"/>
      <c r="E276" s="30">
        <v>41</v>
      </c>
      <c r="F276" s="30">
        <v>9</v>
      </c>
      <c r="G276" s="31">
        <v>4</v>
      </c>
      <c r="H276" s="30">
        <v>1</v>
      </c>
      <c r="I276" s="30">
        <v>55</v>
      </c>
      <c r="J276" s="117"/>
      <c r="K276" s="128">
        <f t="shared" si="33"/>
        <v>0.74545454545454548</v>
      </c>
      <c r="L276" s="128">
        <f t="shared" si="34"/>
        <v>0.16363636363636364</v>
      </c>
      <c r="M276" s="128">
        <f t="shared" si="35"/>
        <v>7.2727272727272724E-2</v>
      </c>
      <c r="N276" s="128">
        <f t="shared" si="36"/>
        <v>1.8181818181818181E-2</v>
      </c>
      <c r="O276" s="159"/>
      <c r="P276" s="28" t="s">
        <v>324</v>
      </c>
      <c r="Q276" s="84" t="s">
        <v>327</v>
      </c>
      <c r="R276" s="156"/>
      <c r="S276" s="176">
        <v>0.49230769230769234</v>
      </c>
      <c r="T276" s="176">
        <v>0.13846153846153847</v>
      </c>
      <c r="U276" s="176">
        <v>0.26153846153846155</v>
      </c>
      <c r="V276" s="176">
        <v>0.1076923076923077</v>
      </c>
      <c r="W276" s="176">
        <v>0.95588235294117652</v>
      </c>
      <c r="X276" s="177"/>
      <c r="Y276" s="176">
        <f t="shared" ref="Y276:AB279" si="45">K276-S276</f>
        <v>0.25314685314685315</v>
      </c>
      <c r="Z276" s="176">
        <f t="shared" si="45"/>
        <v>2.5174825174825166E-2</v>
      </c>
      <c r="AA276" s="176">
        <f t="shared" si="45"/>
        <v>-0.18881118881118883</v>
      </c>
      <c r="AB276" s="176">
        <f t="shared" si="45"/>
        <v>-8.951048951048951E-2</v>
      </c>
    </row>
    <row r="277" spans="1:30" ht="15.75" customHeight="1" thickBot="1" x14ac:dyDescent="0.25">
      <c r="B277" s="48" t="s">
        <v>328</v>
      </c>
      <c r="C277" s="28" t="s">
        <v>329</v>
      </c>
      <c r="D277" s="145"/>
      <c r="E277" s="30">
        <v>37</v>
      </c>
      <c r="F277" s="30">
        <v>9</v>
      </c>
      <c r="G277" s="31">
        <v>6</v>
      </c>
      <c r="H277" s="30">
        <v>3</v>
      </c>
      <c r="I277" s="30">
        <v>55</v>
      </c>
      <c r="J277" s="117"/>
      <c r="K277" s="128">
        <f t="shared" si="33"/>
        <v>0.67272727272727273</v>
      </c>
      <c r="L277" s="128">
        <f t="shared" si="34"/>
        <v>0.16363636363636364</v>
      </c>
      <c r="M277" s="128">
        <f t="shared" si="35"/>
        <v>0.10909090909090909</v>
      </c>
      <c r="N277" s="128">
        <f t="shared" si="36"/>
        <v>5.4545454545454543E-2</v>
      </c>
      <c r="O277" s="159"/>
      <c r="P277" s="28" t="s">
        <v>326</v>
      </c>
      <c r="Q277" s="84" t="s">
        <v>329</v>
      </c>
      <c r="R277" s="156"/>
      <c r="S277" s="176">
        <v>0.4</v>
      </c>
      <c r="T277" s="176">
        <v>0.2</v>
      </c>
      <c r="U277" s="176">
        <v>0.24615384615384617</v>
      </c>
      <c r="V277" s="176">
        <v>0.15384615384615385</v>
      </c>
      <c r="W277" s="176">
        <v>0.95588235294117652</v>
      </c>
      <c r="X277" s="177"/>
      <c r="Y277" s="176">
        <f t="shared" si="45"/>
        <v>0.27272727272727271</v>
      </c>
      <c r="Z277" s="176">
        <f t="shared" si="45"/>
        <v>-3.6363636363636376E-2</v>
      </c>
      <c r="AA277" s="176">
        <f t="shared" si="45"/>
        <v>-0.1370629370629371</v>
      </c>
      <c r="AB277" s="176">
        <f t="shared" si="45"/>
        <v>-9.9300699300699319E-2</v>
      </c>
    </row>
    <row r="278" spans="1:30" ht="31.5" customHeight="1" thickBot="1" x14ac:dyDescent="0.25">
      <c r="B278" s="48" t="s">
        <v>330</v>
      </c>
      <c r="C278" s="28" t="s">
        <v>331</v>
      </c>
      <c r="D278" s="145"/>
      <c r="E278" s="30">
        <v>45</v>
      </c>
      <c r="F278" s="30">
        <v>7</v>
      </c>
      <c r="G278" s="31">
        <v>9</v>
      </c>
      <c r="H278" s="30">
        <v>4</v>
      </c>
      <c r="I278" s="30">
        <v>65</v>
      </c>
      <c r="J278" s="117"/>
      <c r="K278" s="128">
        <f t="shared" si="33"/>
        <v>0.69230769230769229</v>
      </c>
      <c r="L278" s="128">
        <f t="shared" si="34"/>
        <v>0.1076923076923077</v>
      </c>
      <c r="M278" s="128">
        <f t="shared" si="35"/>
        <v>0.13846153846153847</v>
      </c>
      <c r="N278" s="128">
        <f t="shared" si="36"/>
        <v>6.1538461538461542E-2</v>
      </c>
      <c r="O278" s="159"/>
      <c r="P278" s="28" t="s">
        <v>330</v>
      </c>
      <c r="Q278" s="84" t="s">
        <v>514</v>
      </c>
      <c r="R278" s="156"/>
      <c r="S278" s="176">
        <v>0.49230769230769234</v>
      </c>
      <c r="T278" s="176">
        <v>0.12307692307692308</v>
      </c>
      <c r="U278" s="176">
        <v>0.26153846153846155</v>
      </c>
      <c r="V278" s="176">
        <v>0.12307692307692308</v>
      </c>
      <c r="W278" s="176">
        <v>0.95588235294117652</v>
      </c>
      <c r="X278" s="177"/>
      <c r="Y278" s="176">
        <f t="shared" si="45"/>
        <v>0.19999999999999996</v>
      </c>
      <c r="Z278" s="176">
        <f t="shared" si="45"/>
        <v>-1.5384615384615385E-2</v>
      </c>
      <c r="AA278" s="176">
        <f t="shared" si="45"/>
        <v>-0.12307692307692308</v>
      </c>
      <c r="AB278" s="176">
        <f t="shared" si="45"/>
        <v>-6.1538461538461542E-2</v>
      </c>
    </row>
    <row r="279" spans="1:30" ht="31.5" customHeight="1" thickBot="1" x14ac:dyDescent="0.25">
      <c r="B279" s="48" t="s">
        <v>332</v>
      </c>
      <c r="C279" s="28" t="s">
        <v>333</v>
      </c>
      <c r="D279" s="145"/>
      <c r="E279" s="30">
        <v>42</v>
      </c>
      <c r="F279" s="30">
        <v>9</v>
      </c>
      <c r="G279" s="31">
        <v>11</v>
      </c>
      <c r="H279" s="30">
        <v>3</v>
      </c>
      <c r="I279" s="30">
        <v>65</v>
      </c>
      <c r="J279" s="117"/>
      <c r="K279" s="128">
        <f t="shared" si="33"/>
        <v>0.64615384615384619</v>
      </c>
      <c r="L279" s="128">
        <f t="shared" si="34"/>
        <v>0.13846153846153847</v>
      </c>
      <c r="M279" s="128">
        <f t="shared" si="35"/>
        <v>0.16923076923076924</v>
      </c>
      <c r="N279" s="128">
        <f t="shared" si="36"/>
        <v>4.6153846153846156E-2</v>
      </c>
      <c r="O279" s="159"/>
      <c r="P279" s="28" t="s">
        <v>332</v>
      </c>
      <c r="Q279" s="84" t="s">
        <v>515</v>
      </c>
      <c r="R279" s="156"/>
      <c r="S279" s="176">
        <v>0.46875</v>
      </c>
      <c r="T279" s="176">
        <v>0.125</v>
      </c>
      <c r="U279" s="176">
        <v>0.296875</v>
      </c>
      <c r="V279" s="176">
        <v>0.109375</v>
      </c>
      <c r="W279" s="176">
        <v>0.94117647058823528</v>
      </c>
      <c r="X279" s="177"/>
      <c r="Y279" s="176">
        <f t="shared" si="45"/>
        <v>0.17740384615384619</v>
      </c>
      <c r="Z279" s="176">
        <f t="shared" si="45"/>
        <v>1.3461538461538469E-2</v>
      </c>
      <c r="AA279" s="176">
        <f t="shared" si="45"/>
        <v>-0.12764423076923076</v>
      </c>
      <c r="AB279" s="176">
        <f t="shared" si="45"/>
        <v>-6.3221153846153844E-2</v>
      </c>
    </row>
    <row r="280" spans="1:30" ht="15.75" customHeight="1" thickBot="1" x14ac:dyDescent="0.25">
      <c r="B280" s="48" t="s">
        <v>334</v>
      </c>
      <c r="C280" s="28" t="s">
        <v>335</v>
      </c>
      <c r="D280" s="145"/>
      <c r="E280" s="30">
        <v>13</v>
      </c>
      <c r="F280" s="30" t="s">
        <v>48</v>
      </c>
      <c r="G280" s="31" t="s">
        <v>48</v>
      </c>
      <c r="H280" s="30">
        <v>52</v>
      </c>
      <c r="I280" s="30">
        <v>65</v>
      </c>
      <c r="J280" s="117"/>
      <c r="K280" s="128">
        <f t="shared" si="33"/>
        <v>0.2</v>
      </c>
      <c r="L280" s="128" t="str">
        <f t="shared" si="34"/>
        <v/>
      </c>
      <c r="M280" s="128" t="str">
        <f t="shared" si="35"/>
        <v/>
      </c>
      <c r="N280" s="128">
        <f t="shared" si="36"/>
        <v>0.8</v>
      </c>
      <c r="O280" s="159"/>
      <c r="P280" s="102"/>
      <c r="Q280" s="125"/>
      <c r="S280" s="24" t="s">
        <v>522</v>
      </c>
      <c r="T280" s="121"/>
      <c r="U280" s="121"/>
      <c r="V280" s="121"/>
      <c r="W280" s="121"/>
      <c r="X280" s="121"/>
      <c r="Y280" s="157"/>
      <c r="Z280" s="157"/>
      <c r="AA280" s="157"/>
      <c r="AB280" s="157"/>
    </row>
    <row r="281" spans="1:30" ht="15.75" customHeight="1" thickBot="1" x14ac:dyDescent="0.25">
      <c r="B281" s="48" t="s">
        <v>336</v>
      </c>
      <c r="C281" s="28" t="s">
        <v>337</v>
      </c>
      <c r="D281" s="145"/>
      <c r="E281" s="30">
        <v>13</v>
      </c>
      <c r="F281" s="30">
        <v>0</v>
      </c>
      <c r="G281" s="31">
        <v>0</v>
      </c>
      <c r="H281" s="30">
        <v>0</v>
      </c>
      <c r="I281" s="30">
        <v>13</v>
      </c>
      <c r="J281" s="117"/>
      <c r="K281" s="128">
        <f t="shared" si="33"/>
        <v>1</v>
      </c>
      <c r="L281" s="128">
        <f t="shared" si="34"/>
        <v>0</v>
      </c>
      <c r="M281" s="128">
        <f t="shared" si="35"/>
        <v>0</v>
      </c>
      <c r="N281" s="128">
        <f t="shared" si="36"/>
        <v>0</v>
      </c>
      <c r="O281" s="159"/>
      <c r="P281" s="109" t="s">
        <v>328</v>
      </c>
      <c r="Q281" s="194" t="s">
        <v>513</v>
      </c>
      <c r="R281" s="156"/>
      <c r="S281" s="176">
        <v>0.58823529411764708</v>
      </c>
      <c r="T281" s="176">
        <v>9.8039215686274508E-2</v>
      </c>
      <c r="U281" s="176">
        <v>0.19607843137254902</v>
      </c>
      <c r="V281" s="176">
        <v>0.11764705882352941</v>
      </c>
      <c r="W281" s="176">
        <v>0.75</v>
      </c>
      <c r="X281" s="177"/>
      <c r="Y281" s="176">
        <f>K281-S281</f>
        <v>0.41176470588235292</v>
      </c>
      <c r="Z281" s="176">
        <f>L281-T281</f>
        <v>-9.8039215686274508E-2</v>
      </c>
      <c r="AA281" s="176">
        <f>M281-U281</f>
        <v>-0.19607843137254902</v>
      </c>
      <c r="AB281" s="176">
        <f>N281-V281</f>
        <v>-0.11764705882352941</v>
      </c>
    </row>
    <row r="282" spans="1:30" ht="15.75" customHeight="1" thickBot="1" x14ac:dyDescent="0.25">
      <c r="B282" s="48" t="s">
        <v>338</v>
      </c>
      <c r="C282" s="28" t="s">
        <v>339</v>
      </c>
      <c r="E282" s="30">
        <v>12</v>
      </c>
      <c r="F282" s="30">
        <v>0</v>
      </c>
      <c r="G282" s="31">
        <v>0</v>
      </c>
      <c r="H282" s="30">
        <v>1</v>
      </c>
      <c r="I282" s="30">
        <v>13</v>
      </c>
      <c r="J282" s="117"/>
      <c r="K282" s="128">
        <f t="shared" si="33"/>
        <v>0.92307692307692313</v>
      </c>
      <c r="L282" s="128">
        <f t="shared" si="34"/>
        <v>0</v>
      </c>
      <c r="M282" s="128">
        <f t="shared" si="35"/>
        <v>0</v>
      </c>
      <c r="N282" s="128">
        <f t="shared" si="36"/>
        <v>7.6923076923076927E-2</v>
      </c>
      <c r="O282" s="159"/>
      <c r="P282" s="110"/>
      <c r="Q282" s="195"/>
      <c r="S282" s="24" t="s">
        <v>546</v>
      </c>
      <c r="T282" s="121"/>
      <c r="U282" s="121"/>
      <c r="V282" s="121"/>
      <c r="W282" s="121"/>
      <c r="X282" s="121"/>
      <c r="Y282" s="157"/>
      <c r="Z282" s="157"/>
      <c r="AA282" s="157"/>
      <c r="AB282" s="157"/>
    </row>
    <row r="283" spans="1:30" ht="31.5" customHeight="1" thickBot="1" x14ac:dyDescent="0.25">
      <c r="B283" s="48" t="s">
        <v>340</v>
      </c>
      <c r="C283" s="28" t="s">
        <v>341</v>
      </c>
      <c r="E283" s="30">
        <v>9</v>
      </c>
      <c r="F283" s="30" t="s">
        <v>48</v>
      </c>
      <c r="G283" s="31" t="s">
        <v>48</v>
      </c>
      <c r="H283" s="30">
        <v>4</v>
      </c>
      <c r="I283" s="30">
        <v>13</v>
      </c>
      <c r="J283" s="117"/>
      <c r="K283" s="128">
        <f t="shared" si="33"/>
        <v>0.69230769230769229</v>
      </c>
      <c r="L283" s="128" t="str">
        <f t="shared" si="34"/>
        <v/>
      </c>
      <c r="M283" s="128" t="str">
        <f t="shared" si="35"/>
        <v/>
      </c>
      <c r="N283" s="128">
        <f t="shared" si="36"/>
        <v>0.30769230769230771</v>
      </c>
      <c r="O283" s="159"/>
      <c r="P283" s="103"/>
      <c r="Q283" s="126"/>
      <c r="S283" s="24" t="s">
        <v>522</v>
      </c>
      <c r="T283" s="121"/>
      <c r="U283" s="121"/>
      <c r="V283" s="121"/>
      <c r="W283" s="121"/>
      <c r="X283" s="121"/>
      <c r="Y283" s="157"/>
      <c r="Z283" s="157"/>
      <c r="AA283" s="157"/>
      <c r="AB283" s="157"/>
    </row>
    <row r="284" spans="1:30" ht="31.5" customHeight="1" thickBot="1" x14ac:dyDescent="0.25">
      <c r="B284" s="48" t="s">
        <v>342</v>
      </c>
      <c r="C284" s="28" t="s">
        <v>343</v>
      </c>
      <c r="E284" s="30">
        <v>7</v>
      </c>
      <c r="F284" s="30">
        <v>1</v>
      </c>
      <c r="G284" s="31">
        <v>1</v>
      </c>
      <c r="H284" s="30">
        <v>0</v>
      </c>
      <c r="I284" s="30">
        <v>9</v>
      </c>
      <c r="J284" s="117"/>
      <c r="K284" s="128">
        <f t="shared" si="33"/>
        <v>0.77777777777777779</v>
      </c>
      <c r="L284" s="128">
        <f t="shared" si="34"/>
        <v>0.1111111111111111</v>
      </c>
      <c r="M284" s="128">
        <f t="shared" si="35"/>
        <v>0.1111111111111111</v>
      </c>
      <c r="N284" s="128">
        <f t="shared" si="36"/>
        <v>0</v>
      </c>
      <c r="O284" s="159"/>
      <c r="P284" s="28" t="s">
        <v>334</v>
      </c>
      <c r="Q284" s="84" t="s">
        <v>516</v>
      </c>
      <c r="R284" s="156"/>
      <c r="S284" s="176">
        <v>0.39655172413793105</v>
      </c>
      <c r="T284" s="176">
        <v>0.20689655172413793</v>
      </c>
      <c r="U284" s="176">
        <v>0.22413793103448276</v>
      </c>
      <c r="V284" s="176">
        <v>0.17241379310344829</v>
      </c>
      <c r="W284" s="176">
        <v>0.8529411764705882</v>
      </c>
      <c r="X284" s="177"/>
      <c r="Y284" s="176">
        <f>K284-S284</f>
        <v>0.38122605363984674</v>
      </c>
      <c r="Z284" s="176">
        <f>L284-T284</f>
        <v>-9.5785440613026823E-2</v>
      </c>
      <c r="AA284" s="176">
        <f>M284-U284</f>
        <v>-0.11302681992337166</v>
      </c>
      <c r="AB284" s="176">
        <f>N284-V284</f>
        <v>-0.17241379310344829</v>
      </c>
    </row>
    <row r="285" spans="1:30" ht="15.75" customHeight="1" thickBot="1" x14ac:dyDescent="0.25">
      <c r="B285" s="48" t="s">
        <v>344</v>
      </c>
      <c r="C285" s="28" t="s">
        <v>345</v>
      </c>
      <c r="E285" s="30">
        <v>12</v>
      </c>
      <c r="F285" s="30" t="s">
        <v>48</v>
      </c>
      <c r="G285" s="31" t="s">
        <v>48</v>
      </c>
      <c r="H285" s="30">
        <v>53</v>
      </c>
      <c r="I285" s="30">
        <v>65</v>
      </c>
      <c r="J285" s="117"/>
      <c r="K285" s="128">
        <f t="shared" si="33"/>
        <v>0.18461538461538463</v>
      </c>
      <c r="L285" s="128" t="str">
        <f t="shared" si="34"/>
        <v/>
      </c>
      <c r="M285" s="128" t="str">
        <f t="shared" si="35"/>
        <v/>
      </c>
      <c r="N285" s="128">
        <f t="shared" si="36"/>
        <v>0.81538461538461537</v>
      </c>
      <c r="O285" s="159"/>
      <c r="P285" s="28"/>
      <c r="Q285" s="84"/>
      <c r="S285" s="24" t="s">
        <v>522</v>
      </c>
      <c r="T285" s="121"/>
      <c r="U285" s="121"/>
      <c r="V285" s="121"/>
      <c r="W285" s="121"/>
      <c r="X285" s="121"/>
      <c r="Y285" s="157"/>
      <c r="Z285" s="157"/>
      <c r="AA285" s="157"/>
      <c r="AB285" s="157"/>
    </row>
    <row r="286" spans="1:30" ht="31.5" customHeight="1" thickBot="1" x14ac:dyDescent="0.25">
      <c r="B286" s="48" t="s">
        <v>346</v>
      </c>
      <c r="C286" s="28" t="s">
        <v>347</v>
      </c>
      <c r="E286" s="30">
        <v>4</v>
      </c>
      <c r="F286" s="30" t="s">
        <v>48</v>
      </c>
      <c r="G286" s="31" t="s">
        <v>48</v>
      </c>
      <c r="H286" s="30">
        <v>8</v>
      </c>
      <c r="I286" s="30">
        <v>12</v>
      </c>
      <c r="J286" s="117"/>
      <c r="K286" s="128">
        <f t="shared" si="33"/>
        <v>0.33333333333333331</v>
      </c>
      <c r="L286" s="128" t="str">
        <f t="shared" si="34"/>
        <v/>
      </c>
      <c r="M286" s="128" t="str">
        <f t="shared" si="35"/>
        <v/>
      </c>
      <c r="N286" s="128">
        <f t="shared" si="36"/>
        <v>0.66666666666666663</v>
      </c>
      <c r="O286" s="159"/>
      <c r="P286" s="28" t="s">
        <v>336</v>
      </c>
      <c r="Q286" s="84" t="s">
        <v>517</v>
      </c>
      <c r="R286" s="156"/>
      <c r="S286" s="176">
        <v>0.67307692307692313</v>
      </c>
      <c r="T286" s="176">
        <v>5.7692307692307696E-2</v>
      </c>
      <c r="U286" s="176">
        <v>0.11538461538461539</v>
      </c>
      <c r="V286" s="176">
        <v>0.15384615384615385</v>
      </c>
      <c r="W286" s="176">
        <v>0.76470588235294112</v>
      </c>
      <c r="X286" s="177"/>
      <c r="Y286" s="176">
        <f>K286-V286-U286</f>
        <v>6.4102564102564069E-2</v>
      </c>
      <c r="Z286" s="176"/>
      <c r="AA286" s="176"/>
      <c r="AB286" s="176">
        <f>N286-T286-S286</f>
        <v>-6.4102564102564208E-2</v>
      </c>
    </row>
    <row r="287" spans="1:30" s="172" customFormat="1" ht="15.75" customHeight="1" x14ac:dyDescent="0.2">
      <c r="A287" s="93"/>
      <c r="B287" s="171"/>
      <c r="C287" s="94"/>
      <c r="E287" s="173"/>
      <c r="F287" s="173"/>
      <c r="G287" s="173"/>
      <c r="H287" s="173"/>
      <c r="I287" s="173"/>
      <c r="K287" s="87"/>
      <c r="L287" s="87"/>
      <c r="M287" s="87"/>
      <c r="N287" s="87"/>
      <c r="O287" s="87"/>
      <c r="P287" s="87"/>
      <c r="Y287" s="174"/>
      <c r="Z287" s="174"/>
      <c r="AA287" s="174"/>
      <c r="AB287" s="174"/>
      <c r="AD287" s="95"/>
    </row>
    <row r="288" spans="1:30" s="95" customFormat="1" ht="15.75" customHeight="1" x14ac:dyDescent="0.2">
      <c r="A288" s="96" t="s">
        <v>354</v>
      </c>
      <c r="K288" s="88"/>
      <c r="L288" s="88"/>
      <c r="M288" s="88"/>
      <c r="N288" s="88"/>
      <c r="O288" s="88"/>
      <c r="P288" s="88"/>
      <c r="Y288" s="172"/>
      <c r="Z288" s="172"/>
      <c r="AA288" s="172"/>
      <c r="AB288" s="172"/>
      <c r="AD288" s="172"/>
    </row>
    <row r="289" spans="1:30" s="172" customFormat="1" ht="15.75" customHeight="1" x14ac:dyDescent="0.2">
      <c r="A289" s="93"/>
      <c r="B289" s="171"/>
      <c r="C289" s="94"/>
      <c r="E289" s="173"/>
      <c r="F289" s="173"/>
      <c r="G289" s="173"/>
      <c r="H289" s="173"/>
      <c r="I289" s="173"/>
      <c r="K289" s="175"/>
      <c r="L289" s="175"/>
      <c r="M289" s="175"/>
      <c r="N289" s="175"/>
      <c r="O289" s="175"/>
      <c r="P289" s="175"/>
      <c r="Y289" s="97"/>
      <c r="Z289" s="97"/>
      <c r="AA289" s="97"/>
      <c r="AB289" s="97"/>
      <c r="AD289" s="97"/>
    </row>
    <row r="290" spans="1:30" s="97" customFormat="1" ht="15.75" customHeight="1" x14ac:dyDescent="0.2">
      <c r="A290" s="98"/>
      <c r="K290" s="87"/>
      <c r="L290" s="87"/>
      <c r="M290" s="87"/>
      <c r="N290" s="87"/>
      <c r="O290" s="87"/>
      <c r="P290" s="87"/>
      <c r="AB290" s="99"/>
    </row>
    <row r="291" spans="1:30" s="97" customFormat="1" ht="15.75" customHeight="1" x14ac:dyDescent="0.2">
      <c r="A291" s="98"/>
      <c r="K291" s="87"/>
      <c r="L291" s="87"/>
      <c r="M291" s="87"/>
      <c r="N291" s="87"/>
      <c r="O291" s="87"/>
      <c r="P291" s="87"/>
    </row>
    <row r="292" spans="1:30" s="172" customFormat="1" ht="15.75" customHeight="1" x14ac:dyDescent="0.2">
      <c r="A292" s="93"/>
      <c r="B292" s="171"/>
      <c r="C292" s="94"/>
      <c r="E292" s="173"/>
      <c r="F292" s="173"/>
      <c r="G292" s="173"/>
      <c r="H292" s="173"/>
      <c r="I292" s="173"/>
      <c r="K292" s="175"/>
      <c r="L292" s="175"/>
      <c r="M292" s="175"/>
      <c r="N292" s="175"/>
      <c r="O292" s="175"/>
      <c r="P292" s="175"/>
    </row>
    <row r="293" spans="1:30" s="172" customFormat="1" ht="15.75" customHeight="1" x14ac:dyDescent="0.2">
      <c r="A293" s="93"/>
      <c r="B293" s="171"/>
      <c r="C293" s="94"/>
      <c r="E293" s="173"/>
      <c r="F293" s="173"/>
      <c r="G293" s="173"/>
      <c r="H293" s="173"/>
      <c r="I293" s="173"/>
      <c r="K293" s="175"/>
      <c r="L293" s="175"/>
      <c r="M293" s="175"/>
      <c r="N293" s="175"/>
      <c r="O293" s="175"/>
      <c r="P293" s="175"/>
    </row>
    <row r="294" spans="1:30" s="172" customFormat="1" ht="15.75" customHeight="1" x14ac:dyDescent="0.2">
      <c r="A294" s="93"/>
      <c r="B294" s="171"/>
      <c r="C294" s="94"/>
      <c r="E294" s="173"/>
      <c r="F294" s="173"/>
      <c r="G294" s="173"/>
      <c r="H294" s="173"/>
      <c r="I294" s="173"/>
      <c r="K294" s="175"/>
      <c r="L294" s="175"/>
      <c r="M294" s="175"/>
      <c r="N294" s="175"/>
      <c r="O294" s="175"/>
      <c r="P294" s="175"/>
    </row>
    <row r="295" spans="1:30" s="172" customFormat="1" ht="15.75" customHeight="1" x14ac:dyDescent="0.2">
      <c r="A295" s="93"/>
      <c r="B295" s="171"/>
      <c r="C295" s="94"/>
      <c r="E295" s="173"/>
      <c r="F295" s="173"/>
      <c r="G295" s="173"/>
      <c r="H295" s="173"/>
      <c r="I295" s="173"/>
      <c r="K295" s="175"/>
      <c r="L295" s="175"/>
      <c r="M295" s="175"/>
      <c r="N295" s="175"/>
      <c r="O295" s="175"/>
      <c r="P295" s="175"/>
    </row>
    <row r="296" spans="1:30" s="172" customFormat="1" ht="15.75" customHeight="1" x14ac:dyDescent="0.2">
      <c r="A296" s="93"/>
      <c r="B296" s="171"/>
      <c r="C296" s="94"/>
      <c r="E296" s="173"/>
      <c r="F296" s="173"/>
      <c r="G296" s="173"/>
      <c r="H296" s="173"/>
      <c r="I296" s="173"/>
      <c r="K296" s="175"/>
      <c r="L296" s="175"/>
      <c r="M296" s="175"/>
      <c r="N296" s="175"/>
      <c r="O296" s="175"/>
      <c r="P296" s="175"/>
    </row>
    <row r="297" spans="1:30" ht="15.75" customHeight="1" x14ac:dyDescent="0.2"/>
    <row r="298" spans="1:30" ht="15.75" customHeight="1" x14ac:dyDescent="0.2"/>
    <row r="299" spans="1:30" ht="15.75" customHeight="1" x14ac:dyDescent="0.2"/>
    <row r="300" spans="1:30" ht="15.75" customHeight="1" x14ac:dyDescent="0.2"/>
    <row r="301" spans="1:30" ht="15.75" customHeight="1" x14ac:dyDescent="0.2"/>
    <row r="302" spans="1:30" ht="15.75" customHeight="1" x14ac:dyDescent="0.2"/>
    <row r="303" spans="1:30" ht="15.75" customHeight="1" x14ac:dyDescent="0.2"/>
    <row r="304" spans="1:30" ht="15.75" customHeight="1" x14ac:dyDescent="0.2"/>
    <row r="305" s="2" customFormat="1" ht="15.75" customHeight="1" x14ac:dyDescent="0.2"/>
    <row r="306" s="2" customFormat="1" ht="15.75" customHeight="1" x14ac:dyDescent="0.2"/>
    <row r="307" s="2" customFormat="1" ht="15.75" customHeight="1" x14ac:dyDescent="0.2"/>
    <row r="308" s="2" customFormat="1" ht="15.75" customHeight="1" x14ac:dyDescent="0.2"/>
    <row r="309" s="2" customFormat="1" ht="15.75" customHeight="1" x14ac:dyDescent="0.2"/>
    <row r="310" s="2" customFormat="1" ht="15.75" customHeight="1" x14ac:dyDescent="0.2"/>
    <row r="311" s="2" customFormat="1" ht="15.75" customHeight="1" x14ac:dyDescent="0.2"/>
    <row r="312" s="2" customFormat="1" ht="15.75" customHeight="1" x14ac:dyDescent="0.2"/>
    <row r="313" s="2" customFormat="1" ht="15.75" customHeight="1" x14ac:dyDescent="0.2"/>
    <row r="314" s="2" customFormat="1" ht="15.75" customHeight="1" x14ac:dyDescent="0.2"/>
    <row r="315" s="2" customFormat="1" ht="15.75" customHeight="1" x14ac:dyDescent="0.2"/>
    <row r="316" s="2" customFormat="1" ht="15.75" customHeight="1" x14ac:dyDescent="0.2"/>
    <row r="317" s="2" customFormat="1" ht="15.75" customHeight="1" x14ac:dyDescent="0.2"/>
    <row r="318" s="2" customFormat="1" ht="15.75" customHeight="1" x14ac:dyDescent="0.2"/>
    <row r="319" s="2" customFormat="1" ht="15.75" customHeight="1" x14ac:dyDescent="0.2"/>
    <row r="320" s="2" customFormat="1" ht="15.75" customHeight="1" x14ac:dyDescent="0.2"/>
    <row r="321" s="2" customFormat="1" ht="15.75" customHeight="1" x14ac:dyDescent="0.2"/>
    <row r="322" s="2" customFormat="1" ht="15.75" customHeight="1" x14ac:dyDescent="0.2"/>
    <row r="323" s="2" customFormat="1" ht="15.75" customHeight="1" x14ac:dyDescent="0.2"/>
    <row r="324" s="2" customFormat="1" ht="15.75" customHeight="1" x14ac:dyDescent="0.2"/>
    <row r="325" s="2" customFormat="1" ht="15.75" customHeight="1" x14ac:dyDescent="0.2"/>
    <row r="326" s="2" customFormat="1" ht="15.75" customHeight="1" x14ac:dyDescent="0.2"/>
    <row r="327" s="2" customFormat="1" ht="15.75" customHeight="1" x14ac:dyDescent="0.2"/>
    <row r="328" s="2" customFormat="1" ht="15.75" customHeight="1" x14ac:dyDescent="0.2"/>
    <row r="329" s="2" customFormat="1" ht="38.25" customHeight="1" x14ac:dyDescent="0.2"/>
    <row r="330" s="2" customFormat="1" ht="38.25" customHeight="1" x14ac:dyDescent="0.2"/>
  </sheetData>
  <mergeCells count="14">
    <mergeCell ref="S4:V4"/>
    <mergeCell ref="Y4:AB4"/>
    <mergeCell ref="Y22:AB22"/>
    <mergeCell ref="Y23:AB23"/>
    <mergeCell ref="Q281:Q282"/>
    <mergeCell ref="P4:Q4"/>
    <mergeCell ref="S21:V21"/>
    <mergeCell ref="S23:V23"/>
    <mergeCell ref="A2:E2"/>
    <mergeCell ref="E23:H23"/>
    <mergeCell ref="K23:N23"/>
    <mergeCell ref="B4:C4"/>
    <mergeCell ref="E4:G4"/>
    <mergeCell ref="K4:L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0:N76"/>
  <sheetViews>
    <sheetView showGridLines="0" zoomScaleNormal="100" workbookViewId="0"/>
  </sheetViews>
  <sheetFormatPr defaultRowHeight="15" x14ac:dyDescent="0.25"/>
  <sheetData>
    <row r="10" spans="14:14" x14ac:dyDescent="0.25">
      <c r="N10" s="72"/>
    </row>
    <row r="20" ht="19.5" customHeight="1" x14ac:dyDescent="0.25"/>
    <row r="21" ht="20.25" customHeight="1" x14ac:dyDescent="0.25"/>
    <row r="74" spans="2:5" s="3" customFormat="1" x14ac:dyDescent="0.25">
      <c r="B74" s="19"/>
      <c r="C74"/>
      <c r="D74"/>
      <c r="E74"/>
    </row>
    <row r="75" spans="2:5" s="3" customFormat="1" x14ac:dyDescent="0.25">
      <c r="B75" s="4"/>
      <c r="C75"/>
      <c r="D75"/>
      <c r="E75"/>
    </row>
    <row r="76" spans="2:5" x14ac:dyDescent="0.25">
      <c r="B76" s="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3"/>
  <sheetViews>
    <sheetView showGridLines="0" workbookViewId="0"/>
  </sheetViews>
  <sheetFormatPr defaultRowHeight="15" x14ac:dyDescent="0.25"/>
  <cols>
    <col min="2" max="2" width="32" customWidth="1"/>
    <col min="3" max="3" width="57.28515625" customWidth="1"/>
  </cols>
  <sheetData>
    <row r="3" spans="2:3" x14ac:dyDescent="0.25">
      <c r="B3" s="13"/>
      <c r="C3" s="13"/>
    </row>
    <row r="4" spans="2:3" ht="15.75" x14ac:dyDescent="0.25">
      <c r="B4" s="14" t="s">
        <v>1</v>
      </c>
      <c r="C4" s="13"/>
    </row>
    <row r="5" spans="2:3" x14ac:dyDescent="0.25">
      <c r="B5" s="13"/>
      <c r="C5" s="13"/>
    </row>
    <row r="6" spans="2:3" ht="15.75" x14ac:dyDescent="0.25">
      <c r="B6" s="15" t="s">
        <v>2</v>
      </c>
      <c r="C6" s="15" t="s">
        <v>362</v>
      </c>
    </row>
    <row r="7" spans="2:3" x14ac:dyDescent="0.25">
      <c r="B7" s="16" t="s">
        <v>4</v>
      </c>
      <c r="C7" s="1" t="s">
        <v>4</v>
      </c>
    </row>
    <row r="8" spans="2:3" x14ac:dyDescent="0.25">
      <c r="B8" s="16" t="s">
        <v>348</v>
      </c>
      <c r="C8" s="1" t="s">
        <v>348</v>
      </c>
    </row>
    <row r="9" spans="2:3" x14ac:dyDescent="0.25">
      <c r="B9" s="16" t="s">
        <v>349</v>
      </c>
      <c r="C9" s="1" t="s">
        <v>349</v>
      </c>
    </row>
    <row r="10" spans="2:3" x14ac:dyDescent="0.25">
      <c r="B10" s="16" t="s">
        <v>350</v>
      </c>
      <c r="C10" s="1" t="s">
        <v>350</v>
      </c>
    </row>
    <row r="11" spans="2:3" x14ac:dyDescent="0.25">
      <c r="B11" s="16" t="s">
        <v>351</v>
      </c>
      <c r="C11" s="1" t="s">
        <v>351</v>
      </c>
    </row>
    <row r="12" spans="2:3" x14ac:dyDescent="0.25">
      <c r="B12" s="16" t="s">
        <v>352</v>
      </c>
      <c r="C12" s="1" t="s">
        <v>352</v>
      </c>
    </row>
    <row r="13" spans="2:3" x14ac:dyDescent="0.25">
      <c r="B13" s="16" t="s">
        <v>353</v>
      </c>
      <c r="C13" s="1" t="s">
        <v>353</v>
      </c>
    </row>
  </sheetData>
  <hyperlinks>
    <hyperlink ref="B7" location="'All Agencies'!A1" display="All Agencies"/>
    <hyperlink ref="B8" location="Department!A1" display="Department"/>
    <hyperlink ref="B9" location="'Local Government'!A1" display="Local Government"/>
    <hyperlink ref="B10" location="'University and TAFE'!A1" display="University and TAFE"/>
    <hyperlink ref="B11" location="'Government Owned Corporation'!A1" display="Government Owned Corporation"/>
    <hyperlink ref="B12" location="'Hospital and Health Service'!A1" display="Hospital and Health Service"/>
    <hyperlink ref="B13" location="'Other Agency'!A1" display="Other Agency"/>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30"/>
  <sheetViews>
    <sheetView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4" customWidth="1"/>
    <col min="6" max="6" width="10" style="154" customWidth="1"/>
    <col min="7" max="9" width="9.140625" style="154" customWidth="1"/>
    <col min="10" max="10" width="9.140625" style="2" customWidth="1"/>
    <col min="11" max="11" width="9.140625" style="144" customWidth="1"/>
    <col min="12" max="12" width="10" style="144" customWidth="1"/>
    <col min="13" max="14" width="9.140625" style="144" customWidth="1"/>
    <col min="15" max="16" width="9.140625" style="155" customWidth="1"/>
    <col min="17" max="17" width="50.140625" style="2" customWidth="1"/>
    <col min="18" max="19" width="9.140625" style="2" customWidth="1"/>
    <col min="20" max="20" width="10.140625" style="2" customWidth="1"/>
    <col min="21" max="25" width="9.140625" style="2"/>
    <col min="26" max="26" width="11.7109375" style="2" customWidth="1"/>
    <col min="27" max="29" width="9.140625" style="2"/>
    <col min="30" max="30" width="9.140625" style="2" customWidth="1"/>
    <col min="31" max="16384" width="9.140625" style="2"/>
  </cols>
  <sheetData>
    <row r="1" spans="1:28" ht="15.75" customHeight="1" x14ac:dyDescent="0.2">
      <c r="A1" s="71" t="s">
        <v>360</v>
      </c>
      <c r="D1" s="142"/>
      <c r="E1" s="143"/>
      <c r="F1" s="2"/>
      <c r="G1" s="2"/>
      <c r="H1" s="2"/>
      <c r="I1" s="2"/>
    </row>
    <row r="2" spans="1:28" ht="37.5" customHeight="1" x14ac:dyDescent="0.2">
      <c r="A2" s="199" t="s">
        <v>4</v>
      </c>
      <c r="B2" s="199"/>
      <c r="C2" s="199"/>
      <c r="D2" s="199"/>
      <c r="E2" s="199"/>
      <c r="F2" s="2"/>
      <c r="G2" s="2"/>
      <c r="H2" s="2"/>
      <c r="I2" s="2"/>
    </row>
    <row r="3" spans="1:28" ht="15.75" customHeight="1" thickBot="1" x14ac:dyDescent="0.25">
      <c r="B3" s="67"/>
      <c r="E3" s="2"/>
      <c r="F3" s="2"/>
      <c r="G3" s="2"/>
      <c r="H3" s="2"/>
      <c r="I3" s="2"/>
    </row>
    <row r="4" spans="1:28" ht="35.25" customHeight="1" thickBot="1" x14ac:dyDescent="0.25">
      <c r="B4" s="196" t="s">
        <v>549</v>
      </c>
      <c r="C4" s="198"/>
      <c r="E4" s="203" t="s">
        <v>535</v>
      </c>
      <c r="F4" s="204"/>
      <c r="G4" s="205"/>
      <c r="H4" s="2"/>
      <c r="I4" s="2"/>
      <c r="K4" s="203" t="s">
        <v>557</v>
      </c>
      <c r="L4" s="205"/>
      <c r="P4" s="196" t="s">
        <v>529</v>
      </c>
      <c r="Q4" s="198"/>
      <c r="S4" s="203" t="s">
        <v>558</v>
      </c>
      <c r="T4" s="204"/>
      <c r="U4" s="204"/>
      <c r="V4" s="205"/>
      <c r="W4" s="121"/>
      <c r="X4" s="121"/>
      <c r="Y4" s="203" t="s">
        <v>523</v>
      </c>
      <c r="Z4" s="204"/>
      <c r="AA4" s="204"/>
      <c r="AB4" s="205"/>
    </row>
    <row r="5" spans="1:28" ht="32.25" customHeight="1" thickBot="1" x14ac:dyDescent="0.25">
      <c r="B5" s="26" t="s">
        <v>5</v>
      </c>
      <c r="E5" s="27" t="s">
        <v>6</v>
      </c>
      <c r="F5" s="27" t="s">
        <v>7</v>
      </c>
      <c r="G5" s="27" t="s">
        <v>0</v>
      </c>
      <c r="H5" s="2"/>
      <c r="I5" s="2"/>
      <c r="K5" s="27" t="s">
        <v>6</v>
      </c>
      <c r="L5" s="27" t="s">
        <v>7</v>
      </c>
      <c r="S5" s="118" t="s">
        <v>36</v>
      </c>
      <c r="T5" s="119" t="s">
        <v>37</v>
      </c>
      <c r="U5" s="27" t="s">
        <v>38</v>
      </c>
      <c r="V5" s="124" t="s">
        <v>39</v>
      </c>
      <c r="W5" s="27" t="s">
        <v>518</v>
      </c>
      <c r="X5" s="121"/>
      <c r="Y5" s="118" t="s">
        <v>36</v>
      </c>
      <c r="Z5" s="119" t="s">
        <v>37</v>
      </c>
      <c r="AA5" s="119" t="s">
        <v>38</v>
      </c>
      <c r="AB5" s="119" t="s">
        <v>39</v>
      </c>
    </row>
    <row r="6" spans="1:28" ht="15.75" customHeight="1" thickBot="1" x14ac:dyDescent="0.25">
      <c r="B6" s="28" t="s">
        <v>8</v>
      </c>
      <c r="C6" s="29" t="s">
        <v>9</v>
      </c>
      <c r="E6" s="30">
        <v>134</v>
      </c>
      <c r="F6" s="30">
        <v>53</v>
      </c>
      <c r="G6" s="31">
        <v>187</v>
      </c>
      <c r="H6" s="117"/>
      <c r="I6" s="117"/>
      <c r="J6" s="117"/>
      <c r="K6" s="128">
        <v>0.71657754010695185</v>
      </c>
      <c r="L6" s="128">
        <v>0.28342245989304815</v>
      </c>
      <c r="S6" s="24" t="s">
        <v>522</v>
      </c>
      <c r="T6" s="121"/>
      <c r="U6" s="121"/>
      <c r="V6" s="121"/>
      <c r="W6" s="121"/>
      <c r="X6" s="121"/>
      <c r="Y6" s="121"/>
      <c r="Z6" s="121"/>
      <c r="AA6" s="121"/>
      <c r="AB6" s="121"/>
    </row>
    <row r="7" spans="1:28" ht="31.5" customHeight="1" thickBot="1" x14ac:dyDescent="0.25">
      <c r="B7" s="28" t="s">
        <v>10</v>
      </c>
      <c r="C7" s="29" t="s">
        <v>11</v>
      </c>
      <c r="E7" s="30">
        <v>73</v>
      </c>
      <c r="F7" s="30">
        <v>114</v>
      </c>
      <c r="G7" s="31">
        <v>187</v>
      </c>
      <c r="H7" s="117"/>
      <c r="I7" s="117"/>
      <c r="J7" s="117"/>
      <c r="K7" s="128">
        <v>0.39037433155080214</v>
      </c>
      <c r="L7" s="128">
        <v>0.60962566844919786</v>
      </c>
      <c r="S7" s="24" t="s">
        <v>522</v>
      </c>
      <c r="T7" s="121"/>
      <c r="U7" s="121"/>
      <c r="V7" s="121"/>
      <c r="W7" s="121"/>
      <c r="X7" s="121"/>
      <c r="Y7" s="121"/>
      <c r="Z7" s="121"/>
      <c r="AA7" s="121"/>
      <c r="AB7" s="121"/>
    </row>
    <row r="8" spans="1:28" ht="31.5" customHeight="1" thickBot="1" x14ac:dyDescent="0.25">
      <c r="B8" s="28" t="s">
        <v>12</v>
      </c>
      <c r="C8" s="29" t="s">
        <v>13</v>
      </c>
      <c r="E8" s="30">
        <v>87</v>
      </c>
      <c r="F8" s="30">
        <v>100</v>
      </c>
      <c r="G8" s="31">
        <v>187</v>
      </c>
      <c r="H8" s="117"/>
      <c r="I8" s="117"/>
      <c r="J8" s="117"/>
      <c r="K8" s="128">
        <v>0.46524064171122997</v>
      </c>
      <c r="L8" s="128">
        <v>0.53475935828877008</v>
      </c>
      <c r="S8" s="24" t="s">
        <v>522</v>
      </c>
      <c r="T8" s="121"/>
      <c r="U8" s="121"/>
      <c r="V8" s="121"/>
      <c r="W8" s="121"/>
      <c r="X8" s="121"/>
      <c r="Y8" s="121"/>
      <c r="Z8" s="121"/>
      <c r="AA8" s="121"/>
      <c r="AB8" s="121"/>
    </row>
    <row r="9" spans="1:28" ht="15.75" customHeight="1" thickBot="1" x14ac:dyDescent="0.25">
      <c r="B9" s="28" t="s">
        <v>14</v>
      </c>
      <c r="C9" s="29" t="s">
        <v>15</v>
      </c>
      <c r="E9" s="30">
        <v>140</v>
      </c>
      <c r="F9" s="30">
        <v>47</v>
      </c>
      <c r="G9" s="31">
        <v>187</v>
      </c>
      <c r="H9" s="117"/>
      <c r="I9" s="117"/>
      <c r="J9" s="117"/>
      <c r="K9" s="128">
        <v>0.74866310160427807</v>
      </c>
      <c r="L9" s="128">
        <v>0.25133689839572193</v>
      </c>
      <c r="S9" s="24" t="s">
        <v>522</v>
      </c>
      <c r="T9" s="121"/>
      <c r="U9" s="121"/>
      <c r="V9" s="121"/>
      <c r="W9" s="121"/>
      <c r="X9" s="121"/>
      <c r="Y9" s="121"/>
      <c r="Z9" s="121"/>
      <c r="AA9" s="121"/>
      <c r="AB9" s="121"/>
    </row>
    <row r="10" spans="1:28" ht="15.75" customHeight="1" thickBot="1" x14ac:dyDescent="0.25">
      <c r="B10" s="28" t="s">
        <v>16</v>
      </c>
      <c r="C10" s="29" t="s">
        <v>17</v>
      </c>
      <c r="E10" s="30">
        <v>128</v>
      </c>
      <c r="F10" s="30">
        <v>59</v>
      </c>
      <c r="G10" s="31">
        <v>187</v>
      </c>
      <c r="H10" s="117"/>
      <c r="I10" s="117"/>
      <c r="J10" s="117"/>
      <c r="K10" s="128">
        <v>0.68449197860962563</v>
      </c>
      <c r="L10" s="128">
        <v>0.31550802139037432</v>
      </c>
      <c r="P10" s="28" t="s">
        <v>442</v>
      </c>
      <c r="Q10" s="29" t="s">
        <v>468</v>
      </c>
      <c r="R10" s="156"/>
      <c r="S10" s="176">
        <v>0.6174496644295302</v>
      </c>
      <c r="T10" s="176">
        <v>8.0536912751677847E-2</v>
      </c>
      <c r="U10" s="176">
        <v>0.12080536912751678</v>
      </c>
      <c r="V10" s="176">
        <v>0.18120805369127516</v>
      </c>
      <c r="W10" s="176">
        <v>0.96129032258064517</v>
      </c>
      <c r="X10" s="177"/>
      <c r="Y10" s="176">
        <v>-1.3494598571582417E-2</v>
      </c>
      <c r="Z10" s="176"/>
      <c r="AA10" s="176"/>
      <c r="AB10" s="176">
        <v>1.3494598571582375E-2</v>
      </c>
    </row>
    <row r="11" spans="1:28" ht="15.75" customHeight="1" thickBot="1" x14ac:dyDescent="0.25">
      <c r="B11" s="28" t="s">
        <v>18</v>
      </c>
      <c r="C11" s="29" t="s">
        <v>19</v>
      </c>
      <c r="E11" s="30">
        <v>59</v>
      </c>
      <c r="F11" s="30">
        <v>128</v>
      </c>
      <c r="G11" s="31">
        <v>187</v>
      </c>
      <c r="H11" s="117"/>
      <c r="I11" s="117"/>
      <c r="J11" s="117"/>
      <c r="K11" s="128">
        <v>0.31550802139037432</v>
      </c>
      <c r="L11" s="128">
        <v>0.68449197860962563</v>
      </c>
      <c r="P11" s="158"/>
      <c r="S11" s="24" t="s">
        <v>522</v>
      </c>
      <c r="T11" s="121"/>
      <c r="U11" s="121"/>
      <c r="V11" s="121"/>
      <c r="W11" s="121"/>
      <c r="X11" s="121"/>
      <c r="Y11" s="121"/>
      <c r="Z11" s="121"/>
      <c r="AA11" s="121"/>
      <c r="AB11" s="121"/>
    </row>
    <row r="12" spans="1:28" ht="15" thickBot="1" x14ac:dyDescent="0.25">
      <c r="B12" s="28" t="s">
        <v>20</v>
      </c>
      <c r="C12" s="29" t="s">
        <v>21</v>
      </c>
      <c r="E12" s="30">
        <v>99</v>
      </c>
      <c r="F12" s="30">
        <v>88</v>
      </c>
      <c r="G12" s="31">
        <v>187</v>
      </c>
      <c r="H12" s="117"/>
      <c r="I12" s="117"/>
      <c r="J12" s="117"/>
      <c r="K12" s="128">
        <v>0.52941176470588236</v>
      </c>
      <c r="L12" s="128">
        <v>0.47058823529411764</v>
      </c>
      <c r="P12" s="158"/>
      <c r="S12" s="24" t="s">
        <v>522</v>
      </c>
      <c r="T12" s="121"/>
      <c r="U12" s="121"/>
      <c r="V12" s="121"/>
      <c r="W12" s="121"/>
      <c r="X12" s="121"/>
      <c r="Y12" s="121"/>
      <c r="Z12" s="121"/>
      <c r="AA12" s="121"/>
      <c r="AB12" s="121"/>
    </row>
    <row r="13" spans="1:28" ht="42.75" customHeight="1" thickBot="1" x14ac:dyDescent="0.25">
      <c r="B13" s="28" t="s">
        <v>22</v>
      </c>
      <c r="C13" s="29" t="s">
        <v>23</v>
      </c>
      <c r="E13" s="30">
        <v>129</v>
      </c>
      <c r="F13" s="30">
        <v>58</v>
      </c>
      <c r="G13" s="31">
        <v>187</v>
      </c>
      <c r="H13" s="117"/>
      <c r="I13" s="117"/>
      <c r="J13" s="117"/>
      <c r="K13" s="128">
        <v>0.68983957219251335</v>
      </c>
      <c r="L13" s="128">
        <v>0.31016042780748665</v>
      </c>
      <c r="P13" s="28">
        <v>3.3</v>
      </c>
      <c r="Q13" s="29" t="s">
        <v>404</v>
      </c>
      <c r="R13" s="156"/>
      <c r="S13" s="176">
        <v>0.42105263157894735</v>
      </c>
      <c r="T13" s="176">
        <v>0.28947368421052633</v>
      </c>
      <c r="U13" s="176">
        <v>0.21710526315789475</v>
      </c>
      <c r="V13" s="176">
        <v>7.2368421052631582E-2</v>
      </c>
      <c r="W13" s="176">
        <v>0.98064516129032253</v>
      </c>
      <c r="X13" s="177"/>
      <c r="Y13" s="176">
        <v>-2.0686743596960322E-2</v>
      </c>
      <c r="Z13" s="176"/>
      <c r="AA13" s="176"/>
      <c r="AB13" s="176">
        <v>2.0686743596960322E-2</v>
      </c>
    </row>
    <row r="14" spans="1:28" ht="31.5" customHeight="1" thickBot="1" x14ac:dyDescent="0.25">
      <c r="B14" s="28" t="s">
        <v>24</v>
      </c>
      <c r="C14" s="29" t="s">
        <v>25</v>
      </c>
      <c r="E14" s="30">
        <v>116</v>
      </c>
      <c r="F14" s="30">
        <v>71</v>
      </c>
      <c r="G14" s="31">
        <v>187</v>
      </c>
      <c r="H14" s="117"/>
      <c r="I14" s="117"/>
      <c r="J14" s="117"/>
      <c r="K14" s="128">
        <v>0.6203208556149733</v>
      </c>
      <c r="L14" s="128">
        <v>0.37967914438502676</v>
      </c>
      <c r="S14" s="24" t="s">
        <v>522</v>
      </c>
      <c r="T14" s="121"/>
      <c r="U14" s="121"/>
      <c r="V14" s="121"/>
      <c r="W14" s="121"/>
      <c r="X14" s="121"/>
      <c r="Y14" s="121"/>
      <c r="Z14" s="121"/>
      <c r="AA14" s="121"/>
      <c r="AB14" s="121"/>
    </row>
    <row r="15" spans="1:28" ht="15.75" customHeight="1" x14ac:dyDescent="0.2">
      <c r="B15" s="32"/>
      <c r="C15" s="33"/>
      <c r="E15" s="30"/>
      <c r="F15" s="30"/>
      <c r="G15" s="34"/>
      <c r="H15" s="2"/>
      <c r="I15" s="2"/>
      <c r="S15" s="121"/>
      <c r="T15" s="121"/>
      <c r="U15" s="121"/>
      <c r="V15" s="121"/>
      <c r="W15" s="121"/>
      <c r="X15" s="121"/>
      <c r="Y15" s="121"/>
      <c r="Z15" s="121"/>
      <c r="AA15" s="121"/>
      <c r="AB15" s="121"/>
    </row>
    <row r="16" spans="1:28" ht="15.75" customHeight="1" thickBot="1" x14ac:dyDescent="0.25">
      <c r="B16" s="67"/>
      <c r="E16" s="2"/>
      <c r="F16" s="2"/>
      <c r="G16" s="2"/>
      <c r="H16" s="2"/>
      <c r="I16" s="2"/>
      <c r="S16" s="121"/>
      <c r="T16" s="121"/>
      <c r="U16" s="121"/>
      <c r="V16" s="121"/>
      <c r="W16" s="121"/>
      <c r="X16" s="121"/>
      <c r="Y16" s="121"/>
      <c r="Z16" s="121"/>
      <c r="AA16" s="121"/>
      <c r="AB16" s="121"/>
    </row>
    <row r="17" spans="2:28" s="2" customFormat="1" ht="15" thickBot="1" x14ac:dyDescent="0.25">
      <c r="B17" s="35" t="s">
        <v>26</v>
      </c>
      <c r="C17" s="36" t="s">
        <v>27</v>
      </c>
      <c r="H17" s="142"/>
      <c r="K17" s="144"/>
      <c r="L17" s="144"/>
      <c r="M17" s="144"/>
      <c r="N17" s="144"/>
      <c r="O17" s="155"/>
      <c r="P17" s="155"/>
      <c r="S17" s="121"/>
      <c r="T17" s="121"/>
      <c r="U17" s="121"/>
      <c r="V17" s="121"/>
      <c r="W17" s="121"/>
      <c r="X17" s="121"/>
      <c r="Y17" s="121"/>
      <c r="Z17" s="121"/>
      <c r="AA17" s="121"/>
      <c r="AB17" s="121"/>
    </row>
    <row r="18" spans="2:28" s="2" customFormat="1" ht="31.5" customHeight="1" thickBot="1" x14ac:dyDescent="0.25">
      <c r="B18" s="28" t="s">
        <v>6</v>
      </c>
      <c r="C18" s="28" t="s">
        <v>28</v>
      </c>
      <c r="E18" s="144"/>
      <c r="H18" s="142"/>
      <c r="I18" s="143"/>
      <c r="K18" s="144"/>
      <c r="L18" s="144"/>
      <c r="M18" s="144"/>
      <c r="N18" s="144"/>
      <c r="O18" s="155"/>
      <c r="P18" s="155"/>
      <c r="S18" s="121"/>
      <c r="T18" s="121"/>
      <c r="U18" s="121"/>
      <c r="V18" s="121"/>
      <c r="W18" s="121"/>
      <c r="X18" s="121"/>
      <c r="Y18" s="121"/>
      <c r="Z18" s="121"/>
      <c r="AA18" s="121"/>
      <c r="AB18" s="121"/>
    </row>
    <row r="19" spans="2:28" s="2" customFormat="1" ht="42.75" customHeight="1" thickBot="1" x14ac:dyDescent="0.25">
      <c r="B19" s="28" t="s">
        <v>29</v>
      </c>
      <c r="C19" s="28" t="s">
        <v>30</v>
      </c>
      <c r="E19" s="123"/>
      <c r="F19" s="123"/>
      <c r="G19" s="123"/>
      <c r="H19" s="123"/>
      <c r="I19" s="123"/>
      <c r="K19" s="144"/>
      <c r="L19" s="144"/>
      <c r="M19" s="144"/>
      <c r="N19" s="144"/>
      <c r="O19" s="155"/>
      <c r="P19" s="155"/>
      <c r="S19" s="121"/>
      <c r="T19" s="121"/>
      <c r="U19" s="121"/>
      <c r="V19" s="121"/>
      <c r="W19" s="121"/>
      <c r="X19" s="121"/>
      <c r="Y19" s="121"/>
      <c r="Z19" s="121"/>
      <c r="AA19" s="121"/>
      <c r="AB19" s="121"/>
    </row>
    <row r="20" spans="2:28" s="2" customFormat="1" ht="31.5" customHeight="1" thickBot="1" x14ac:dyDescent="0.25">
      <c r="B20" s="28" t="s">
        <v>31</v>
      </c>
      <c r="C20" s="28" t="s">
        <v>32</v>
      </c>
      <c r="K20" s="144"/>
      <c r="L20" s="144"/>
      <c r="M20" s="144"/>
      <c r="N20" s="144"/>
      <c r="O20" s="155"/>
      <c r="P20" s="155"/>
      <c r="S20" s="121"/>
      <c r="T20" s="121"/>
      <c r="U20" s="121"/>
      <c r="V20" s="121"/>
      <c r="W20" s="121"/>
      <c r="X20" s="121"/>
      <c r="Y20" s="121"/>
      <c r="Z20" s="121"/>
      <c r="AA20" s="121"/>
      <c r="AB20" s="121"/>
    </row>
    <row r="21" spans="2:28" s="2" customFormat="1" ht="31.5" customHeight="1" thickBot="1" x14ac:dyDescent="0.25">
      <c r="B21" s="28" t="s">
        <v>7</v>
      </c>
      <c r="C21" s="28" t="s">
        <v>33</v>
      </c>
      <c r="K21" s="144"/>
      <c r="L21" s="144"/>
      <c r="M21" s="144"/>
      <c r="N21" s="144"/>
      <c r="O21" s="155"/>
      <c r="P21" s="155"/>
      <c r="S21" s="196" t="s">
        <v>520</v>
      </c>
      <c r="T21" s="197"/>
      <c r="U21" s="197"/>
      <c r="V21" s="198"/>
      <c r="W21" s="121"/>
      <c r="X21" s="121"/>
      <c r="Y21" s="121"/>
      <c r="Z21" s="121"/>
      <c r="AA21" s="121"/>
      <c r="AB21" s="121"/>
    </row>
    <row r="22" spans="2:28" s="2" customFormat="1" ht="15.75" customHeight="1" thickBot="1" x14ac:dyDescent="0.25">
      <c r="B22" s="67"/>
      <c r="C22" s="24"/>
      <c r="K22" s="144"/>
      <c r="L22" s="144"/>
      <c r="M22" s="144"/>
      <c r="N22" s="144"/>
      <c r="O22" s="155"/>
      <c r="P22" s="155"/>
      <c r="S22" s="121"/>
      <c r="T22" s="121"/>
      <c r="U22" s="121"/>
      <c r="V22" s="121"/>
      <c r="W22" s="121"/>
      <c r="X22" s="121"/>
      <c r="Y22" s="196" t="s">
        <v>523</v>
      </c>
      <c r="Z22" s="197"/>
      <c r="AA22" s="197"/>
      <c r="AB22" s="198"/>
    </row>
    <row r="23" spans="2:28" s="2" customFormat="1" ht="15.75" customHeight="1" thickBot="1" x14ac:dyDescent="0.25">
      <c r="B23" s="26" t="s">
        <v>34</v>
      </c>
      <c r="C23" s="24"/>
      <c r="E23" s="200" t="s">
        <v>35</v>
      </c>
      <c r="F23" s="201"/>
      <c r="G23" s="201"/>
      <c r="H23" s="202"/>
      <c r="K23" s="200" t="s">
        <v>559</v>
      </c>
      <c r="L23" s="201"/>
      <c r="M23" s="201"/>
      <c r="N23" s="202"/>
      <c r="O23" s="85"/>
      <c r="P23" s="26" t="s">
        <v>34</v>
      </c>
      <c r="Q23" s="24"/>
      <c r="S23" s="196" t="s">
        <v>35</v>
      </c>
      <c r="T23" s="197"/>
      <c r="U23" s="197"/>
      <c r="V23" s="198"/>
      <c r="W23" s="120"/>
      <c r="X23" s="121"/>
      <c r="Y23" s="196" t="s">
        <v>35</v>
      </c>
      <c r="Z23" s="197"/>
      <c r="AA23" s="197"/>
      <c r="AB23" s="198"/>
    </row>
    <row r="24" spans="2:28" s="2" customFormat="1" ht="15.75" customHeight="1" thickBot="1" x14ac:dyDescent="0.25">
      <c r="B24" s="69"/>
      <c r="C24" s="24"/>
      <c r="E24" s="37" t="s">
        <v>36</v>
      </c>
      <c r="F24" s="38" t="s">
        <v>37</v>
      </c>
      <c r="G24" s="38" t="s">
        <v>38</v>
      </c>
      <c r="H24" s="38" t="s">
        <v>39</v>
      </c>
      <c r="I24" s="39" t="s">
        <v>0</v>
      </c>
      <c r="K24" s="37" t="s">
        <v>36</v>
      </c>
      <c r="L24" s="38" t="s">
        <v>37</v>
      </c>
      <c r="M24" s="38" t="s">
        <v>38</v>
      </c>
      <c r="N24" s="38" t="s">
        <v>39</v>
      </c>
      <c r="O24" s="76"/>
      <c r="P24" s="69"/>
      <c r="Q24" s="24"/>
      <c r="S24" s="118" t="s">
        <v>36</v>
      </c>
      <c r="T24" s="119" t="s">
        <v>37</v>
      </c>
      <c r="U24" s="119" t="s">
        <v>38</v>
      </c>
      <c r="V24" s="119" t="s">
        <v>39</v>
      </c>
      <c r="W24" s="27" t="s">
        <v>518</v>
      </c>
      <c r="X24" s="121"/>
      <c r="Y24" s="118" t="s">
        <v>36</v>
      </c>
      <c r="Z24" s="119" t="s">
        <v>37</v>
      </c>
      <c r="AA24" s="119" t="s">
        <v>38</v>
      </c>
      <c r="AB24" s="119" t="s">
        <v>39</v>
      </c>
    </row>
    <row r="25" spans="2:28" s="2" customFormat="1" ht="15" thickBot="1" x14ac:dyDescent="0.25">
      <c r="B25" s="35">
        <v>1</v>
      </c>
      <c r="C25" s="36" t="s">
        <v>40</v>
      </c>
      <c r="E25" s="76"/>
      <c r="F25" s="76"/>
      <c r="G25" s="76"/>
      <c r="H25" s="76"/>
      <c r="I25" s="76"/>
      <c r="K25" s="144"/>
      <c r="L25" s="144"/>
      <c r="M25" s="144"/>
      <c r="N25" s="144"/>
      <c r="O25" s="155"/>
      <c r="P25" s="35">
        <v>1</v>
      </c>
      <c r="Q25" s="36" t="s">
        <v>40</v>
      </c>
      <c r="S25" s="121"/>
      <c r="T25" s="121"/>
      <c r="U25" s="121"/>
      <c r="V25" s="121"/>
      <c r="W25" s="121"/>
      <c r="X25" s="121"/>
      <c r="Y25" s="121"/>
      <c r="Z25" s="121"/>
      <c r="AA25" s="121"/>
      <c r="AB25" s="121"/>
    </row>
    <row r="26" spans="2:28" s="2" customFormat="1" ht="15.75" customHeight="1" thickBot="1" x14ac:dyDescent="0.25">
      <c r="B26" s="28">
        <v>1.1000000000000001</v>
      </c>
      <c r="C26" s="28" t="s">
        <v>41</v>
      </c>
      <c r="D26" s="145"/>
      <c r="E26" s="50">
        <v>162</v>
      </c>
      <c r="F26" s="50">
        <v>15</v>
      </c>
      <c r="G26" s="92">
        <v>8</v>
      </c>
      <c r="H26" s="50">
        <v>2</v>
      </c>
      <c r="I26" s="50">
        <v>187</v>
      </c>
      <c r="J26" s="117"/>
      <c r="K26" s="128">
        <v>0.86631016042780751</v>
      </c>
      <c r="L26" s="128">
        <v>8.0213903743315509E-2</v>
      </c>
      <c r="M26" s="128">
        <v>4.2780748663101602E-2</v>
      </c>
      <c r="N26" s="128">
        <v>1.06951871657754E-2</v>
      </c>
      <c r="O26" s="159"/>
      <c r="P26" s="28">
        <v>1.1000000000000001</v>
      </c>
      <c r="Q26" s="28" t="s">
        <v>41</v>
      </c>
      <c r="R26" s="156"/>
      <c r="S26" s="176">
        <v>0.7290322580645161</v>
      </c>
      <c r="T26" s="176">
        <v>0.18709677419354839</v>
      </c>
      <c r="U26" s="176">
        <v>5.8064516129032261E-2</v>
      </c>
      <c r="V26" s="176">
        <v>2.5806451612903226E-2</v>
      </c>
      <c r="W26" s="176">
        <v>1</v>
      </c>
      <c r="X26" s="177"/>
      <c r="Y26" s="176">
        <v>0.1372779023632914</v>
      </c>
      <c r="Z26" s="176">
        <v>-0.10688287045023288</v>
      </c>
      <c r="AA26" s="176">
        <v>-1.5283767465930659E-2</v>
      </c>
      <c r="AB26" s="176">
        <v>-1.5111264447127825E-2</v>
      </c>
    </row>
    <row r="27" spans="2:28" s="2" customFormat="1" ht="31.5" customHeight="1" thickBot="1" x14ac:dyDescent="0.25">
      <c r="B27" s="28">
        <v>1.2</v>
      </c>
      <c r="C27" s="28" t="s">
        <v>42</v>
      </c>
      <c r="D27" s="145"/>
      <c r="E27" s="30">
        <v>97</v>
      </c>
      <c r="F27" s="30">
        <v>23</v>
      </c>
      <c r="G27" s="31">
        <v>31</v>
      </c>
      <c r="H27" s="30">
        <v>36</v>
      </c>
      <c r="I27" s="30">
        <v>187</v>
      </c>
      <c r="J27" s="117"/>
      <c r="K27" s="128">
        <v>0.51871657754010692</v>
      </c>
      <c r="L27" s="128">
        <v>0.12299465240641712</v>
      </c>
      <c r="M27" s="128">
        <v>0.16577540106951871</v>
      </c>
      <c r="N27" s="128">
        <v>0.19251336898395721</v>
      </c>
      <c r="O27" s="159"/>
      <c r="P27" s="28">
        <v>1.2</v>
      </c>
      <c r="Q27" s="28" t="s">
        <v>42</v>
      </c>
      <c r="R27" s="156"/>
      <c r="S27" s="176">
        <v>0.34210526315789475</v>
      </c>
      <c r="T27" s="176">
        <v>0.23026315789473684</v>
      </c>
      <c r="U27" s="176">
        <v>0.19078947368421054</v>
      </c>
      <c r="V27" s="176">
        <v>0.23684210526315788</v>
      </c>
      <c r="W27" s="176">
        <v>0.98064516129032253</v>
      </c>
      <c r="X27" s="177"/>
      <c r="Y27" s="176">
        <v>0.17661131438221217</v>
      </c>
      <c r="Z27" s="176">
        <v>-0.10726850548831972</v>
      </c>
      <c r="AA27" s="176">
        <v>-2.5014072614691824E-2</v>
      </c>
      <c r="AB27" s="176">
        <v>-4.432873627920067E-2</v>
      </c>
    </row>
    <row r="28" spans="2:28" s="2" customFormat="1" ht="42" customHeight="1" thickBot="1" x14ac:dyDescent="0.25">
      <c r="B28" s="28">
        <v>1.3</v>
      </c>
      <c r="C28" s="28" t="s">
        <v>43</v>
      </c>
      <c r="D28" s="145"/>
      <c r="E28" s="30">
        <v>120</v>
      </c>
      <c r="F28" s="30">
        <v>15</v>
      </c>
      <c r="G28" s="31">
        <v>21</v>
      </c>
      <c r="H28" s="30">
        <v>31</v>
      </c>
      <c r="I28" s="30">
        <v>187</v>
      </c>
      <c r="J28" s="117"/>
      <c r="K28" s="128">
        <v>0.64171122994652408</v>
      </c>
      <c r="L28" s="128">
        <v>8.0213903743315509E-2</v>
      </c>
      <c r="M28" s="128">
        <v>0.11229946524064172</v>
      </c>
      <c r="N28" s="128">
        <v>0.16577540106951871</v>
      </c>
      <c r="O28" s="159"/>
      <c r="P28" s="28">
        <v>1.3</v>
      </c>
      <c r="Q28" s="28" t="s">
        <v>43</v>
      </c>
      <c r="R28" s="156"/>
      <c r="S28" s="176">
        <v>0.47682119205298013</v>
      </c>
      <c r="T28" s="176">
        <v>0.20529801324503311</v>
      </c>
      <c r="U28" s="176">
        <v>0.16556291390728478</v>
      </c>
      <c r="V28" s="176">
        <v>0.15231788079470199</v>
      </c>
      <c r="W28" s="176">
        <v>0.97419354838709682</v>
      </c>
      <c r="X28" s="177"/>
      <c r="Y28" s="176">
        <v>0.16489003789354395</v>
      </c>
      <c r="Z28" s="176">
        <v>-0.12508410950171761</v>
      </c>
      <c r="AA28" s="176">
        <v>-5.3263448666643065E-2</v>
      </c>
      <c r="AB28" s="176">
        <v>1.3457520274816726E-2</v>
      </c>
    </row>
    <row r="29" spans="2:28" s="2" customFormat="1" ht="51.75" customHeight="1" thickBot="1" x14ac:dyDescent="0.25">
      <c r="B29" s="28">
        <v>1.4</v>
      </c>
      <c r="C29" s="28" t="s">
        <v>44</v>
      </c>
      <c r="D29" s="145"/>
      <c r="E29" s="30">
        <v>115</v>
      </c>
      <c r="F29" s="30">
        <v>22</v>
      </c>
      <c r="G29" s="31">
        <v>20</v>
      </c>
      <c r="H29" s="30">
        <v>30</v>
      </c>
      <c r="I29" s="30">
        <v>187</v>
      </c>
      <c r="J29" s="117"/>
      <c r="K29" s="128">
        <v>0.61497326203208558</v>
      </c>
      <c r="L29" s="128">
        <v>0.11764705882352941</v>
      </c>
      <c r="M29" s="128">
        <v>0.10695187165775401</v>
      </c>
      <c r="N29" s="128">
        <v>0.16042780748663102</v>
      </c>
      <c r="O29" s="159"/>
      <c r="P29" s="28">
        <v>1.4</v>
      </c>
      <c r="Q29" s="28" t="s">
        <v>44</v>
      </c>
      <c r="R29" s="156"/>
      <c r="S29" s="176">
        <v>0.44370860927152317</v>
      </c>
      <c r="T29" s="176">
        <v>0.24503311258278146</v>
      </c>
      <c r="U29" s="176">
        <v>0.16556291390728478</v>
      </c>
      <c r="V29" s="176">
        <v>0.14569536423841059</v>
      </c>
      <c r="W29" s="176">
        <v>0.97419354838709682</v>
      </c>
      <c r="X29" s="177"/>
      <c r="Y29" s="176">
        <v>0.17126465276056241</v>
      </c>
      <c r="Z29" s="176">
        <v>-0.12738605375925205</v>
      </c>
      <c r="AA29" s="176">
        <v>-5.8611042249530773E-2</v>
      </c>
      <c r="AB29" s="176">
        <v>1.4732443248220428E-2</v>
      </c>
    </row>
    <row r="30" spans="2:28" s="2" customFormat="1" ht="31.5" customHeight="1" thickBot="1" x14ac:dyDescent="0.25">
      <c r="B30" s="28">
        <v>1.5</v>
      </c>
      <c r="C30" s="28" t="s">
        <v>45</v>
      </c>
      <c r="D30" s="145"/>
      <c r="E30" s="30">
        <v>148</v>
      </c>
      <c r="F30" s="30">
        <v>15</v>
      </c>
      <c r="G30" s="31">
        <v>17</v>
      </c>
      <c r="H30" s="30">
        <v>7</v>
      </c>
      <c r="I30" s="30">
        <v>187</v>
      </c>
      <c r="J30" s="117"/>
      <c r="K30" s="128">
        <v>0.79144385026737973</v>
      </c>
      <c r="L30" s="128">
        <v>8.0213903743315509E-2</v>
      </c>
      <c r="M30" s="128">
        <v>9.0909090909090912E-2</v>
      </c>
      <c r="N30" s="128">
        <v>3.7433155080213901E-2</v>
      </c>
      <c r="O30" s="159"/>
      <c r="P30" s="28">
        <v>1.5</v>
      </c>
      <c r="Q30" s="28" t="s">
        <v>45</v>
      </c>
      <c r="R30" s="156"/>
      <c r="S30" s="176">
        <v>0.66225165562913912</v>
      </c>
      <c r="T30" s="176">
        <v>0.15894039735099338</v>
      </c>
      <c r="U30" s="176">
        <v>0.13907284768211919</v>
      </c>
      <c r="V30" s="176">
        <v>3.9735099337748346E-2</v>
      </c>
      <c r="W30" s="176">
        <v>0.97419354838709682</v>
      </c>
      <c r="X30" s="177"/>
      <c r="Y30" s="176">
        <v>0.12919219463824061</v>
      </c>
      <c r="Z30" s="176">
        <v>-7.8726493607677875E-2</v>
      </c>
      <c r="AA30" s="176">
        <v>-4.8163756773028282E-2</v>
      </c>
      <c r="AB30" s="176">
        <v>-2.3019442575344454E-3</v>
      </c>
    </row>
    <row r="31" spans="2:28" s="2" customFormat="1" ht="51.75" customHeight="1" thickBot="1" x14ac:dyDescent="0.25">
      <c r="B31" s="28">
        <v>1.6</v>
      </c>
      <c r="C31" s="28" t="s">
        <v>46</v>
      </c>
      <c r="D31" s="145"/>
      <c r="E31" s="30">
        <v>112</v>
      </c>
      <c r="F31" s="30">
        <v>6</v>
      </c>
      <c r="G31" s="31">
        <v>11</v>
      </c>
      <c r="H31" s="30">
        <v>58</v>
      </c>
      <c r="I31" s="30">
        <v>187</v>
      </c>
      <c r="J31" s="117"/>
      <c r="K31" s="128">
        <v>0.59893048128342241</v>
      </c>
      <c r="L31" s="128">
        <v>3.2085561497326207E-2</v>
      </c>
      <c r="M31" s="128">
        <v>5.8823529411764705E-2</v>
      </c>
      <c r="N31" s="128">
        <v>0.31016042780748665</v>
      </c>
      <c r="O31" s="159"/>
      <c r="P31" s="28">
        <v>1.6</v>
      </c>
      <c r="Q31" s="28" t="s">
        <v>401</v>
      </c>
      <c r="R31" s="156"/>
      <c r="S31" s="176">
        <v>0.41216216216216217</v>
      </c>
      <c r="T31" s="176">
        <v>0.10135135135135136</v>
      </c>
      <c r="U31" s="176">
        <v>0.11486486486486487</v>
      </c>
      <c r="V31" s="176">
        <v>0.3716216216216216</v>
      </c>
      <c r="W31" s="176">
        <v>0.95483870967741935</v>
      </c>
      <c r="X31" s="177"/>
      <c r="Y31" s="176">
        <v>0.18676831912126024</v>
      </c>
      <c r="Z31" s="176">
        <v>-6.926578985402515E-2</v>
      </c>
      <c r="AA31" s="176">
        <v>-5.6041335453100166E-2</v>
      </c>
      <c r="AB31" s="176">
        <v>-6.1461193814134951E-2</v>
      </c>
    </row>
    <row r="32" spans="2:28" s="2" customFormat="1" ht="31.5" customHeight="1" thickBot="1" x14ac:dyDescent="0.25">
      <c r="B32" s="28">
        <v>1.7</v>
      </c>
      <c r="C32" s="28" t="s">
        <v>47</v>
      </c>
      <c r="D32" s="145"/>
      <c r="E32" s="30">
        <v>53</v>
      </c>
      <c r="F32" s="30" t="s">
        <v>48</v>
      </c>
      <c r="G32" s="31" t="s">
        <v>48</v>
      </c>
      <c r="H32" s="30">
        <v>134</v>
      </c>
      <c r="I32" s="30">
        <v>187</v>
      </c>
      <c r="J32" s="117"/>
      <c r="K32" s="128">
        <v>0.28342245989304815</v>
      </c>
      <c r="L32" s="128" t="s">
        <v>50</v>
      </c>
      <c r="M32" s="128" t="s">
        <v>50</v>
      </c>
      <c r="N32" s="128">
        <v>0.71657754010695185</v>
      </c>
      <c r="O32" s="159"/>
      <c r="P32" s="28">
        <v>1.7</v>
      </c>
      <c r="Q32" s="28" t="s">
        <v>402</v>
      </c>
      <c r="R32" s="156"/>
      <c r="S32" s="176">
        <v>0.2421875</v>
      </c>
      <c r="T32" s="176">
        <v>3.90625E-2</v>
      </c>
      <c r="U32" s="176">
        <v>5.46875E-2</v>
      </c>
      <c r="V32" s="176">
        <v>0.6640625</v>
      </c>
      <c r="W32" s="176">
        <v>0.82580645161290323</v>
      </c>
      <c r="X32" s="177"/>
      <c r="Y32" s="176">
        <v>2.1724598930481509E-3</v>
      </c>
      <c r="Z32" s="176" t="s">
        <v>50</v>
      </c>
      <c r="AA32" s="176" t="s">
        <v>50</v>
      </c>
      <c r="AB32" s="176">
        <v>-2.1724598930481509E-3</v>
      </c>
    </row>
    <row r="33" spans="2:28" s="2" customFormat="1" ht="31.5" customHeight="1" thickBot="1" x14ac:dyDescent="0.25">
      <c r="B33" s="35">
        <v>2</v>
      </c>
      <c r="C33" s="36" t="s">
        <v>49</v>
      </c>
      <c r="E33" s="30" t="s">
        <v>50</v>
      </c>
      <c r="F33" s="30" t="s">
        <v>50</v>
      </c>
      <c r="G33" s="31" t="s">
        <v>50</v>
      </c>
      <c r="H33" s="30" t="s">
        <v>50</v>
      </c>
      <c r="I33" s="30" t="s">
        <v>50</v>
      </c>
      <c r="J33" s="117"/>
      <c r="K33" s="128" t="s">
        <v>50</v>
      </c>
      <c r="L33" s="128" t="s">
        <v>50</v>
      </c>
      <c r="M33" s="128" t="s">
        <v>50</v>
      </c>
      <c r="N33" s="128" t="s">
        <v>50</v>
      </c>
      <c r="O33" s="159"/>
      <c r="P33" s="35">
        <v>2</v>
      </c>
      <c r="Q33" s="36" t="s">
        <v>49</v>
      </c>
      <c r="R33" s="156"/>
      <c r="S33" s="177"/>
      <c r="T33" s="177"/>
      <c r="U33" s="177"/>
      <c r="V33" s="177"/>
      <c r="W33" s="177"/>
      <c r="X33" s="177"/>
      <c r="Y33" s="177" t="s">
        <v>50</v>
      </c>
      <c r="Z33" s="177" t="s">
        <v>50</v>
      </c>
      <c r="AA33" s="177" t="s">
        <v>50</v>
      </c>
      <c r="AB33" s="177" t="s">
        <v>50</v>
      </c>
    </row>
    <row r="34" spans="2:28" s="2" customFormat="1" ht="42.75" customHeight="1" thickBot="1" x14ac:dyDescent="0.25">
      <c r="B34" s="28">
        <v>2.1</v>
      </c>
      <c r="C34" s="28" t="s">
        <v>51</v>
      </c>
      <c r="D34" s="145"/>
      <c r="E34" s="30">
        <v>126</v>
      </c>
      <c r="F34" s="30">
        <v>22</v>
      </c>
      <c r="G34" s="31">
        <v>25</v>
      </c>
      <c r="H34" s="30">
        <v>14</v>
      </c>
      <c r="I34" s="30">
        <v>187</v>
      </c>
      <c r="J34" s="117"/>
      <c r="K34" s="128">
        <v>0.6737967914438503</v>
      </c>
      <c r="L34" s="128">
        <v>0.11764705882352941</v>
      </c>
      <c r="M34" s="128">
        <v>0.13368983957219252</v>
      </c>
      <c r="N34" s="128">
        <v>7.4866310160427801E-2</v>
      </c>
      <c r="O34" s="159"/>
      <c r="P34" s="28">
        <v>2.2999999999999998</v>
      </c>
      <c r="Q34" s="28" t="s">
        <v>51</v>
      </c>
      <c r="R34" s="156"/>
      <c r="S34" s="176">
        <v>0.5298013245033113</v>
      </c>
      <c r="T34" s="176">
        <v>0.20529801324503311</v>
      </c>
      <c r="U34" s="176">
        <v>0.13245033112582782</v>
      </c>
      <c r="V34" s="176">
        <v>0.13245033112582782</v>
      </c>
      <c r="W34" s="176">
        <v>0.97419354838709682</v>
      </c>
      <c r="X34" s="177"/>
      <c r="Y34" s="176">
        <v>0.143995466940539</v>
      </c>
      <c r="Z34" s="176">
        <v>-8.7650954421503696E-2</v>
      </c>
      <c r="AA34" s="176">
        <v>1.2395084463646955E-3</v>
      </c>
      <c r="AB34" s="176">
        <v>-5.7584020965400023E-2</v>
      </c>
    </row>
    <row r="35" spans="2:28" s="2" customFormat="1" ht="42.75" customHeight="1" thickBot="1" x14ac:dyDescent="0.25">
      <c r="B35" s="28">
        <v>2.2000000000000002</v>
      </c>
      <c r="C35" s="28" t="s">
        <v>52</v>
      </c>
      <c r="D35" s="145"/>
      <c r="E35" s="30">
        <v>131</v>
      </c>
      <c r="F35" s="30">
        <v>21</v>
      </c>
      <c r="G35" s="31">
        <v>23</v>
      </c>
      <c r="H35" s="30">
        <v>12</v>
      </c>
      <c r="I35" s="30">
        <v>187</v>
      </c>
      <c r="J35" s="117"/>
      <c r="K35" s="128">
        <v>0.70053475935828879</v>
      </c>
      <c r="L35" s="128">
        <v>0.11229946524064172</v>
      </c>
      <c r="M35" s="128">
        <v>0.12299465240641712</v>
      </c>
      <c r="N35" s="128">
        <v>6.4171122994652413E-2</v>
      </c>
      <c r="O35" s="159"/>
      <c r="P35" s="28">
        <v>2.4</v>
      </c>
      <c r="Q35" s="28" t="s">
        <v>52</v>
      </c>
      <c r="R35" s="156"/>
      <c r="S35" s="176">
        <v>0.56666666666666665</v>
      </c>
      <c r="T35" s="176">
        <v>0.19333333333333333</v>
      </c>
      <c r="U35" s="176">
        <v>0.13333333333333333</v>
      </c>
      <c r="V35" s="176">
        <v>0.10666666666666667</v>
      </c>
      <c r="W35" s="176">
        <v>0.967741935483871</v>
      </c>
      <c r="X35" s="177"/>
      <c r="Y35" s="176">
        <v>0.13386809269162214</v>
      </c>
      <c r="Z35" s="176">
        <v>-8.1033868092691613E-2</v>
      </c>
      <c r="AA35" s="176">
        <v>-1.0338680926916213E-2</v>
      </c>
      <c r="AB35" s="176">
        <v>-4.249554367201426E-2</v>
      </c>
    </row>
    <row r="36" spans="2:28" s="2" customFormat="1" ht="42.75" customHeight="1" thickBot="1" x14ac:dyDescent="0.25">
      <c r="B36" s="28">
        <v>2.2999999999999998</v>
      </c>
      <c r="C36" s="28" t="s">
        <v>53</v>
      </c>
      <c r="D36" s="145"/>
      <c r="E36" s="30">
        <v>115</v>
      </c>
      <c r="F36" s="30">
        <v>19</v>
      </c>
      <c r="G36" s="31">
        <v>33</v>
      </c>
      <c r="H36" s="30">
        <v>20</v>
      </c>
      <c r="I36" s="30">
        <v>187</v>
      </c>
      <c r="J36" s="117"/>
      <c r="K36" s="128">
        <v>0.61497326203208558</v>
      </c>
      <c r="L36" s="128">
        <v>0.10160427807486631</v>
      </c>
      <c r="M36" s="128">
        <v>0.17647058823529413</v>
      </c>
      <c r="N36" s="128">
        <v>0.10695187165775401</v>
      </c>
      <c r="O36" s="159"/>
      <c r="P36" s="28">
        <v>2.5</v>
      </c>
      <c r="Q36" s="28" t="s">
        <v>403</v>
      </c>
      <c r="R36" s="156"/>
      <c r="S36" s="176">
        <v>0.46357615894039733</v>
      </c>
      <c r="T36" s="176">
        <v>0.18543046357615894</v>
      </c>
      <c r="U36" s="176">
        <v>0.20529801324503311</v>
      </c>
      <c r="V36" s="176">
        <v>0.14569536423841059</v>
      </c>
      <c r="W36" s="176">
        <v>0.97419354838709682</v>
      </c>
      <c r="X36" s="177"/>
      <c r="Y36" s="176">
        <v>0.15139710309168825</v>
      </c>
      <c r="Z36" s="176">
        <v>-8.382618550129263E-2</v>
      </c>
      <c r="AA36" s="176">
        <v>-2.8827425009738977E-2</v>
      </c>
      <c r="AB36" s="176">
        <v>-3.8743492580656583E-2</v>
      </c>
    </row>
    <row r="37" spans="2:28" s="2" customFormat="1" ht="45.75" thickBot="1" x14ac:dyDescent="0.25">
      <c r="B37" s="28">
        <v>2.4</v>
      </c>
      <c r="C37" s="28" t="s">
        <v>54</v>
      </c>
      <c r="D37" s="145"/>
      <c r="E37" s="30">
        <v>16</v>
      </c>
      <c r="F37" s="30">
        <v>1</v>
      </c>
      <c r="G37" s="31">
        <v>3</v>
      </c>
      <c r="H37" s="30">
        <v>1</v>
      </c>
      <c r="I37" s="30">
        <v>21</v>
      </c>
      <c r="J37" s="117"/>
      <c r="K37" s="128">
        <v>0.76190476190476186</v>
      </c>
      <c r="L37" s="128">
        <v>4.7619047619047616E-2</v>
      </c>
      <c r="M37" s="128">
        <v>0.14285714285714285</v>
      </c>
      <c r="N37" s="128">
        <v>4.7619047619047616E-2</v>
      </c>
      <c r="O37" s="159"/>
      <c r="P37" s="28">
        <v>2.1</v>
      </c>
      <c r="Q37" s="28" t="s">
        <v>552</v>
      </c>
      <c r="R37" s="156"/>
      <c r="S37" s="176">
        <v>1</v>
      </c>
      <c r="T37" s="176">
        <v>0</v>
      </c>
      <c r="U37" s="176">
        <v>0</v>
      </c>
      <c r="V37" s="176">
        <v>0</v>
      </c>
      <c r="W37" s="176">
        <v>0.92307692307692313</v>
      </c>
      <c r="X37" s="177"/>
      <c r="Y37" s="176">
        <v>-0.23809523809523814</v>
      </c>
      <c r="Z37" s="176">
        <v>4.7619047619047616E-2</v>
      </c>
      <c r="AA37" s="176">
        <v>0.14285714285714285</v>
      </c>
      <c r="AB37" s="176">
        <v>4.7619047619047616E-2</v>
      </c>
    </row>
    <row r="38" spans="2:28" s="2" customFormat="1" ht="45.75" thickBot="1" x14ac:dyDescent="0.25">
      <c r="B38" s="28">
        <v>2.5</v>
      </c>
      <c r="C38" s="28" t="s">
        <v>55</v>
      </c>
      <c r="D38" s="145"/>
      <c r="E38" s="30">
        <v>19</v>
      </c>
      <c r="F38" s="30">
        <v>1</v>
      </c>
      <c r="G38" s="31">
        <v>1</v>
      </c>
      <c r="H38" s="30">
        <v>0</v>
      </c>
      <c r="I38" s="30">
        <v>21</v>
      </c>
      <c r="J38" s="117"/>
      <c r="K38" s="128">
        <v>0.90476190476190477</v>
      </c>
      <c r="L38" s="128">
        <v>4.7619047619047616E-2</v>
      </c>
      <c r="M38" s="128">
        <v>4.7619047619047616E-2</v>
      </c>
      <c r="N38" s="128">
        <v>0</v>
      </c>
      <c r="O38" s="159"/>
      <c r="P38" s="28">
        <v>2.2000000000000002</v>
      </c>
      <c r="Q38" s="28" t="s">
        <v>551</v>
      </c>
      <c r="R38" s="156"/>
      <c r="S38" s="176">
        <v>0.83333333333333337</v>
      </c>
      <c r="T38" s="176">
        <v>0.16666666666666666</v>
      </c>
      <c r="U38" s="176">
        <v>0</v>
      </c>
      <c r="V38" s="176">
        <v>0</v>
      </c>
      <c r="W38" s="176">
        <v>0.92307692307692313</v>
      </c>
      <c r="X38" s="177"/>
      <c r="Y38" s="176">
        <v>7.1428571428571397E-2</v>
      </c>
      <c r="Z38" s="176">
        <v>-0.11904761904761904</v>
      </c>
      <c r="AA38" s="176">
        <v>4.7619047619047616E-2</v>
      </c>
      <c r="AB38" s="176">
        <v>0</v>
      </c>
    </row>
    <row r="39" spans="2:28" s="2" customFormat="1" ht="15" thickBot="1" x14ac:dyDescent="0.25">
      <c r="B39" s="35">
        <v>3</v>
      </c>
      <c r="C39" s="36" t="s">
        <v>56</v>
      </c>
      <c r="E39" s="30" t="s">
        <v>50</v>
      </c>
      <c r="F39" s="30" t="s">
        <v>50</v>
      </c>
      <c r="G39" s="31" t="s">
        <v>50</v>
      </c>
      <c r="H39" s="30" t="s">
        <v>50</v>
      </c>
      <c r="I39" s="30" t="s">
        <v>50</v>
      </c>
      <c r="J39" s="117"/>
      <c r="K39" s="128" t="s">
        <v>50</v>
      </c>
      <c r="L39" s="128" t="s">
        <v>50</v>
      </c>
      <c r="M39" s="128" t="s">
        <v>50</v>
      </c>
      <c r="N39" s="128" t="s">
        <v>50</v>
      </c>
      <c r="O39" s="159"/>
      <c r="P39" s="35">
        <v>3</v>
      </c>
      <c r="Q39" s="36" t="s">
        <v>56</v>
      </c>
      <c r="S39" s="177"/>
      <c r="T39" s="177"/>
      <c r="U39" s="177"/>
      <c r="V39" s="177"/>
      <c r="W39" s="177"/>
      <c r="X39" s="177"/>
      <c r="Y39" s="177" t="s">
        <v>50</v>
      </c>
      <c r="Z39" s="177" t="s">
        <v>50</v>
      </c>
      <c r="AA39" s="177" t="s">
        <v>50</v>
      </c>
      <c r="AB39" s="177" t="s">
        <v>50</v>
      </c>
    </row>
    <row r="40" spans="2:28" s="2" customFormat="1" ht="42.75" customHeight="1" thickBot="1" x14ac:dyDescent="0.25">
      <c r="B40" s="28">
        <v>3.1</v>
      </c>
      <c r="C40" s="28" t="s">
        <v>57</v>
      </c>
      <c r="D40" s="145"/>
      <c r="E40" s="30">
        <v>145</v>
      </c>
      <c r="F40" s="30">
        <v>12</v>
      </c>
      <c r="G40" s="31">
        <v>19</v>
      </c>
      <c r="H40" s="30">
        <v>11</v>
      </c>
      <c r="I40" s="30">
        <v>187</v>
      </c>
      <c r="J40" s="117"/>
      <c r="K40" s="128">
        <v>0.77540106951871657</v>
      </c>
      <c r="L40" s="128">
        <v>6.4171122994652413E-2</v>
      </c>
      <c r="M40" s="128">
        <v>0.10160427807486631</v>
      </c>
      <c r="N40" s="128">
        <v>5.8823529411764705E-2</v>
      </c>
      <c r="O40" s="159"/>
      <c r="P40" s="28">
        <v>3.1</v>
      </c>
      <c r="Q40" s="28" t="s">
        <v>57</v>
      </c>
      <c r="R40" s="156"/>
      <c r="S40" s="176">
        <v>0.56209150326797386</v>
      </c>
      <c r="T40" s="176">
        <v>0.21568627450980393</v>
      </c>
      <c r="U40" s="176">
        <v>0.16339869281045752</v>
      </c>
      <c r="V40" s="176">
        <v>5.8823529411764705E-2</v>
      </c>
      <c r="W40" s="176">
        <v>0.98709677419354835</v>
      </c>
      <c r="X40" s="177"/>
      <c r="Y40" s="176">
        <v>0.21330956625074271</v>
      </c>
      <c r="Z40" s="176">
        <v>-0.15151515151515152</v>
      </c>
      <c r="AA40" s="176">
        <v>-6.1794414735591205E-2</v>
      </c>
      <c r="AB40" s="176">
        <v>0</v>
      </c>
    </row>
    <row r="41" spans="2:28" s="2" customFormat="1" ht="31.5" customHeight="1" thickBot="1" x14ac:dyDescent="0.25">
      <c r="B41" s="28">
        <v>3.2</v>
      </c>
      <c r="C41" s="28" t="s">
        <v>58</v>
      </c>
      <c r="D41" s="145"/>
      <c r="E41" s="30">
        <v>132</v>
      </c>
      <c r="F41" s="30">
        <v>10</v>
      </c>
      <c r="G41" s="31">
        <v>22</v>
      </c>
      <c r="H41" s="30">
        <v>23</v>
      </c>
      <c r="I41" s="30">
        <v>187</v>
      </c>
      <c r="J41" s="117"/>
      <c r="K41" s="128">
        <v>0.70588235294117652</v>
      </c>
      <c r="L41" s="128">
        <v>5.3475935828877004E-2</v>
      </c>
      <c r="M41" s="128">
        <v>0.11764705882352941</v>
      </c>
      <c r="N41" s="128">
        <v>0.12299465240641712</v>
      </c>
      <c r="O41" s="159"/>
      <c r="P41" s="28">
        <v>3.2</v>
      </c>
      <c r="Q41" s="28" t="s">
        <v>58</v>
      </c>
      <c r="R41" s="156"/>
      <c r="S41" s="176">
        <v>0.48051948051948051</v>
      </c>
      <c r="T41" s="176">
        <v>0.16233766233766234</v>
      </c>
      <c r="U41" s="176">
        <v>0.19480519480519481</v>
      </c>
      <c r="V41" s="176">
        <v>0.16233766233766234</v>
      </c>
      <c r="W41" s="176">
        <v>0.99354838709677418</v>
      </c>
      <c r="X41" s="177"/>
      <c r="Y41" s="176">
        <v>0.225362872421696</v>
      </c>
      <c r="Z41" s="176">
        <v>-0.10886172650878534</v>
      </c>
      <c r="AA41" s="176">
        <v>-7.7158135981665404E-2</v>
      </c>
      <c r="AB41" s="176">
        <v>-3.9343009931245218E-2</v>
      </c>
    </row>
    <row r="42" spans="2:28" s="2" customFormat="1" ht="52.5" customHeight="1" thickBot="1" x14ac:dyDescent="0.25">
      <c r="B42" s="28">
        <v>3.3</v>
      </c>
      <c r="C42" s="28" t="s">
        <v>59</v>
      </c>
      <c r="D42" s="145"/>
      <c r="E42" s="30">
        <v>87</v>
      </c>
      <c r="F42" s="30">
        <v>28</v>
      </c>
      <c r="G42" s="31">
        <v>1</v>
      </c>
      <c r="H42" s="30">
        <v>0</v>
      </c>
      <c r="I42" s="30">
        <v>116</v>
      </c>
      <c r="J42" s="117"/>
      <c r="K42" s="128">
        <v>0.75</v>
      </c>
      <c r="L42" s="128">
        <v>0.2413793103448276</v>
      </c>
      <c r="M42" s="128">
        <v>8.6206896551724137E-3</v>
      </c>
      <c r="N42" s="128">
        <v>0</v>
      </c>
      <c r="O42" s="159"/>
      <c r="P42" s="28">
        <v>3.4</v>
      </c>
      <c r="Q42" s="28" t="s">
        <v>405</v>
      </c>
      <c r="R42" s="156"/>
      <c r="S42" s="176">
        <v>0.31372549019607843</v>
      </c>
      <c r="T42" s="176">
        <v>0.31372549019607843</v>
      </c>
      <c r="U42" s="176">
        <v>0.20915032679738563</v>
      </c>
      <c r="V42" s="176">
        <v>0.16339869281045752</v>
      </c>
      <c r="W42" s="176">
        <v>0.98709677419354835</v>
      </c>
      <c r="X42" s="177"/>
      <c r="Y42" s="176">
        <v>0.43627450980392157</v>
      </c>
      <c r="Z42" s="176">
        <v>-7.234617985125083E-2</v>
      </c>
      <c r="AA42" s="176">
        <v>-0.20052963714221322</v>
      </c>
      <c r="AB42" s="176">
        <v>-0.16339869281045752</v>
      </c>
    </row>
    <row r="43" spans="2:28" s="2" customFormat="1" ht="52.5" customHeight="1" thickBot="1" x14ac:dyDescent="0.25">
      <c r="B43" s="28">
        <v>3.4</v>
      </c>
      <c r="C43" s="28" t="s">
        <v>60</v>
      </c>
      <c r="D43" s="145"/>
      <c r="E43" s="30">
        <v>95</v>
      </c>
      <c r="F43" s="30">
        <v>18</v>
      </c>
      <c r="G43" s="31">
        <v>2</v>
      </c>
      <c r="H43" s="30">
        <v>1</v>
      </c>
      <c r="I43" s="30">
        <v>116</v>
      </c>
      <c r="J43" s="117"/>
      <c r="K43" s="128">
        <v>0.81896551724137934</v>
      </c>
      <c r="L43" s="128">
        <v>0.15517241379310345</v>
      </c>
      <c r="M43" s="128">
        <v>1.7241379310344827E-2</v>
      </c>
      <c r="N43" s="128">
        <v>8.6206896551724137E-3</v>
      </c>
      <c r="O43" s="159"/>
      <c r="P43" s="28">
        <v>3.5</v>
      </c>
      <c r="Q43" s="28" t="s">
        <v>406</v>
      </c>
      <c r="R43" s="156"/>
      <c r="S43" s="176">
        <v>0.36423841059602646</v>
      </c>
      <c r="T43" s="176">
        <v>0.27152317880794702</v>
      </c>
      <c r="U43" s="176">
        <v>0.20529801324503311</v>
      </c>
      <c r="V43" s="176">
        <v>0.15894039735099338</v>
      </c>
      <c r="W43" s="176">
        <v>0.97419354838709682</v>
      </c>
      <c r="X43" s="177"/>
      <c r="Y43" s="176">
        <v>0.45472710664535287</v>
      </c>
      <c r="Z43" s="176">
        <v>-0.11635076501484357</v>
      </c>
      <c r="AA43" s="176">
        <v>-0.18805663393468827</v>
      </c>
      <c r="AB43" s="176">
        <v>-0.15031970769582098</v>
      </c>
    </row>
    <row r="44" spans="2:28" s="2" customFormat="1" ht="15.75" customHeight="1" thickBot="1" x14ac:dyDescent="0.25">
      <c r="B44" s="28">
        <v>3.5</v>
      </c>
      <c r="C44" s="28" t="s">
        <v>61</v>
      </c>
      <c r="D44" s="145"/>
      <c r="E44" s="30">
        <v>90</v>
      </c>
      <c r="F44" s="30">
        <v>25</v>
      </c>
      <c r="G44" s="31">
        <v>1</v>
      </c>
      <c r="H44" s="30">
        <v>0</v>
      </c>
      <c r="I44" s="30">
        <v>116</v>
      </c>
      <c r="J44" s="117"/>
      <c r="K44" s="128">
        <v>0.77586206896551724</v>
      </c>
      <c r="L44" s="128">
        <v>0.21551724137931033</v>
      </c>
      <c r="M44" s="128">
        <v>8.6206896551724137E-3</v>
      </c>
      <c r="N44" s="128">
        <v>0</v>
      </c>
      <c r="O44" s="159"/>
      <c r="P44" s="28">
        <v>3.6</v>
      </c>
      <c r="Q44" s="28" t="s">
        <v>61</v>
      </c>
      <c r="R44" s="156"/>
      <c r="S44" s="176">
        <v>0.38815789473684209</v>
      </c>
      <c r="T44" s="176">
        <v>0.26315789473684209</v>
      </c>
      <c r="U44" s="176">
        <v>0.23684210526315788</v>
      </c>
      <c r="V44" s="176">
        <v>0.1118421052631579</v>
      </c>
      <c r="W44" s="176">
        <v>0.98064516129032253</v>
      </c>
      <c r="X44" s="177"/>
      <c r="Y44" s="176">
        <v>0.38770417422867515</v>
      </c>
      <c r="Z44" s="176">
        <v>-4.7640653357531759E-2</v>
      </c>
      <c r="AA44" s="176">
        <v>-0.22822141560798548</v>
      </c>
      <c r="AB44" s="176">
        <v>-0.1118421052631579</v>
      </c>
    </row>
    <row r="45" spans="2:28" s="2" customFormat="1" ht="15.75" customHeight="1" thickBot="1" x14ac:dyDescent="0.25">
      <c r="B45" s="28">
        <v>3.6</v>
      </c>
      <c r="C45" s="28" t="s">
        <v>62</v>
      </c>
      <c r="D45" s="145"/>
      <c r="E45" s="30">
        <v>97</v>
      </c>
      <c r="F45" s="30">
        <v>9</v>
      </c>
      <c r="G45" s="31">
        <v>8</v>
      </c>
      <c r="H45" s="30">
        <v>2</v>
      </c>
      <c r="I45" s="30">
        <v>116</v>
      </c>
      <c r="J45" s="117"/>
      <c r="K45" s="128">
        <v>0.83620689655172409</v>
      </c>
      <c r="L45" s="128">
        <v>7.7586206896551727E-2</v>
      </c>
      <c r="M45" s="128">
        <v>6.8965517241379309E-2</v>
      </c>
      <c r="N45" s="128">
        <v>1.7241379310344827E-2</v>
      </c>
      <c r="O45" s="159"/>
      <c r="P45" s="28">
        <v>3.7</v>
      </c>
      <c r="Q45" s="28" t="s">
        <v>62</v>
      </c>
      <c r="R45" s="156"/>
      <c r="S45" s="176">
        <v>0.40939597315436244</v>
      </c>
      <c r="T45" s="176">
        <v>0.20134228187919462</v>
      </c>
      <c r="U45" s="176">
        <v>0.26174496644295303</v>
      </c>
      <c r="V45" s="176">
        <v>0.12751677852348994</v>
      </c>
      <c r="W45" s="176">
        <v>0.96129032258064517</v>
      </c>
      <c r="X45" s="177"/>
      <c r="Y45" s="176">
        <v>0.42681092339736165</v>
      </c>
      <c r="Z45" s="176">
        <v>-0.12375607498264289</v>
      </c>
      <c r="AA45" s="176">
        <v>-0.19277944920157372</v>
      </c>
      <c r="AB45" s="176">
        <v>-0.11027539921314511</v>
      </c>
    </row>
    <row r="46" spans="2:28" s="2" customFormat="1" ht="31.5" customHeight="1" thickBot="1" x14ac:dyDescent="0.25">
      <c r="B46" s="28">
        <v>3.7</v>
      </c>
      <c r="C46" s="28" t="s">
        <v>63</v>
      </c>
      <c r="D46" s="145"/>
      <c r="E46" s="30">
        <v>110</v>
      </c>
      <c r="F46" s="30">
        <v>3</v>
      </c>
      <c r="G46" s="31">
        <v>1</v>
      </c>
      <c r="H46" s="30">
        <v>2</v>
      </c>
      <c r="I46" s="30">
        <v>116</v>
      </c>
      <c r="J46" s="117"/>
      <c r="K46" s="128">
        <v>0.94827586206896552</v>
      </c>
      <c r="L46" s="128">
        <v>2.5862068965517241E-2</v>
      </c>
      <c r="M46" s="128">
        <v>8.6206896551724137E-3</v>
      </c>
      <c r="N46" s="128">
        <v>1.7241379310344827E-2</v>
      </c>
      <c r="O46" s="159"/>
      <c r="P46" s="28">
        <v>3.8</v>
      </c>
      <c r="Q46" s="28" t="s">
        <v>63</v>
      </c>
      <c r="R46" s="156"/>
      <c r="S46" s="176">
        <v>0.62913907284768211</v>
      </c>
      <c r="T46" s="176">
        <v>0.17218543046357615</v>
      </c>
      <c r="U46" s="176">
        <v>0.15894039735099338</v>
      </c>
      <c r="V46" s="176">
        <v>3.9735099337748346E-2</v>
      </c>
      <c r="W46" s="176">
        <v>0.97419354838709682</v>
      </c>
      <c r="X46" s="177"/>
      <c r="Y46" s="176">
        <v>0.31913678922128341</v>
      </c>
      <c r="Z46" s="176">
        <v>-0.14632336149805891</v>
      </c>
      <c r="AA46" s="176">
        <v>-0.15031970769582098</v>
      </c>
      <c r="AB46" s="176">
        <v>-2.2493720027403519E-2</v>
      </c>
    </row>
    <row r="47" spans="2:28" s="2" customFormat="1" ht="42.75" customHeight="1" thickBot="1" x14ac:dyDescent="0.25">
      <c r="B47" s="28">
        <v>3.8</v>
      </c>
      <c r="C47" s="28" t="s">
        <v>64</v>
      </c>
      <c r="D47" s="145"/>
      <c r="E47" s="30">
        <v>147</v>
      </c>
      <c r="F47" s="30">
        <v>14</v>
      </c>
      <c r="G47" s="31">
        <v>17</v>
      </c>
      <c r="H47" s="30">
        <v>9</v>
      </c>
      <c r="I47" s="30">
        <v>187</v>
      </c>
      <c r="J47" s="117"/>
      <c r="K47" s="128">
        <v>0.78609625668449201</v>
      </c>
      <c r="L47" s="128">
        <v>7.4866310160427801E-2</v>
      </c>
      <c r="M47" s="128">
        <v>9.0909090909090912E-2</v>
      </c>
      <c r="N47" s="128">
        <v>4.8128342245989303E-2</v>
      </c>
      <c r="O47" s="159"/>
      <c r="P47" s="28">
        <v>3.9</v>
      </c>
      <c r="Q47" s="28" t="s">
        <v>64</v>
      </c>
      <c r="R47" s="156"/>
      <c r="S47" s="176">
        <v>0.5490196078431373</v>
      </c>
      <c r="T47" s="176">
        <v>0.19607843137254902</v>
      </c>
      <c r="U47" s="176">
        <v>0.18954248366013071</v>
      </c>
      <c r="V47" s="176">
        <v>6.535947712418301E-2</v>
      </c>
      <c r="W47" s="176">
        <v>0.98709677419354835</v>
      </c>
      <c r="X47" s="177"/>
      <c r="Y47" s="176">
        <v>0.23707664884135471</v>
      </c>
      <c r="Z47" s="176">
        <v>-0.12121212121212122</v>
      </c>
      <c r="AA47" s="176">
        <v>-9.86333927510398E-2</v>
      </c>
      <c r="AB47" s="176">
        <v>-1.7231134878193707E-2</v>
      </c>
    </row>
    <row r="48" spans="2:28" s="2" customFormat="1" ht="57" thickBot="1" x14ac:dyDescent="0.25">
      <c r="B48" s="28">
        <v>3.9</v>
      </c>
      <c r="C48" s="28" t="s">
        <v>65</v>
      </c>
      <c r="D48" s="145"/>
      <c r="E48" s="30">
        <v>18</v>
      </c>
      <c r="F48" s="30">
        <v>0</v>
      </c>
      <c r="G48" s="31">
        <v>2</v>
      </c>
      <c r="H48" s="30">
        <v>1</v>
      </c>
      <c r="I48" s="30">
        <v>21</v>
      </c>
      <c r="J48" s="117"/>
      <c r="K48" s="128">
        <v>0.8571428571428571</v>
      </c>
      <c r="L48" s="128">
        <v>0</v>
      </c>
      <c r="M48" s="128">
        <v>9.5238095238095233E-2</v>
      </c>
      <c r="N48" s="128">
        <v>4.7619047619047616E-2</v>
      </c>
      <c r="O48" s="159"/>
      <c r="P48" s="28" t="s">
        <v>407</v>
      </c>
      <c r="Q48" s="28" t="s">
        <v>553</v>
      </c>
      <c r="R48" s="156"/>
      <c r="S48" s="176">
        <v>0.41666666666666669</v>
      </c>
      <c r="T48" s="176">
        <v>0.58333333333333337</v>
      </c>
      <c r="U48" s="176">
        <v>0</v>
      </c>
      <c r="V48" s="176">
        <v>0</v>
      </c>
      <c r="W48" s="176">
        <v>0.92307692307692313</v>
      </c>
      <c r="X48" s="177"/>
      <c r="Y48" s="176">
        <v>0.44047619047619041</v>
      </c>
      <c r="Z48" s="176">
        <v>-0.58333333333333337</v>
      </c>
      <c r="AA48" s="176">
        <v>9.5238095238095233E-2</v>
      </c>
      <c r="AB48" s="176">
        <v>4.7619047619047616E-2</v>
      </c>
    </row>
    <row r="49" spans="1:28" ht="23.25" thickBot="1" x14ac:dyDescent="0.25">
      <c r="B49" s="35">
        <v>4</v>
      </c>
      <c r="C49" s="36" t="s">
        <v>66</v>
      </c>
      <c r="E49" s="146" t="s">
        <v>50</v>
      </c>
      <c r="F49" s="146" t="s">
        <v>50</v>
      </c>
      <c r="G49" s="146" t="s">
        <v>50</v>
      </c>
      <c r="H49" s="146" t="s">
        <v>50</v>
      </c>
      <c r="I49" s="147" t="s">
        <v>50</v>
      </c>
      <c r="K49" s="160" t="s">
        <v>50</v>
      </c>
      <c r="L49" s="160" t="s">
        <v>50</v>
      </c>
      <c r="M49" s="160" t="s">
        <v>50</v>
      </c>
      <c r="N49" s="160" t="s">
        <v>50</v>
      </c>
      <c r="O49" s="159"/>
      <c r="P49" s="35">
        <v>4</v>
      </c>
      <c r="Q49" s="36" t="s">
        <v>66</v>
      </c>
      <c r="S49" s="121"/>
      <c r="T49" s="121"/>
      <c r="U49" s="121"/>
      <c r="V49" s="121"/>
      <c r="W49" s="121"/>
      <c r="X49" s="121"/>
      <c r="Y49" s="121" t="s">
        <v>50</v>
      </c>
      <c r="Z49" s="121" t="s">
        <v>50</v>
      </c>
      <c r="AA49" s="121" t="s">
        <v>50</v>
      </c>
      <c r="AB49" s="121" t="s">
        <v>50</v>
      </c>
    </row>
    <row r="50" spans="1:28" ht="45.75" thickBot="1" x14ac:dyDescent="0.25">
      <c r="B50" s="28" t="s">
        <v>67</v>
      </c>
      <c r="C50" s="28" t="s">
        <v>68</v>
      </c>
      <c r="D50" s="145"/>
      <c r="E50" s="27" t="s">
        <v>69</v>
      </c>
      <c r="F50" s="124">
        <v>1</v>
      </c>
      <c r="G50" s="70" t="s">
        <v>358</v>
      </c>
      <c r="H50" s="124" t="s">
        <v>359</v>
      </c>
      <c r="I50" s="27" t="s">
        <v>0</v>
      </c>
      <c r="J50" s="117"/>
      <c r="K50" s="27" t="s">
        <v>69</v>
      </c>
      <c r="L50" s="124">
        <v>1</v>
      </c>
      <c r="M50" s="70" t="s">
        <v>358</v>
      </c>
      <c r="N50" s="124" t="s">
        <v>359</v>
      </c>
      <c r="O50" s="86"/>
      <c r="P50" s="28" t="s">
        <v>72</v>
      </c>
      <c r="Q50" s="75" t="s">
        <v>408</v>
      </c>
      <c r="S50" s="27" t="s">
        <v>409</v>
      </c>
      <c r="T50" s="27" t="s">
        <v>410</v>
      </c>
      <c r="U50" s="27" t="s">
        <v>411</v>
      </c>
      <c r="V50" s="27" t="s">
        <v>412</v>
      </c>
      <c r="W50" s="27" t="s">
        <v>400</v>
      </c>
      <c r="X50" s="121"/>
      <c r="Y50" s="121"/>
      <c r="Z50" s="121"/>
      <c r="AA50" s="121"/>
      <c r="AB50" s="121"/>
    </row>
    <row r="51" spans="1:28" ht="15.75" customHeight="1" thickBot="1" x14ac:dyDescent="0.25">
      <c r="A51" s="90"/>
      <c r="B51" s="28"/>
      <c r="C51" s="28" t="s">
        <v>70</v>
      </c>
      <c r="D51" s="145"/>
      <c r="E51" s="52">
        <v>13</v>
      </c>
      <c r="F51" s="53">
        <v>57</v>
      </c>
      <c r="G51" s="53">
        <v>77</v>
      </c>
      <c r="H51" s="53">
        <v>40</v>
      </c>
      <c r="I51" s="55">
        <v>187</v>
      </c>
      <c r="J51" s="117"/>
      <c r="K51" s="129">
        <v>6.9518716577540107E-2</v>
      </c>
      <c r="L51" s="130">
        <v>0.30481283422459893</v>
      </c>
      <c r="M51" s="130">
        <v>0.41176470588235292</v>
      </c>
      <c r="N51" s="131">
        <v>0.21390374331550802</v>
      </c>
      <c r="O51" s="161"/>
      <c r="P51" s="28"/>
      <c r="Q51" s="77" t="s">
        <v>536</v>
      </c>
      <c r="S51" s="178">
        <v>8.9041095890410954E-2</v>
      </c>
      <c r="T51" s="179">
        <v>0.42465753424657532</v>
      </c>
      <c r="U51" s="179">
        <v>0.34931506849315069</v>
      </c>
      <c r="V51" s="179">
        <v>0.13698630136986301</v>
      </c>
      <c r="W51" s="180">
        <v>0.9419354838709677</v>
      </c>
      <c r="X51" s="121"/>
      <c r="Y51" s="162" t="s">
        <v>531</v>
      </c>
      <c r="Z51" s="157"/>
      <c r="AA51" s="157"/>
      <c r="AB51" s="157"/>
    </row>
    <row r="52" spans="1:28" ht="15.75" customHeight="1" thickBot="1" x14ac:dyDescent="0.25">
      <c r="A52" s="90"/>
      <c r="B52" s="28"/>
      <c r="C52" s="28" t="s">
        <v>71</v>
      </c>
      <c r="D52" s="145"/>
      <c r="E52" s="74">
        <v>2.9</v>
      </c>
      <c r="F52" s="53"/>
      <c r="G52" s="54"/>
      <c r="H52" s="53"/>
      <c r="I52" s="53"/>
      <c r="J52" s="117"/>
      <c r="K52" s="127" t="s">
        <v>50</v>
      </c>
      <c r="L52" s="127" t="s">
        <v>50</v>
      </c>
      <c r="M52" s="127" t="s">
        <v>50</v>
      </c>
      <c r="N52" s="127" t="s">
        <v>50</v>
      </c>
      <c r="O52" s="159"/>
      <c r="P52" s="28"/>
      <c r="Q52" s="78" t="s">
        <v>537</v>
      </c>
      <c r="S52" s="181">
        <v>2.6</v>
      </c>
      <c r="T52" s="182"/>
      <c r="U52" s="182"/>
      <c r="V52" s="182"/>
      <c r="W52" s="183"/>
      <c r="X52" s="121"/>
      <c r="Y52" s="121" t="s">
        <v>50</v>
      </c>
      <c r="Z52" s="121" t="s">
        <v>50</v>
      </c>
      <c r="AA52" s="121" t="s">
        <v>50</v>
      </c>
      <c r="AB52" s="121" t="s">
        <v>50</v>
      </c>
    </row>
    <row r="53" spans="1:28" ht="52.5" customHeight="1" thickBot="1" x14ac:dyDescent="0.25">
      <c r="B53" s="28" t="s">
        <v>72</v>
      </c>
      <c r="C53" s="28" t="s">
        <v>73</v>
      </c>
      <c r="D53" s="145"/>
      <c r="E53" s="27" t="s">
        <v>69</v>
      </c>
      <c r="F53" s="124" t="s">
        <v>74</v>
      </c>
      <c r="G53" s="27" t="s">
        <v>75</v>
      </c>
      <c r="H53" s="124" t="s">
        <v>76</v>
      </c>
      <c r="I53" s="27" t="s">
        <v>0</v>
      </c>
      <c r="J53" s="117"/>
      <c r="K53" s="27" t="s">
        <v>69</v>
      </c>
      <c r="L53" s="124" t="s">
        <v>74</v>
      </c>
      <c r="M53" s="27" t="s">
        <v>75</v>
      </c>
      <c r="N53" s="124" t="s">
        <v>76</v>
      </c>
      <c r="O53" s="86"/>
      <c r="P53" s="28" t="s">
        <v>83</v>
      </c>
      <c r="Q53" s="75" t="s">
        <v>413</v>
      </c>
      <c r="S53" s="27" t="s">
        <v>409</v>
      </c>
      <c r="T53" s="27" t="s">
        <v>74</v>
      </c>
      <c r="U53" s="27" t="s">
        <v>414</v>
      </c>
      <c r="V53" s="27" t="s">
        <v>415</v>
      </c>
      <c r="W53" s="27" t="s">
        <v>400</v>
      </c>
      <c r="X53" s="121"/>
      <c r="Y53" s="27" t="s">
        <v>409</v>
      </c>
      <c r="Z53" s="27" t="s">
        <v>74</v>
      </c>
      <c r="AA53" s="27" t="s">
        <v>414</v>
      </c>
      <c r="AB53" s="27" t="s">
        <v>415</v>
      </c>
    </row>
    <row r="54" spans="1:28" ht="15.75" customHeight="1" thickBot="1" x14ac:dyDescent="0.25">
      <c r="A54" s="90"/>
      <c r="B54" s="48" t="s">
        <v>77</v>
      </c>
      <c r="C54" s="28" t="s">
        <v>78</v>
      </c>
      <c r="D54" s="145"/>
      <c r="E54" s="40">
        <v>20</v>
      </c>
      <c r="F54" s="41">
        <v>84</v>
      </c>
      <c r="G54" s="41">
        <v>47</v>
      </c>
      <c r="H54" s="41">
        <v>36</v>
      </c>
      <c r="I54" s="43">
        <v>187</v>
      </c>
      <c r="J54" s="117"/>
      <c r="K54" s="133">
        <v>0.10695187165775401</v>
      </c>
      <c r="L54" s="134">
        <v>0.44919786096256686</v>
      </c>
      <c r="M54" s="134">
        <v>0.25133689839572193</v>
      </c>
      <c r="N54" s="135">
        <v>0.19251336898395721</v>
      </c>
      <c r="O54" s="161"/>
      <c r="P54" s="28"/>
      <c r="Q54" s="77" t="s">
        <v>538</v>
      </c>
      <c r="S54" s="178">
        <v>6.7226890756302518E-2</v>
      </c>
      <c r="T54" s="179">
        <v>0.47058823529411764</v>
      </c>
      <c r="U54" s="179">
        <v>0.22689075630252101</v>
      </c>
      <c r="V54" s="179">
        <v>0.23529411764705882</v>
      </c>
      <c r="W54" s="180">
        <v>0.76774193548387093</v>
      </c>
      <c r="X54" s="177"/>
      <c r="Y54" s="178">
        <v>3.972498090145149E-2</v>
      </c>
      <c r="Z54" s="179">
        <v>-2.1390374331550777E-2</v>
      </c>
      <c r="AA54" s="179">
        <v>2.4446142093200923E-2</v>
      </c>
      <c r="AB54" s="180">
        <v>-4.2780748663101609E-2</v>
      </c>
    </row>
    <row r="55" spans="1:28" ht="15.75" customHeight="1" thickBot="1" x14ac:dyDescent="0.25">
      <c r="A55" s="90"/>
      <c r="B55" s="48" t="s">
        <v>79</v>
      </c>
      <c r="C55" s="28" t="s">
        <v>80</v>
      </c>
      <c r="D55" s="145"/>
      <c r="E55" s="49">
        <v>36</v>
      </c>
      <c r="F55" s="50">
        <v>98</v>
      </c>
      <c r="G55" s="50">
        <v>47</v>
      </c>
      <c r="H55" s="50">
        <v>6</v>
      </c>
      <c r="I55" s="51">
        <v>187</v>
      </c>
      <c r="J55" s="117"/>
      <c r="K55" s="136">
        <v>0.19251336898395721</v>
      </c>
      <c r="L55" s="137">
        <v>0.52406417112299464</v>
      </c>
      <c r="M55" s="137">
        <v>0.25133689839572193</v>
      </c>
      <c r="N55" s="138">
        <v>3.2085561497326207E-2</v>
      </c>
      <c r="O55" s="161"/>
      <c r="P55" s="102"/>
      <c r="Q55" s="108" t="s">
        <v>539</v>
      </c>
      <c r="S55" s="184">
        <v>8.9285714285714288E-2</v>
      </c>
      <c r="T55" s="185">
        <v>0.5714285714285714</v>
      </c>
      <c r="U55" s="185">
        <v>0.21428571428571427</v>
      </c>
      <c r="V55" s="185">
        <v>0.125</v>
      </c>
      <c r="W55" s="186">
        <v>0.72258064516129028</v>
      </c>
      <c r="X55" s="177"/>
      <c r="Y55" s="187">
        <v>0.10322765469824292</v>
      </c>
      <c r="Z55" s="188">
        <v>-4.7364400305576759E-2</v>
      </c>
      <c r="AA55" s="188">
        <v>3.7051184110007657E-2</v>
      </c>
      <c r="AB55" s="189">
        <v>-9.2914438502673793E-2</v>
      </c>
    </row>
    <row r="56" spans="1:28" ht="15.75" customHeight="1" thickBot="1" x14ac:dyDescent="0.25">
      <c r="A56" s="90"/>
      <c r="B56" s="48" t="s">
        <v>81</v>
      </c>
      <c r="C56" s="28" t="s">
        <v>82</v>
      </c>
      <c r="D56" s="145"/>
      <c r="E56" s="44">
        <v>31</v>
      </c>
      <c r="F56" s="45">
        <v>14</v>
      </c>
      <c r="G56" s="45">
        <v>24</v>
      </c>
      <c r="H56" s="45">
        <v>118</v>
      </c>
      <c r="I56" s="47">
        <v>187</v>
      </c>
      <c r="J56" s="117"/>
      <c r="K56" s="139">
        <v>0.16577540106951871</v>
      </c>
      <c r="L56" s="140">
        <v>7.4866310160427801E-2</v>
      </c>
      <c r="M56" s="140">
        <v>0.12834224598930483</v>
      </c>
      <c r="N56" s="141">
        <v>0.63101604278074863</v>
      </c>
      <c r="O56" s="161"/>
      <c r="P56" s="109"/>
      <c r="Q56" s="108"/>
      <c r="S56" s="165" t="s">
        <v>521</v>
      </c>
      <c r="T56" s="163"/>
      <c r="U56" s="163"/>
      <c r="V56" s="163"/>
      <c r="W56" s="164"/>
      <c r="X56" s="121"/>
      <c r="Y56" s="121"/>
      <c r="Z56" s="121" t="s">
        <v>50</v>
      </c>
      <c r="AA56" s="121" t="s">
        <v>50</v>
      </c>
      <c r="AB56" s="121" t="s">
        <v>50</v>
      </c>
    </row>
    <row r="57" spans="1:28" ht="15.75" customHeight="1" thickBot="1" x14ac:dyDescent="0.25">
      <c r="A57" s="90"/>
      <c r="B57" s="48"/>
      <c r="C57" s="28"/>
      <c r="D57" s="145"/>
      <c r="E57" s="27" t="s">
        <v>540</v>
      </c>
      <c r="F57" s="124" t="s">
        <v>37</v>
      </c>
      <c r="G57" s="27" t="s">
        <v>541</v>
      </c>
      <c r="H57" s="50"/>
      <c r="I57" s="50"/>
      <c r="J57" s="117"/>
      <c r="K57" s="132"/>
      <c r="L57" s="132"/>
      <c r="M57" s="132"/>
      <c r="N57" s="132"/>
      <c r="O57" s="161"/>
      <c r="P57" s="110"/>
      <c r="Q57" s="78"/>
      <c r="S57" s="27" t="s">
        <v>540</v>
      </c>
      <c r="T57" s="124" t="s">
        <v>37</v>
      </c>
      <c r="U57" s="27" t="s">
        <v>541</v>
      </c>
      <c r="V57" s="166"/>
      <c r="W57" s="166"/>
      <c r="X57" s="121"/>
      <c r="Y57" s="27" t="s">
        <v>540</v>
      </c>
      <c r="Z57" s="124" t="s">
        <v>37</v>
      </c>
      <c r="AA57" s="27" t="s">
        <v>541</v>
      </c>
      <c r="AB57" s="121"/>
    </row>
    <row r="58" spans="1:28" ht="15.75" customHeight="1" thickBot="1" x14ac:dyDescent="0.25">
      <c r="A58" s="90"/>
      <c r="B58" s="48"/>
      <c r="C58" s="104" t="s">
        <v>542</v>
      </c>
      <c r="D58" s="145"/>
      <c r="E58" s="105">
        <v>0.26</v>
      </c>
      <c r="F58" s="106">
        <v>0.12</v>
      </c>
      <c r="G58" s="107">
        <v>0.62</v>
      </c>
      <c r="H58" s="50"/>
      <c r="I58" s="50"/>
      <c r="J58" s="117"/>
      <c r="K58" s="132"/>
      <c r="L58" s="132"/>
      <c r="M58" s="132"/>
      <c r="N58" s="132"/>
      <c r="O58" s="161"/>
      <c r="P58" s="103"/>
      <c r="Q58" s="78" t="s">
        <v>544</v>
      </c>
      <c r="S58" s="105">
        <v>0.31</v>
      </c>
      <c r="T58" s="106">
        <v>0.21</v>
      </c>
      <c r="U58" s="167" t="s">
        <v>543</v>
      </c>
      <c r="V58" s="166"/>
      <c r="W58" s="166"/>
      <c r="X58" s="121"/>
      <c r="Y58" s="105">
        <f>E58-S58</f>
        <v>-4.9999999999999989E-2</v>
      </c>
      <c r="Z58" s="106">
        <f>F58-T58</f>
        <v>-0.09</v>
      </c>
      <c r="AA58" s="167" t="s">
        <v>543</v>
      </c>
      <c r="AB58" s="121"/>
    </row>
    <row r="59" spans="1:28" ht="15.75" customHeight="1" thickBot="1" x14ac:dyDescent="0.25">
      <c r="B59" s="28" t="s">
        <v>83</v>
      </c>
      <c r="C59" s="28" t="s">
        <v>84</v>
      </c>
      <c r="D59" s="145"/>
      <c r="E59" s="30">
        <v>129</v>
      </c>
      <c r="F59" s="30">
        <v>22</v>
      </c>
      <c r="G59" s="31">
        <v>20</v>
      </c>
      <c r="H59" s="30">
        <v>16</v>
      </c>
      <c r="I59" s="30">
        <v>187</v>
      </c>
      <c r="J59" s="117"/>
      <c r="K59" s="128">
        <v>0.68983957219251335</v>
      </c>
      <c r="L59" s="128">
        <v>0.11764705882352941</v>
      </c>
      <c r="M59" s="128">
        <v>0.10695187165775401</v>
      </c>
      <c r="N59" s="128">
        <v>8.5561497326203204E-2</v>
      </c>
      <c r="O59" s="159"/>
      <c r="P59" s="28">
        <v>4.0999999999999996</v>
      </c>
      <c r="Q59" s="75" t="s">
        <v>84</v>
      </c>
      <c r="R59" s="156"/>
      <c r="S59" s="190">
        <v>0.59333333333333338</v>
      </c>
      <c r="T59" s="176">
        <v>0.15333333333333332</v>
      </c>
      <c r="U59" s="176">
        <v>0.16</v>
      </c>
      <c r="V59" s="176">
        <v>9.3333333333333338E-2</v>
      </c>
      <c r="W59" s="176">
        <v>0.967741935483871</v>
      </c>
      <c r="X59" s="177"/>
      <c r="Y59" s="176">
        <v>9.6506238859179971E-2</v>
      </c>
      <c r="Z59" s="176">
        <v>-3.5686274509803911E-2</v>
      </c>
      <c r="AA59" s="176">
        <v>-5.3048128342245995E-2</v>
      </c>
      <c r="AB59" s="176">
        <v>-7.771836007130134E-3</v>
      </c>
    </row>
    <row r="60" spans="1:28" ht="34.5" thickBot="1" x14ac:dyDescent="0.25">
      <c r="B60" s="28">
        <v>4.4000000000000004</v>
      </c>
      <c r="C60" s="28" t="s">
        <v>85</v>
      </c>
      <c r="D60" s="145"/>
      <c r="E60" s="30">
        <v>21</v>
      </c>
      <c r="F60" s="30">
        <v>0</v>
      </c>
      <c r="G60" s="31">
        <v>0</v>
      </c>
      <c r="H60" s="30">
        <v>0</v>
      </c>
      <c r="I60" s="30">
        <v>21</v>
      </c>
      <c r="J60" s="117"/>
      <c r="K60" s="128">
        <v>1</v>
      </c>
      <c r="L60" s="128">
        <v>0</v>
      </c>
      <c r="M60" s="128">
        <v>0</v>
      </c>
      <c r="N60" s="128">
        <v>0</v>
      </c>
      <c r="O60" s="159"/>
      <c r="P60" s="28">
        <v>4.4000000000000004</v>
      </c>
      <c r="Q60" s="75" t="s">
        <v>550</v>
      </c>
      <c r="R60" s="156"/>
      <c r="S60" s="176">
        <v>1</v>
      </c>
      <c r="T60" s="176">
        <v>0</v>
      </c>
      <c r="U60" s="176">
        <v>0</v>
      </c>
      <c r="V60" s="176">
        <v>0</v>
      </c>
      <c r="W60" s="176">
        <v>0.92307692307692313</v>
      </c>
      <c r="X60" s="177"/>
      <c r="Y60" s="176">
        <v>0</v>
      </c>
      <c r="Z60" s="176">
        <v>0</v>
      </c>
      <c r="AA60" s="176">
        <v>0</v>
      </c>
      <c r="AB60" s="176">
        <v>0</v>
      </c>
    </row>
    <row r="61" spans="1:28" ht="15.75" customHeight="1" thickBot="1" x14ac:dyDescent="0.25">
      <c r="B61" s="28">
        <v>4.5</v>
      </c>
      <c r="C61" s="28" t="s">
        <v>86</v>
      </c>
      <c r="D61" s="145"/>
      <c r="E61" s="30">
        <v>175</v>
      </c>
      <c r="F61" s="30">
        <v>0</v>
      </c>
      <c r="G61" s="31">
        <v>6</v>
      </c>
      <c r="H61" s="30">
        <v>6</v>
      </c>
      <c r="I61" s="30">
        <v>187</v>
      </c>
      <c r="J61" s="117"/>
      <c r="K61" s="128">
        <v>0.93582887700534756</v>
      </c>
      <c r="L61" s="128">
        <v>0</v>
      </c>
      <c r="M61" s="128">
        <v>3.2085561497326207E-2</v>
      </c>
      <c r="N61" s="128">
        <v>3.2085561497326207E-2</v>
      </c>
      <c r="O61" s="159"/>
      <c r="P61" s="28">
        <v>4.5</v>
      </c>
      <c r="Q61" s="75" t="s">
        <v>86</v>
      </c>
      <c r="R61" s="156"/>
      <c r="S61" s="176">
        <v>0.86896551724137927</v>
      </c>
      <c r="T61" s="176">
        <v>2.7586206896551724E-2</v>
      </c>
      <c r="U61" s="176">
        <v>4.1379310344827586E-2</v>
      </c>
      <c r="V61" s="176">
        <v>6.2068965517241378E-2</v>
      </c>
      <c r="W61" s="176">
        <v>0.93548387096774188</v>
      </c>
      <c r="X61" s="177"/>
      <c r="Y61" s="176">
        <v>6.6863359763968289E-2</v>
      </c>
      <c r="Z61" s="176">
        <v>-2.7586206896551724E-2</v>
      </c>
      <c r="AA61" s="176">
        <v>-9.2937488475013791E-3</v>
      </c>
      <c r="AB61" s="176">
        <v>-2.9983404019915172E-2</v>
      </c>
    </row>
    <row r="62" spans="1:28" ht="15.75" customHeight="1" thickBot="1" x14ac:dyDescent="0.25">
      <c r="B62" s="28">
        <v>4.5999999999999996</v>
      </c>
      <c r="C62" s="28" t="s">
        <v>87</v>
      </c>
      <c r="D62" s="145"/>
      <c r="E62" s="30">
        <v>165</v>
      </c>
      <c r="F62" s="30">
        <v>4</v>
      </c>
      <c r="G62" s="31">
        <v>7</v>
      </c>
      <c r="H62" s="30">
        <v>11</v>
      </c>
      <c r="I62" s="30">
        <v>187</v>
      </c>
      <c r="J62" s="117"/>
      <c r="K62" s="128">
        <v>0.88235294117647056</v>
      </c>
      <c r="L62" s="128">
        <v>2.1390374331550801E-2</v>
      </c>
      <c r="M62" s="128">
        <v>3.7433155080213901E-2</v>
      </c>
      <c r="N62" s="128">
        <v>5.8823529411764705E-2</v>
      </c>
      <c r="O62" s="159"/>
      <c r="P62" s="28">
        <v>4.5999999999999996</v>
      </c>
      <c r="Q62" s="75" t="s">
        <v>87</v>
      </c>
      <c r="R62" s="156"/>
      <c r="S62" s="176">
        <v>0.8</v>
      </c>
      <c r="T62" s="176">
        <v>2.6666666666666668E-2</v>
      </c>
      <c r="U62" s="176">
        <v>7.3333333333333334E-2</v>
      </c>
      <c r="V62" s="176">
        <v>0.1</v>
      </c>
      <c r="W62" s="176">
        <v>0.967741935483871</v>
      </c>
      <c r="X62" s="177"/>
      <c r="Y62" s="176">
        <v>8.2352941176470518E-2</v>
      </c>
      <c r="Z62" s="176">
        <v>-5.2762923351158675E-3</v>
      </c>
      <c r="AA62" s="176">
        <v>-3.5900178253119433E-2</v>
      </c>
      <c r="AB62" s="176">
        <v>-4.11764705882353E-2</v>
      </c>
    </row>
    <row r="63" spans="1:28" ht="31.5" customHeight="1" thickBot="1" x14ac:dyDescent="0.25">
      <c r="B63" s="28">
        <v>4.7</v>
      </c>
      <c r="C63" s="28" t="s">
        <v>88</v>
      </c>
      <c r="D63" s="145"/>
      <c r="E63" s="30">
        <v>146</v>
      </c>
      <c r="F63" s="30">
        <v>11</v>
      </c>
      <c r="G63" s="31">
        <v>23</v>
      </c>
      <c r="H63" s="30">
        <v>7</v>
      </c>
      <c r="I63" s="30">
        <v>187</v>
      </c>
      <c r="J63" s="117"/>
      <c r="K63" s="128">
        <v>0.78074866310160429</v>
      </c>
      <c r="L63" s="128">
        <v>5.8823529411764705E-2</v>
      </c>
      <c r="M63" s="128">
        <v>0.12299465240641712</v>
      </c>
      <c r="N63" s="128">
        <v>3.7433155080213901E-2</v>
      </c>
      <c r="O63" s="159"/>
      <c r="P63" s="28">
        <v>4.7</v>
      </c>
      <c r="Q63" s="75" t="s">
        <v>416</v>
      </c>
      <c r="R63" s="156"/>
      <c r="S63" s="176">
        <v>0.57236842105263153</v>
      </c>
      <c r="T63" s="176">
        <v>0.18421052631578946</v>
      </c>
      <c r="U63" s="176">
        <v>0.14473684210526316</v>
      </c>
      <c r="V63" s="176">
        <v>9.8684210526315791E-2</v>
      </c>
      <c r="W63" s="176">
        <v>0.98064516129032253</v>
      </c>
      <c r="X63" s="177"/>
      <c r="Y63" s="176">
        <v>0.20838024204897276</v>
      </c>
      <c r="Z63" s="176">
        <v>-0.12538699690402477</v>
      </c>
      <c r="AA63" s="176">
        <v>-2.1742189698846046E-2</v>
      </c>
      <c r="AB63" s="176">
        <v>-6.125105544610189E-2</v>
      </c>
    </row>
    <row r="64" spans="1:28" ht="31.5" customHeight="1" thickBot="1" x14ac:dyDescent="0.25">
      <c r="B64" s="28">
        <v>4.8</v>
      </c>
      <c r="C64" s="28" t="s">
        <v>89</v>
      </c>
      <c r="D64" s="145"/>
      <c r="E64" s="30">
        <v>150</v>
      </c>
      <c r="F64" s="30">
        <v>12</v>
      </c>
      <c r="G64" s="31">
        <v>19</v>
      </c>
      <c r="H64" s="30">
        <v>6</v>
      </c>
      <c r="I64" s="30">
        <v>187</v>
      </c>
      <c r="J64" s="117"/>
      <c r="K64" s="128">
        <v>0.80213903743315507</v>
      </c>
      <c r="L64" s="128">
        <v>6.4171122994652413E-2</v>
      </c>
      <c r="M64" s="128">
        <v>0.10160427807486631</v>
      </c>
      <c r="N64" s="128">
        <v>3.2085561497326207E-2</v>
      </c>
      <c r="O64" s="159"/>
      <c r="P64" s="28">
        <v>4.8</v>
      </c>
      <c r="Q64" s="75" t="s">
        <v>89</v>
      </c>
      <c r="R64" s="156"/>
      <c r="S64" s="176">
        <v>0.65131578947368418</v>
      </c>
      <c r="T64" s="176">
        <v>0.16447368421052633</v>
      </c>
      <c r="U64" s="176">
        <v>0.14473684210526316</v>
      </c>
      <c r="V64" s="176">
        <v>3.9473684210526314E-2</v>
      </c>
      <c r="W64" s="176">
        <v>0.98064516129032253</v>
      </c>
      <c r="X64" s="177"/>
      <c r="Y64" s="176">
        <v>0.15082324795947089</v>
      </c>
      <c r="Z64" s="176">
        <v>-0.10030256121587391</v>
      </c>
      <c r="AA64" s="176">
        <v>-4.313256403039685E-2</v>
      </c>
      <c r="AB64" s="176">
        <v>-7.3881227132001071E-3</v>
      </c>
    </row>
    <row r="65" spans="1:28" ht="31.5" customHeight="1" thickBot="1" x14ac:dyDescent="0.25">
      <c r="B65" s="28">
        <v>4.9000000000000004</v>
      </c>
      <c r="C65" s="28" t="s">
        <v>90</v>
      </c>
      <c r="D65" s="145"/>
      <c r="E65" s="30">
        <v>167</v>
      </c>
      <c r="F65" s="30">
        <v>6</v>
      </c>
      <c r="G65" s="31">
        <v>11</v>
      </c>
      <c r="H65" s="30">
        <v>3</v>
      </c>
      <c r="I65" s="30">
        <v>187</v>
      </c>
      <c r="J65" s="117"/>
      <c r="K65" s="128">
        <v>0.89304812834224601</v>
      </c>
      <c r="L65" s="128">
        <v>3.2085561497326207E-2</v>
      </c>
      <c r="M65" s="128">
        <v>5.8823529411764705E-2</v>
      </c>
      <c r="N65" s="128">
        <v>1.6042780748663103E-2</v>
      </c>
      <c r="O65" s="159"/>
      <c r="P65" s="28">
        <v>4.9000000000000004</v>
      </c>
      <c r="Q65" s="75" t="s">
        <v>417</v>
      </c>
      <c r="R65" s="156"/>
      <c r="S65" s="176">
        <v>0.73509933774834435</v>
      </c>
      <c r="T65" s="176">
        <v>0.12582781456953643</v>
      </c>
      <c r="U65" s="176">
        <v>7.9470198675496692E-2</v>
      </c>
      <c r="V65" s="176">
        <v>5.9602649006622516E-2</v>
      </c>
      <c r="W65" s="176">
        <v>0.97419354838709682</v>
      </c>
      <c r="X65" s="177"/>
      <c r="Y65" s="176">
        <v>0.15794879059390166</v>
      </c>
      <c r="Z65" s="176">
        <v>-9.3742253072210222E-2</v>
      </c>
      <c r="AA65" s="176">
        <v>-2.0646669263731987E-2</v>
      </c>
      <c r="AB65" s="176">
        <v>-4.3559868257959412E-2</v>
      </c>
    </row>
    <row r="66" spans="1:28" ht="31.5" customHeight="1" thickBot="1" x14ac:dyDescent="0.25">
      <c r="B66" s="28" t="s">
        <v>91</v>
      </c>
      <c r="C66" s="28" t="s">
        <v>92</v>
      </c>
      <c r="D66" s="145"/>
      <c r="E66" s="30">
        <v>150</v>
      </c>
      <c r="F66" s="30">
        <v>15</v>
      </c>
      <c r="G66" s="31">
        <v>18</v>
      </c>
      <c r="H66" s="30">
        <v>4</v>
      </c>
      <c r="I66" s="30">
        <v>187</v>
      </c>
      <c r="J66" s="117"/>
      <c r="K66" s="128">
        <v>0.80213903743315507</v>
      </c>
      <c r="L66" s="128">
        <v>8.0213903743315509E-2</v>
      </c>
      <c r="M66" s="128">
        <v>9.6256684491978606E-2</v>
      </c>
      <c r="N66" s="128">
        <v>2.1390374331550801E-2</v>
      </c>
      <c r="O66" s="159"/>
      <c r="P66" s="28" t="s">
        <v>91</v>
      </c>
      <c r="Q66" s="75" t="s">
        <v>92</v>
      </c>
      <c r="R66" s="156"/>
      <c r="S66" s="176">
        <v>0.67549668874172186</v>
      </c>
      <c r="T66" s="176">
        <v>0.16556291390728478</v>
      </c>
      <c r="U66" s="176">
        <v>9.9337748344370855E-2</v>
      </c>
      <c r="V66" s="176">
        <v>5.9602649006622516E-2</v>
      </c>
      <c r="W66" s="176">
        <v>0.97419354838709682</v>
      </c>
      <c r="X66" s="177"/>
      <c r="Y66" s="176">
        <v>0.1266423486914332</v>
      </c>
      <c r="Z66" s="176">
        <v>-8.5349010163969272E-2</v>
      </c>
      <c r="AA66" s="176">
        <v>-3.081063852392249E-3</v>
      </c>
      <c r="AB66" s="176">
        <v>-3.8212274675071711E-2</v>
      </c>
    </row>
    <row r="67" spans="1:28" ht="31.5" customHeight="1" thickBot="1" x14ac:dyDescent="0.25">
      <c r="B67" s="28">
        <v>4.1100000000000003</v>
      </c>
      <c r="C67" s="28" t="s">
        <v>93</v>
      </c>
      <c r="D67" s="145"/>
      <c r="E67" s="30">
        <v>168</v>
      </c>
      <c r="F67" s="30">
        <v>4</v>
      </c>
      <c r="G67" s="31">
        <v>9</v>
      </c>
      <c r="H67" s="30">
        <v>6</v>
      </c>
      <c r="I67" s="30">
        <v>187</v>
      </c>
      <c r="J67" s="117"/>
      <c r="K67" s="128">
        <v>0.89839572192513373</v>
      </c>
      <c r="L67" s="128">
        <v>2.1390374331550801E-2</v>
      </c>
      <c r="M67" s="128">
        <v>4.8128342245989303E-2</v>
      </c>
      <c r="N67" s="128">
        <v>3.2085561497326207E-2</v>
      </c>
      <c r="O67" s="159"/>
      <c r="P67" s="28">
        <v>4.1100000000000003</v>
      </c>
      <c r="Q67" s="75" t="s">
        <v>93</v>
      </c>
      <c r="R67" s="156"/>
      <c r="S67" s="176">
        <v>0.80921052631578949</v>
      </c>
      <c r="T67" s="176">
        <v>8.5526315789473686E-2</v>
      </c>
      <c r="U67" s="176">
        <v>6.5789473684210523E-2</v>
      </c>
      <c r="V67" s="176">
        <v>3.9473684210526314E-2</v>
      </c>
      <c r="W67" s="176">
        <v>0.98064516129032253</v>
      </c>
      <c r="X67" s="177"/>
      <c r="Y67" s="176">
        <v>8.9185195609344237E-2</v>
      </c>
      <c r="Z67" s="176">
        <v>-6.4135941457922882E-2</v>
      </c>
      <c r="AA67" s="176">
        <v>-1.766113143822122E-2</v>
      </c>
      <c r="AB67" s="176">
        <v>-7.3881227132001071E-3</v>
      </c>
    </row>
    <row r="68" spans="1:28" ht="31.5" customHeight="1" thickBot="1" x14ac:dyDescent="0.25">
      <c r="B68" s="28">
        <v>4.12</v>
      </c>
      <c r="C68" s="28" t="s">
        <v>94</v>
      </c>
      <c r="D68" s="145"/>
      <c r="E68" s="30">
        <v>154</v>
      </c>
      <c r="F68" s="30">
        <v>2</v>
      </c>
      <c r="G68" s="31">
        <v>12</v>
      </c>
      <c r="H68" s="30">
        <v>19</v>
      </c>
      <c r="I68" s="30">
        <v>187</v>
      </c>
      <c r="J68" s="117"/>
      <c r="K68" s="128">
        <v>0.82352941176470584</v>
      </c>
      <c r="L68" s="128">
        <v>1.06951871657754E-2</v>
      </c>
      <c r="M68" s="128">
        <v>6.4171122994652413E-2</v>
      </c>
      <c r="N68" s="128">
        <v>0.10160427807486631</v>
      </c>
      <c r="O68" s="159"/>
      <c r="P68" s="28">
        <v>4.12</v>
      </c>
      <c r="Q68" s="75" t="s">
        <v>94</v>
      </c>
      <c r="R68" s="156"/>
      <c r="S68" s="176">
        <v>0.66891891891891897</v>
      </c>
      <c r="T68" s="176">
        <v>8.1081081081081086E-2</v>
      </c>
      <c r="U68" s="176">
        <v>0.10135135135135136</v>
      </c>
      <c r="V68" s="176">
        <v>0.14864864864864866</v>
      </c>
      <c r="W68" s="176">
        <v>0.95483870967741935</v>
      </c>
      <c r="X68" s="177"/>
      <c r="Y68" s="176">
        <v>0.15461049284578687</v>
      </c>
      <c r="Z68" s="176">
        <v>-7.0385893915305683E-2</v>
      </c>
      <c r="AA68" s="176">
        <v>-3.7180228356698944E-2</v>
      </c>
      <c r="AB68" s="176">
        <v>-4.7044370573782343E-2</v>
      </c>
    </row>
    <row r="69" spans="1:28" ht="31.5" customHeight="1" thickBot="1" x14ac:dyDescent="0.25">
      <c r="B69" s="28">
        <v>4.13</v>
      </c>
      <c r="C69" s="28" t="s">
        <v>95</v>
      </c>
      <c r="D69" s="145"/>
      <c r="E69" s="30">
        <v>153</v>
      </c>
      <c r="F69" s="30">
        <v>2</v>
      </c>
      <c r="G69" s="31">
        <v>12</v>
      </c>
      <c r="H69" s="30">
        <v>20</v>
      </c>
      <c r="I69" s="30">
        <v>187</v>
      </c>
      <c r="J69" s="117"/>
      <c r="K69" s="128">
        <v>0.81818181818181823</v>
      </c>
      <c r="L69" s="128">
        <v>1.06951871657754E-2</v>
      </c>
      <c r="M69" s="128">
        <v>6.4171122994652413E-2</v>
      </c>
      <c r="N69" s="128">
        <v>0.10695187165775401</v>
      </c>
      <c r="O69" s="159"/>
      <c r="P69" s="28">
        <v>4.13</v>
      </c>
      <c r="Q69" s="75" t="s">
        <v>418</v>
      </c>
      <c r="R69" s="156"/>
      <c r="S69" s="176">
        <v>0.72222222222222221</v>
      </c>
      <c r="T69" s="176">
        <v>5.5555555555555552E-2</v>
      </c>
      <c r="U69" s="176">
        <v>9.7222222222222224E-2</v>
      </c>
      <c r="V69" s="176">
        <v>0.125</v>
      </c>
      <c r="W69" s="176">
        <v>0.92903225806451617</v>
      </c>
      <c r="X69" s="177"/>
      <c r="Y69" s="176">
        <v>9.5959595959596022E-2</v>
      </c>
      <c r="Z69" s="176">
        <v>-4.486036838978015E-2</v>
      </c>
      <c r="AA69" s="176">
        <v>-3.3051099227569811E-2</v>
      </c>
      <c r="AB69" s="176">
        <v>-1.8048128342245992E-2</v>
      </c>
    </row>
    <row r="70" spans="1:28" ht="23.25" thickBot="1" x14ac:dyDescent="0.25">
      <c r="B70" s="28">
        <v>4.1399999999999997</v>
      </c>
      <c r="C70" s="28" t="s">
        <v>361</v>
      </c>
      <c r="D70" s="145"/>
      <c r="E70" s="30">
        <v>176</v>
      </c>
      <c r="F70" s="30">
        <v>1</v>
      </c>
      <c r="G70" s="31">
        <v>7</v>
      </c>
      <c r="H70" s="30">
        <v>3</v>
      </c>
      <c r="I70" s="30">
        <v>187</v>
      </c>
      <c r="J70" s="117"/>
      <c r="K70" s="128">
        <v>0.94117647058823528</v>
      </c>
      <c r="L70" s="128">
        <v>5.3475935828877002E-3</v>
      </c>
      <c r="M70" s="128">
        <v>3.7433155080213901E-2</v>
      </c>
      <c r="N70" s="128">
        <v>1.6042780748663103E-2</v>
      </c>
      <c r="O70" s="159"/>
      <c r="P70" s="28">
        <v>4.1399999999999997</v>
      </c>
      <c r="Q70" s="75" t="s">
        <v>419</v>
      </c>
      <c r="R70" s="156"/>
      <c r="S70" s="176">
        <v>0.82352941176470584</v>
      </c>
      <c r="T70" s="176">
        <v>6.535947712418301E-2</v>
      </c>
      <c r="U70" s="176">
        <v>7.8431372549019607E-2</v>
      </c>
      <c r="V70" s="176">
        <v>3.2679738562091505E-2</v>
      </c>
      <c r="W70" s="176">
        <v>0.98709677419354835</v>
      </c>
      <c r="X70" s="177"/>
      <c r="Y70" s="176">
        <v>0.11764705882352944</v>
      </c>
      <c r="Z70" s="176">
        <v>-6.0011883541295309E-2</v>
      </c>
      <c r="AA70" s="176">
        <v>-4.0998217468805706E-2</v>
      </c>
      <c r="AB70" s="176">
        <v>-1.6636957813428402E-2</v>
      </c>
    </row>
    <row r="71" spans="1:28" ht="64.5" customHeight="1" thickBot="1" x14ac:dyDescent="0.25">
      <c r="B71" s="28">
        <v>4.1500000000000004</v>
      </c>
      <c r="C71" s="28" t="s">
        <v>96</v>
      </c>
      <c r="D71" s="145"/>
      <c r="E71" s="30">
        <v>114</v>
      </c>
      <c r="F71" s="30">
        <v>5</v>
      </c>
      <c r="G71" s="31">
        <v>10</v>
      </c>
      <c r="H71" s="30">
        <v>58</v>
      </c>
      <c r="I71" s="30">
        <v>187</v>
      </c>
      <c r="J71" s="117"/>
      <c r="K71" s="128">
        <v>0.60962566844919786</v>
      </c>
      <c r="L71" s="128">
        <v>2.6737967914438502E-2</v>
      </c>
      <c r="M71" s="128">
        <v>5.3475935828877004E-2</v>
      </c>
      <c r="N71" s="128">
        <v>0.31016042780748665</v>
      </c>
      <c r="O71" s="159"/>
      <c r="P71" s="28">
        <v>4.1500000000000004</v>
      </c>
      <c r="Q71" s="75" t="s">
        <v>547</v>
      </c>
      <c r="R71" s="156"/>
      <c r="S71" s="176">
        <v>0.38562091503267976</v>
      </c>
      <c r="T71" s="176">
        <v>5.8823529411764705E-2</v>
      </c>
      <c r="U71" s="176">
        <v>0.10457516339869281</v>
      </c>
      <c r="V71" s="176">
        <v>0.45098039215686275</v>
      </c>
      <c r="W71" s="176">
        <v>0.98709677419354835</v>
      </c>
      <c r="X71" s="177"/>
      <c r="Y71" s="176">
        <v>0.2240047534165181</v>
      </c>
      <c r="Z71" s="176">
        <v>-3.2085561497326207E-2</v>
      </c>
      <c r="AA71" s="176">
        <v>-5.109922756981581E-2</v>
      </c>
      <c r="AB71" s="176">
        <v>-0.1408199643493761</v>
      </c>
    </row>
    <row r="72" spans="1:28" ht="23.25" thickBot="1" x14ac:dyDescent="0.25">
      <c r="B72" s="111">
        <v>5</v>
      </c>
      <c r="C72" s="114" t="s">
        <v>97</v>
      </c>
      <c r="E72" s="27" t="s">
        <v>69</v>
      </c>
      <c r="F72" s="27">
        <v>1</v>
      </c>
      <c r="G72" s="27">
        <v>2</v>
      </c>
      <c r="H72" s="27">
        <v>3</v>
      </c>
      <c r="I72" s="27" t="s">
        <v>524</v>
      </c>
      <c r="J72" s="117"/>
      <c r="K72" s="27" t="s">
        <v>69</v>
      </c>
      <c r="L72" s="124" t="s">
        <v>98</v>
      </c>
      <c r="M72" s="27" t="s">
        <v>99</v>
      </c>
      <c r="N72" s="124" t="s">
        <v>100</v>
      </c>
      <c r="O72" s="86"/>
      <c r="P72" s="111">
        <v>5</v>
      </c>
      <c r="Q72" s="35" t="s">
        <v>97</v>
      </c>
      <c r="S72" s="27" t="s">
        <v>69</v>
      </c>
      <c r="T72" s="27" t="s">
        <v>98</v>
      </c>
      <c r="U72" s="27" t="s">
        <v>99</v>
      </c>
      <c r="V72" s="27" t="s">
        <v>421</v>
      </c>
      <c r="W72" s="27" t="s">
        <v>400</v>
      </c>
      <c r="X72" s="121"/>
      <c r="Y72" s="27" t="s">
        <v>69</v>
      </c>
      <c r="Z72" s="27" t="s">
        <v>98</v>
      </c>
      <c r="AA72" s="27" t="s">
        <v>99</v>
      </c>
      <c r="AB72" s="27" t="s">
        <v>421</v>
      </c>
    </row>
    <row r="73" spans="1:28" ht="31.5" customHeight="1" thickBot="1" x14ac:dyDescent="0.25">
      <c r="A73" s="90"/>
      <c r="B73" s="109" t="s">
        <v>101</v>
      </c>
      <c r="C73" s="102" t="s">
        <v>102</v>
      </c>
      <c r="D73" s="145"/>
      <c r="E73" s="52">
        <v>70</v>
      </c>
      <c r="F73" s="53">
        <v>34</v>
      </c>
      <c r="G73" s="53">
        <v>19</v>
      </c>
      <c r="H73" s="53">
        <v>6</v>
      </c>
      <c r="I73" s="55">
        <v>15</v>
      </c>
      <c r="J73" s="117"/>
      <c r="K73" s="129">
        <v>0.37433155080213903</v>
      </c>
      <c r="L73" s="130">
        <v>0.28342245989304815</v>
      </c>
      <c r="M73" s="130">
        <v>0.11229946524064172</v>
      </c>
      <c r="N73" s="131">
        <v>0.22994652406417113</v>
      </c>
      <c r="O73" s="161"/>
      <c r="P73" s="102">
        <v>5.0999999999999996</v>
      </c>
      <c r="Q73" s="79" t="s">
        <v>420</v>
      </c>
      <c r="R73" s="156"/>
      <c r="S73" s="191">
        <v>0.24305555555555555</v>
      </c>
      <c r="T73" s="192">
        <v>0.2638888888888889</v>
      </c>
      <c r="U73" s="192">
        <v>0.19444444444444445</v>
      </c>
      <c r="V73" s="192">
        <v>0.2986111111111111</v>
      </c>
      <c r="W73" s="193">
        <v>0.92903225806451617</v>
      </c>
      <c r="X73" s="177"/>
      <c r="Y73" s="191">
        <v>0.13127599524658348</v>
      </c>
      <c r="Z73" s="192">
        <v>1.9533571004159256E-2</v>
      </c>
      <c r="AA73" s="192">
        <v>-8.2144979203802732E-2</v>
      </c>
      <c r="AB73" s="193">
        <v>-6.8664587046939979E-2</v>
      </c>
    </row>
    <row r="74" spans="1:28" ht="31.5" customHeight="1" thickBot="1" x14ac:dyDescent="0.25">
      <c r="A74" s="90"/>
      <c r="B74" s="113"/>
      <c r="C74" s="112"/>
      <c r="D74" s="145"/>
      <c r="E74" s="27" t="s">
        <v>525</v>
      </c>
      <c r="F74" s="27" t="s">
        <v>526</v>
      </c>
      <c r="G74" s="27" t="s">
        <v>527</v>
      </c>
      <c r="H74" s="27" t="s">
        <v>528</v>
      </c>
      <c r="I74" s="27" t="s">
        <v>0</v>
      </c>
      <c r="J74" s="117"/>
      <c r="K74" s="132"/>
      <c r="L74" s="132"/>
      <c r="M74" s="132"/>
      <c r="N74" s="132"/>
      <c r="O74" s="161"/>
      <c r="P74" s="109"/>
      <c r="Q74" s="115"/>
      <c r="R74" s="156"/>
      <c r="S74" s="185"/>
      <c r="T74" s="185"/>
      <c r="U74" s="185"/>
      <c r="V74" s="185"/>
      <c r="W74" s="185"/>
      <c r="X74" s="177"/>
      <c r="Y74" s="176" t="s">
        <v>50</v>
      </c>
      <c r="Z74" s="176" t="s">
        <v>50</v>
      </c>
      <c r="AA74" s="176" t="s">
        <v>50</v>
      </c>
      <c r="AB74" s="176" t="s">
        <v>50</v>
      </c>
    </row>
    <row r="75" spans="1:28" ht="31.5" customHeight="1" thickBot="1" x14ac:dyDescent="0.25">
      <c r="A75" s="90"/>
      <c r="B75" s="110"/>
      <c r="C75" s="103"/>
      <c r="D75" s="145"/>
      <c r="E75" s="52">
        <v>14</v>
      </c>
      <c r="F75" s="53">
        <v>6</v>
      </c>
      <c r="G75" s="53">
        <v>8</v>
      </c>
      <c r="H75" s="53">
        <v>15</v>
      </c>
      <c r="I75" s="55">
        <v>187</v>
      </c>
      <c r="J75" s="117"/>
      <c r="K75" s="132"/>
      <c r="L75" s="132"/>
      <c r="M75" s="132"/>
      <c r="N75" s="132"/>
      <c r="O75" s="161"/>
      <c r="P75" s="110"/>
      <c r="Q75" s="75"/>
      <c r="R75" s="156"/>
      <c r="S75" s="185"/>
      <c r="T75" s="185"/>
      <c r="U75" s="185"/>
      <c r="V75" s="185"/>
      <c r="W75" s="185"/>
      <c r="X75" s="177"/>
      <c r="Y75" s="176" t="s">
        <v>50</v>
      </c>
      <c r="Z75" s="176" t="s">
        <v>50</v>
      </c>
      <c r="AA75" s="176" t="s">
        <v>50</v>
      </c>
      <c r="AB75" s="176" t="s">
        <v>50</v>
      </c>
    </row>
    <row r="76" spans="1:28" ht="31.5" customHeight="1" thickBot="1" x14ac:dyDescent="0.25">
      <c r="B76" s="103">
        <v>5.2</v>
      </c>
      <c r="C76" s="103" t="s">
        <v>103</v>
      </c>
      <c r="D76" s="145"/>
      <c r="E76" s="30">
        <v>118</v>
      </c>
      <c r="F76" s="30">
        <v>24</v>
      </c>
      <c r="G76" s="31">
        <v>24</v>
      </c>
      <c r="H76" s="30">
        <v>21</v>
      </c>
      <c r="I76" s="30">
        <v>187</v>
      </c>
      <c r="J76" s="117"/>
      <c r="K76" s="128">
        <v>0.63101604278074863</v>
      </c>
      <c r="L76" s="128">
        <v>0.12834224598930483</v>
      </c>
      <c r="M76" s="128">
        <v>0.12834224598930483</v>
      </c>
      <c r="N76" s="128">
        <v>0.11229946524064172</v>
      </c>
      <c r="O76" s="159"/>
      <c r="P76" s="103">
        <v>5.2</v>
      </c>
      <c r="Q76" s="75" t="s">
        <v>103</v>
      </c>
      <c r="R76" s="156"/>
      <c r="S76" s="176">
        <v>0.42105263157894735</v>
      </c>
      <c r="T76" s="176">
        <v>0.18421052631578946</v>
      </c>
      <c r="U76" s="176">
        <v>0.25</v>
      </c>
      <c r="V76" s="176">
        <v>0.14473684210526316</v>
      </c>
      <c r="W76" s="176">
        <v>0.98064516129032253</v>
      </c>
      <c r="X76" s="177"/>
      <c r="Y76" s="176">
        <v>0.20996341120180129</v>
      </c>
      <c r="Z76" s="176">
        <v>-5.5868280326484637E-2</v>
      </c>
      <c r="AA76" s="176">
        <v>-0.12165775401069517</v>
      </c>
      <c r="AB76" s="176">
        <v>-3.2437376864621448E-2</v>
      </c>
    </row>
    <row r="77" spans="1:28" ht="42.75" customHeight="1" thickBot="1" x14ac:dyDescent="0.25">
      <c r="B77" s="28">
        <v>5.3</v>
      </c>
      <c r="C77" s="28" t="s">
        <v>104</v>
      </c>
      <c r="D77" s="145"/>
      <c r="E77" s="30">
        <v>106</v>
      </c>
      <c r="F77" s="30">
        <v>22</v>
      </c>
      <c r="G77" s="31">
        <v>39</v>
      </c>
      <c r="H77" s="30">
        <v>20</v>
      </c>
      <c r="I77" s="30">
        <v>187</v>
      </c>
      <c r="J77" s="117"/>
      <c r="K77" s="128">
        <v>0.5668449197860963</v>
      </c>
      <c r="L77" s="128">
        <v>0.11764705882352941</v>
      </c>
      <c r="M77" s="128">
        <v>0.20855614973262032</v>
      </c>
      <c r="N77" s="128">
        <v>0.10695187165775401</v>
      </c>
      <c r="O77" s="159"/>
      <c r="P77" s="28">
        <v>5.3</v>
      </c>
      <c r="Q77" s="75" t="s">
        <v>422</v>
      </c>
      <c r="R77" s="156"/>
      <c r="S77" s="176">
        <v>0.41176470588235292</v>
      </c>
      <c r="T77" s="176">
        <v>0.20915032679738563</v>
      </c>
      <c r="U77" s="176">
        <v>0.26143790849673204</v>
      </c>
      <c r="V77" s="176">
        <v>0.11764705882352941</v>
      </c>
      <c r="W77" s="176">
        <v>0.98709677419354835</v>
      </c>
      <c r="X77" s="177"/>
      <c r="Y77" s="176">
        <v>0.15508021390374338</v>
      </c>
      <c r="Z77" s="176">
        <v>-9.1503267973856217E-2</v>
      </c>
      <c r="AA77" s="176">
        <v>-5.2881758764111719E-2</v>
      </c>
      <c r="AB77" s="176">
        <v>-1.0695187165775402E-2</v>
      </c>
    </row>
    <row r="78" spans="1:28" ht="15.75" customHeight="1" thickBot="1" x14ac:dyDescent="0.25">
      <c r="B78" s="28">
        <v>5.4</v>
      </c>
      <c r="C78" s="28" t="s">
        <v>105</v>
      </c>
      <c r="D78" s="145"/>
      <c r="E78" s="30">
        <v>112</v>
      </c>
      <c r="F78" s="30">
        <v>19</v>
      </c>
      <c r="G78" s="31">
        <v>27</v>
      </c>
      <c r="H78" s="30">
        <v>29</v>
      </c>
      <c r="I78" s="30">
        <v>187</v>
      </c>
      <c r="J78" s="117"/>
      <c r="K78" s="128">
        <v>0.59893048128342241</v>
      </c>
      <c r="L78" s="128">
        <v>0.10160427807486631</v>
      </c>
      <c r="M78" s="128">
        <v>0.14438502673796791</v>
      </c>
      <c r="N78" s="128">
        <v>0.15508021390374332</v>
      </c>
      <c r="O78" s="159"/>
      <c r="P78" s="28">
        <v>5.4</v>
      </c>
      <c r="Q78" s="75" t="s">
        <v>105</v>
      </c>
      <c r="R78" s="156"/>
      <c r="S78" s="176">
        <v>0.44078947368421051</v>
      </c>
      <c r="T78" s="176">
        <v>0.21710526315789475</v>
      </c>
      <c r="U78" s="176">
        <v>0.18421052631578946</v>
      </c>
      <c r="V78" s="176">
        <v>0.15789473684210525</v>
      </c>
      <c r="W78" s="176">
        <v>0.98064516129032253</v>
      </c>
      <c r="X78" s="177"/>
      <c r="Y78" s="176">
        <v>0.1581410075992119</v>
      </c>
      <c r="Z78" s="176">
        <v>-0.11550098508302843</v>
      </c>
      <c r="AA78" s="176">
        <v>-3.9825499577821555E-2</v>
      </c>
      <c r="AB78" s="176">
        <v>-2.8145229383619297E-3</v>
      </c>
    </row>
    <row r="79" spans="1:28" ht="15.75" customHeight="1" thickBot="1" x14ac:dyDescent="0.25">
      <c r="B79" s="28">
        <v>5.5</v>
      </c>
      <c r="C79" s="28" t="s">
        <v>106</v>
      </c>
      <c r="D79" s="145"/>
      <c r="E79" s="30">
        <v>129</v>
      </c>
      <c r="F79" s="30">
        <v>12</v>
      </c>
      <c r="G79" s="31">
        <v>27</v>
      </c>
      <c r="H79" s="30">
        <v>19</v>
      </c>
      <c r="I79" s="30">
        <v>187</v>
      </c>
      <c r="J79" s="117"/>
      <c r="K79" s="128">
        <v>0.68983957219251335</v>
      </c>
      <c r="L79" s="128">
        <v>6.4171122994652413E-2</v>
      </c>
      <c r="M79" s="128">
        <v>0.14438502673796791</v>
      </c>
      <c r="N79" s="128">
        <v>0.10160427807486631</v>
      </c>
      <c r="O79" s="159"/>
      <c r="P79" s="28">
        <v>5.5</v>
      </c>
      <c r="Q79" s="75" t="s">
        <v>106</v>
      </c>
      <c r="R79" s="156"/>
      <c r="S79" s="176">
        <v>0.52</v>
      </c>
      <c r="T79" s="176">
        <v>0.16666666666666666</v>
      </c>
      <c r="U79" s="176">
        <v>0.22666666666666666</v>
      </c>
      <c r="V79" s="176">
        <v>8.666666666666667E-2</v>
      </c>
      <c r="W79" s="176">
        <v>0.967741935483871</v>
      </c>
      <c r="X79" s="177"/>
      <c r="Y79" s="176">
        <v>0.16983957219251333</v>
      </c>
      <c r="Z79" s="176">
        <v>-0.10249554367201424</v>
      </c>
      <c r="AA79" s="176">
        <v>-8.2281639928698747E-2</v>
      </c>
      <c r="AB79" s="176">
        <v>1.4937611408199644E-2</v>
      </c>
    </row>
    <row r="80" spans="1:28" ht="15.75" customHeight="1" thickBot="1" x14ac:dyDescent="0.25">
      <c r="B80" s="28">
        <v>5.6</v>
      </c>
      <c r="C80" s="28" t="s">
        <v>107</v>
      </c>
      <c r="D80" s="145"/>
      <c r="E80" s="30">
        <v>103</v>
      </c>
      <c r="F80" s="30">
        <v>32</v>
      </c>
      <c r="G80" s="31">
        <v>34</v>
      </c>
      <c r="H80" s="30">
        <v>18</v>
      </c>
      <c r="I80" s="30">
        <v>187</v>
      </c>
      <c r="J80" s="117"/>
      <c r="K80" s="128">
        <v>0.55080213903743314</v>
      </c>
      <c r="L80" s="128">
        <v>0.17112299465240641</v>
      </c>
      <c r="M80" s="128">
        <v>0.18181818181818182</v>
      </c>
      <c r="N80" s="128">
        <v>9.6256684491978606E-2</v>
      </c>
      <c r="O80" s="159"/>
      <c r="P80" s="28">
        <v>5.6</v>
      </c>
      <c r="Q80" s="75" t="s">
        <v>107</v>
      </c>
      <c r="R80" s="156"/>
      <c r="S80" s="176">
        <v>0.40939597315436244</v>
      </c>
      <c r="T80" s="176">
        <v>0.21476510067114093</v>
      </c>
      <c r="U80" s="176">
        <v>0.26174496644295303</v>
      </c>
      <c r="V80" s="176">
        <v>0.11409395973154363</v>
      </c>
      <c r="W80" s="176">
        <v>0.96129032258064517</v>
      </c>
      <c r="X80" s="177"/>
      <c r="Y80" s="176">
        <v>0.1414061658830707</v>
      </c>
      <c r="Z80" s="176">
        <v>-4.3642106018734528E-2</v>
      </c>
      <c r="AA80" s="176">
        <v>-7.9926784624771208E-2</v>
      </c>
      <c r="AB80" s="176">
        <v>-1.783727523956502E-2</v>
      </c>
    </row>
    <row r="81" spans="2:28" s="2" customFormat="1" ht="15.75" customHeight="1" x14ac:dyDescent="0.2">
      <c r="B81" s="150"/>
      <c r="C81" s="56"/>
      <c r="D81" s="151"/>
      <c r="E81" s="30" t="s">
        <v>50</v>
      </c>
      <c r="F81" s="30" t="s">
        <v>50</v>
      </c>
      <c r="G81" s="31" t="s">
        <v>50</v>
      </c>
      <c r="H81" s="30" t="s">
        <v>50</v>
      </c>
      <c r="I81" s="30" t="s">
        <v>50</v>
      </c>
      <c r="J81" s="117"/>
      <c r="K81" s="128" t="s">
        <v>50</v>
      </c>
      <c r="L81" s="128" t="s">
        <v>50</v>
      </c>
      <c r="M81" s="128" t="s">
        <v>50</v>
      </c>
      <c r="N81" s="128" t="s">
        <v>50</v>
      </c>
      <c r="O81" s="159"/>
      <c r="P81" s="89"/>
      <c r="S81" s="177"/>
      <c r="T81" s="177"/>
      <c r="U81" s="177"/>
      <c r="V81" s="177"/>
      <c r="W81" s="177"/>
      <c r="X81" s="177"/>
      <c r="Y81" s="177" t="s">
        <v>50</v>
      </c>
      <c r="Z81" s="177" t="s">
        <v>50</v>
      </c>
      <c r="AA81" s="177" t="s">
        <v>50</v>
      </c>
      <c r="AB81" s="177" t="s">
        <v>50</v>
      </c>
    </row>
    <row r="82" spans="2:28" s="2" customFormat="1" ht="15.75" customHeight="1" x14ac:dyDescent="0.2">
      <c r="B82" s="26" t="s">
        <v>108</v>
      </c>
      <c r="C82" s="56"/>
      <c r="D82" s="151"/>
      <c r="E82" s="30" t="s">
        <v>50</v>
      </c>
      <c r="F82" s="30" t="s">
        <v>50</v>
      </c>
      <c r="G82" s="31" t="s">
        <v>50</v>
      </c>
      <c r="H82" s="30" t="s">
        <v>50</v>
      </c>
      <c r="I82" s="30" t="s">
        <v>50</v>
      </c>
      <c r="J82" s="117"/>
      <c r="K82" s="128" t="s">
        <v>50</v>
      </c>
      <c r="L82" s="128" t="s">
        <v>50</v>
      </c>
      <c r="M82" s="128" t="s">
        <v>50</v>
      </c>
      <c r="N82" s="128" t="s">
        <v>50</v>
      </c>
      <c r="O82" s="159"/>
      <c r="P82" s="80" t="s">
        <v>108</v>
      </c>
      <c r="Q82" s="168"/>
      <c r="S82" s="177"/>
      <c r="T82" s="177"/>
      <c r="U82" s="177"/>
      <c r="V82" s="177"/>
      <c r="W82" s="177"/>
      <c r="X82" s="177"/>
      <c r="Y82" s="177" t="s">
        <v>50</v>
      </c>
      <c r="Z82" s="177" t="s">
        <v>50</v>
      </c>
      <c r="AA82" s="177" t="s">
        <v>50</v>
      </c>
      <c r="AB82" s="177" t="s">
        <v>50</v>
      </c>
    </row>
    <row r="83" spans="2:28" s="2" customFormat="1" ht="15.75" customHeight="1" thickBot="1" x14ac:dyDescent="0.25">
      <c r="B83" s="26"/>
      <c r="C83" s="56"/>
      <c r="D83" s="151"/>
      <c r="E83" s="30"/>
      <c r="F83" s="30"/>
      <c r="G83" s="31"/>
      <c r="H83" s="30"/>
      <c r="I83" s="30"/>
      <c r="J83" s="117"/>
      <c r="K83" s="128" t="s">
        <v>50</v>
      </c>
      <c r="L83" s="128" t="s">
        <v>50</v>
      </c>
      <c r="M83" s="128" t="s">
        <v>50</v>
      </c>
      <c r="N83" s="128" t="s">
        <v>50</v>
      </c>
      <c r="O83" s="159"/>
      <c r="P83" s="89"/>
      <c r="S83" s="177"/>
      <c r="T83" s="177"/>
      <c r="U83" s="177"/>
      <c r="V83" s="177"/>
      <c r="W83" s="177"/>
      <c r="X83" s="177"/>
      <c r="Y83" s="177" t="s">
        <v>50</v>
      </c>
      <c r="Z83" s="177" t="s">
        <v>50</v>
      </c>
      <c r="AA83" s="177" t="s">
        <v>50</v>
      </c>
      <c r="AB83" s="177" t="s">
        <v>50</v>
      </c>
    </row>
    <row r="84" spans="2:28" s="2" customFormat="1" ht="31.5" customHeight="1" thickBot="1" x14ac:dyDescent="0.25">
      <c r="B84" s="28" t="s">
        <v>109</v>
      </c>
      <c r="C84" s="28" t="s">
        <v>110</v>
      </c>
      <c r="D84" s="145"/>
      <c r="E84" s="30">
        <v>95</v>
      </c>
      <c r="F84" s="30">
        <v>30</v>
      </c>
      <c r="G84" s="31">
        <v>36</v>
      </c>
      <c r="H84" s="30">
        <v>26</v>
      </c>
      <c r="I84" s="30">
        <v>187</v>
      </c>
      <c r="J84" s="117"/>
      <c r="K84" s="128">
        <v>0.50802139037433158</v>
      </c>
      <c r="L84" s="128">
        <v>0.16042780748663102</v>
      </c>
      <c r="M84" s="128">
        <v>0.19251336898395721</v>
      </c>
      <c r="N84" s="128">
        <v>0.13903743315508021</v>
      </c>
      <c r="O84" s="159"/>
      <c r="P84" s="28">
        <v>1</v>
      </c>
      <c r="Q84" s="84" t="s">
        <v>110</v>
      </c>
      <c r="R84" s="156"/>
      <c r="S84" s="176">
        <v>0.40816326530612246</v>
      </c>
      <c r="T84" s="176">
        <v>0.19047619047619047</v>
      </c>
      <c r="U84" s="176">
        <v>0.21768707482993196</v>
      </c>
      <c r="V84" s="176">
        <v>0.18367346938775511</v>
      </c>
      <c r="W84" s="176">
        <v>0.94838709677419353</v>
      </c>
      <c r="X84" s="177"/>
      <c r="Y84" s="176">
        <v>9.9858125068209125E-2</v>
      </c>
      <c r="Z84" s="176">
        <v>-3.0048382989559447E-2</v>
      </c>
      <c r="AA84" s="176">
        <v>-2.5173705845974753E-2</v>
      </c>
      <c r="AB84" s="176">
        <v>-4.4636036232674897E-2</v>
      </c>
    </row>
    <row r="85" spans="2:28" s="2" customFormat="1" ht="31.5" customHeight="1" thickBot="1" x14ac:dyDescent="0.25">
      <c r="B85" s="28" t="s">
        <v>111</v>
      </c>
      <c r="C85" s="28" t="s">
        <v>112</v>
      </c>
      <c r="D85" s="145"/>
      <c r="E85" s="30">
        <v>80</v>
      </c>
      <c r="F85" s="30">
        <v>25</v>
      </c>
      <c r="G85" s="31">
        <v>40</v>
      </c>
      <c r="H85" s="30">
        <v>42</v>
      </c>
      <c r="I85" s="30">
        <v>187</v>
      </c>
      <c r="J85" s="117"/>
      <c r="K85" s="128">
        <v>0.42780748663101603</v>
      </c>
      <c r="L85" s="128">
        <v>0.13368983957219252</v>
      </c>
      <c r="M85" s="128">
        <v>0.21390374331550802</v>
      </c>
      <c r="N85" s="128">
        <v>0.22459893048128343</v>
      </c>
      <c r="O85" s="159"/>
      <c r="P85" s="28">
        <v>2</v>
      </c>
      <c r="Q85" s="75" t="s">
        <v>112</v>
      </c>
      <c r="R85" s="156"/>
      <c r="S85" s="176">
        <v>0.29655172413793102</v>
      </c>
      <c r="T85" s="176">
        <v>0.13793103448275862</v>
      </c>
      <c r="U85" s="176">
        <v>0.28275862068965518</v>
      </c>
      <c r="V85" s="176">
        <v>0.28275862068965518</v>
      </c>
      <c r="W85" s="176">
        <v>0.93548387096774188</v>
      </c>
      <c r="X85" s="177"/>
      <c r="Y85" s="176">
        <v>0.13125576249308502</v>
      </c>
      <c r="Z85" s="176">
        <v>-4.2411949105660984E-3</v>
      </c>
      <c r="AA85" s="176">
        <v>-6.8854877374147166E-2</v>
      </c>
      <c r="AB85" s="176">
        <v>-5.815969020837175E-2</v>
      </c>
    </row>
    <row r="86" spans="2:28" s="2" customFormat="1" ht="31.5" customHeight="1" thickBot="1" x14ac:dyDescent="0.25">
      <c r="B86" s="28" t="s">
        <v>113</v>
      </c>
      <c r="C86" s="28" t="s">
        <v>114</v>
      </c>
      <c r="D86" s="145"/>
      <c r="E86" s="30">
        <v>93</v>
      </c>
      <c r="F86" s="30">
        <v>18</v>
      </c>
      <c r="G86" s="31">
        <v>44</v>
      </c>
      <c r="H86" s="30">
        <v>32</v>
      </c>
      <c r="I86" s="30">
        <v>187</v>
      </c>
      <c r="J86" s="117"/>
      <c r="K86" s="128">
        <v>0.49732620320855614</v>
      </c>
      <c r="L86" s="128">
        <v>9.6256684491978606E-2</v>
      </c>
      <c r="M86" s="128">
        <v>0.23529411764705882</v>
      </c>
      <c r="N86" s="128">
        <v>0.17112299465240641</v>
      </c>
      <c r="O86" s="159"/>
      <c r="P86" s="28">
        <v>3</v>
      </c>
      <c r="Q86" s="75" t="s">
        <v>114</v>
      </c>
      <c r="R86" s="156"/>
      <c r="S86" s="176">
        <v>0.33103448275862069</v>
      </c>
      <c r="T86" s="176">
        <v>0.16551724137931034</v>
      </c>
      <c r="U86" s="176">
        <v>0.28275862068965518</v>
      </c>
      <c r="V86" s="176">
        <v>0.22068965517241379</v>
      </c>
      <c r="W86" s="176">
        <v>0.93548387096774188</v>
      </c>
      <c r="X86" s="177"/>
      <c r="Y86" s="176">
        <v>0.16629172044993545</v>
      </c>
      <c r="Z86" s="176">
        <v>-6.9260556887331737E-2</v>
      </c>
      <c r="AA86" s="176">
        <v>-4.7464503042596362E-2</v>
      </c>
      <c r="AB86" s="176">
        <v>-4.9566660520007383E-2</v>
      </c>
    </row>
    <row r="87" spans="2:28" s="2" customFormat="1" ht="34.5" thickBot="1" x14ac:dyDescent="0.25">
      <c r="B87" s="28" t="s">
        <v>115</v>
      </c>
      <c r="C87" s="28" t="s">
        <v>116</v>
      </c>
      <c r="D87" s="145"/>
      <c r="E87" s="30">
        <v>90</v>
      </c>
      <c r="F87" s="30">
        <v>16</v>
      </c>
      <c r="G87" s="31">
        <v>45</v>
      </c>
      <c r="H87" s="30">
        <v>36</v>
      </c>
      <c r="I87" s="30">
        <v>187</v>
      </c>
      <c r="J87" s="117"/>
      <c r="K87" s="128">
        <v>0.48128342245989303</v>
      </c>
      <c r="L87" s="128">
        <v>8.5561497326203204E-2</v>
      </c>
      <c r="M87" s="128">
        <v>0.24064171122994651</v>
      </c>
      <c r="N87" s="128">
        <v>0.19251336898395721</v>
      </c>
      <c r="O87" s="159"/>
      <c r="P87" s="28">
        <v>4</v>
      </c>
      <c r="Q87" s="75" t="s">
        <v>423</v>
      </c>
      <c r="R87" s="156"/>
      <c r="S87" s="176">
        <v>0.31506849315068491</v>
      </c>
      <c r="T87" s="176">
        <v>0.17123287671232876</v>
      </c>
      <c r="U87" s="176">
        <v>0.28767123287671231</v>
      </c>
      <c r="V87" s="176">
        <v>0.22602739726027396</v>
      </c>
      <c r="W87" s="176">
        <v>0.9419354838709677</v>
      </c>
      <c r="X87" s="177"/>
      <c r="Y87" s="176">
        <v>0.16621492930920811</v>
      </c>
      <c r="Z87" s="176">
        <v>-8.5671379386125554E-2</v>
      </c>
      <c r="AA87" s="176">
        <v>-4.7029521646765798E-2</v>
      </c>
      <c r="AB87" s="176">
        <v>-3.3514028276316749E-2</v>
      </c>
    </row>
    <row r="88" spans="2:28" s="2" customFormat="1" ht="31.5" customHeight="1" thickBot="1" x14ac:dyDescent="0.25">
      <c r="B88" s="28" t="s">
        <v>117</v>
      </c>
      <c r="C88" s="28" t="s">
        <v>118</v>
      </c>
      <c r="D88" s="145"/>
      <c r="E88" s="30">
        <v>72</v>
      </c>
      <c r="F88" s="30">
        <v>17</v>
      </c>
      <c r="G88" s="31">
        <v>37</v>
      </c>
      <c r="H88" s="30">
        <v>61</v>
      </c>
      <c r="I88" s="30">
        <v>187</v>
      </c>
      <c r="J88" s="117"/>
      <c r="K88" s="128">
        <v>0.38502673796791442</v>
      </c>
      <c r="L88" s="128">
        <v>9.0909090909090912E-2</v>
      </c>
      <c r="M88" s="128">
        <v>0.19786096256684493</v>
      </c>
      <c r="N88" s="128">
        <v>0.32620320855614976</v>
      </c>
      <c r="O88" s="159"/>
      <c r="P88" s="28">
        <v>11</v>
      </c>
      <c r="Q88" s="75" t="s">
        <v>424</v>
      </c>
      <c r="R88" s="156"/>
      <c r="S88" s="176">
        <v>0.2986111111111111</v>
      </c>
      <c r="T88" s="176">
        <v>0.14583333333333334</v>
      </c>
      <c r="U88" s="176">
        <v>0.27777777777777779</v>
      </c>
      <c r="V88" s="176">
        <v>0.27777777777777779</v>
      </c>
      <c r="W88" s="176">
        <v>0.92903225806451617</v>
      </c>
      <c r="X88" s="177"/>
      <c r="Y88" s="176">
        <v>8.6415626856803318E-2</v>
      </c>
      <c r="Z88" s="176">
        <v>-5.4924242424242431E-2</v>
      </c>
      <c r="AA88" s="176">
        <v>-7.9916815210932857E-2</v>
      </c>
      <c r="AB88" s="176">
        <v>4.842543077837197E-2</v>
      </c>
    </row>
    <row r="89" spans="2:28" s="2" customFormat="1" ht="31.5" customHeight="1" thickBot="1" x14ac:dyDescent="0.25">
      <c r="B89" s="28" t="s">
        <v>119</v>
      </c>
      <c r="C89" s="28" t="s">
        <v>120</v>
      </c>
      <c r="D89" s="145"/>
      <c r="E89" s="30">
        <v>62</v>
      </c>
      <c r="F89" s="30">
        <v>27</v>
      </c>
      <c r="G89" s="31">
        <v>37</v>
      </c>
      <c r="H89" s="30">
        <v>61</v>
      </c>
      <c r="I89" s="30">
        <v>187</v>
      </c>
      <c r="J89" s="117"/>
      <c r="K89" s="128">
        <v>0.33155080213903743</v>
      </c>
      <c r="L89" s="128">
        <v>0.14438502673796791</v>
      </c>
      <c r="M89" s="128">
        <v>0.19786096256684493</v>
      </c>
      <c r="N89" s="128">
        <v>0.32620320855614976</v>
      </c>
      <c r="O89" s="159"/>
      <c r="P89" s="28">
        <v>5</v>
      </c>
      <c r="Q89" s="75" t="s">
        <v>120</v>
      </c>
      <c r="R89" s="156"/>
      <c r="S89" s="176">
        <v>0.22602739726027396</v>
      </c>
      <c r="T89" s="176">
        <v>0.13013698630136986</v>
      </c>
      <c r="U89" s="176">
        <v>0.29452054794520549</v>
      </c>
      <c r="V89" s="176">
        <v>0.34931506849315069</v>
      </c>
      <c r="W89" s="176">
        <v>0.9419354838709677</v>
      </c>
      <c r="X89" s="177"/>
      <c r="Y89" s="176">
        <v>0.10552340487876347</v>
      </c>
      <c r="Z89" s="176">
        <v>1.4248040436598053E-2</v>
      </c>
      <c r="AA89" s="176">
        <v>-9.6659585378360557E-2</v>
      </c>
      <c r="AB89" s="176">
        <v>-2.3111859937000934E-2</v>
      </c>
    </row>
    <row r="90" spans="2:28" s="2" customFormat="1" ht="31.5" customHeight="1" thickBot="1" x14ac:dyDescent="0.25">
      <c r="B90" s="28" t="s">
        <v>121</v>
      </c>
      <c r="C90" s="28" t="s">
        <v>122</v>
      </c>
      <c r="D90" s="145"/>
      <c r="E90" s="30">
        <v>60</v>
      </c>
      <c r="F90" s="30">
        <v>27</v>
      </c>
      <c r="G90" s="31">
        <v>36</v>
      </c>
      <c r="H90" s="30">
        <v>64</v>
      </c>
      <c r="I90" s="30">
        <v>187</v>
      </c>
      <c r="J90" s="117"/>
      <c r="K90" s="128">
        <v>0.32085561497326204</v>
      </c>
      <c r="L90" s="128">
        <v>0.14438502673796791</v>
      </c>
      <c r="M90" s="128">
        <v>0.19251336898395721</v>
      </c>
      <c r="N90" s="128">
        <v>0.34224598930481281</v>
      </c>
      <c r="O90" s="159"/>
      <c r="P90" s="28">
        <v>8</v>
      </c>
      <c r="Q90" s="75" t="s">
        <v>122</v>
      </c>
      <c r="R90" s="156"/>
      <c r="S90" s="176">
        <v>0.20689655172413793</v>
      </c>
      <c r="T90" s="176">
        <v>0.11724137931034501</v>
      </c>
      <c r="U90" s="176">
        <v>0.33793103448275863</v>
      </c>
      <c r="V90" s="176">
        <v>0.33793103448275863</v>
      </c>
      <c r="W90" s="176">
        <v>0.93548387096774188</v>
      </c>
      <c r="X90" s="177"/>
      <c r="Y90" s="176">
        <v>0.11395906324912411</v>
      </c>
      <c r="Z90" s="176">
        <v>2.7143647427622902E-2</v>
      </c>
      <c r="AA90" s="176">
        <v>-0.14541766549880142</v>
      </c>
      <c r="AB90" s="176">
        <v>4.3149548220541845E-3</v>
      </c>
    </row>
    <row r="91" spans="2:28" s="2" customFormat="1" ht="31.5" customHeight="1" thickBot="1" x14ac:dyDescent="0.25">
      <c r="B91" s="28" t="s">
        <v>123</v>
      </c>
      <c r="C91" s="28" t="s">
        <v>124</v>
      </c>
      <c r="D91" s="145"/>
      <c r="E91" s="30">
        <v>60</v>
      </c>
      <c r="F91" s="30">
        <v>21</v>
      </c>
      <c r="G91" s="31">
        <v>3</v>
      </c>
      <c r="H91" s="30">
        <v>5</v>
      </c>
      <c r="I91" s="30">
        <v>89</v>
      </c>
      <c r="J91" s="117"/>
      <c r="K91" s="128">
        <v>0.6741573033707865</v>
      </c>
      <c r="L91" s="128">
        <v>0.23595505617977527</v>
      </c>
      <c r="M91" s="128">
        <v>3.3707865168539325E-2</v>
      </c>
      <c r="N91" s="128">
        <v>5.6179775280898875E-2</v>
      </c>
      <c r="O91" s="159"/>
      <c r="P91" s="28">
        <v>6</v>
      </c>
      <c r="Q91" s="75" t="s">
        <v>124</v>
      </c>
      <c r="R91" s="156"/>
      <c r="S91" s="176">
        <v>0.20279720279720279</v>
      </c>
      <c r="T91" s="176">
        <v>0.1048951048951049</v>
      </c>
      <c r="U91" s="176">
        <v>0.30769230769230771</v>
      </c>
      <c r="V91" s="176">
        <v>0.38461538461538464</v>
      </c>
      <c r="W91" s="176">
        <v>0.92258064516129035</v>
      </c>
      <c r="X91" s="177"/>
      <c r="Y91" s="176">
        <v>0.47136010057358368</v>
      </c>
      <c r="Z91" s="176">
        <v>0.13105995128467038</v>
      </c>
      <c r="AA91" s="176">
        <v>-0.27398444252376841</v>
      </c>
      <c r="AB91" s="176">
        <v>-0.32843560933448579</v>
      </c>
    </row>
    <row r="92" spans="2:28" s="2" customFormat="1" ht="31.5" customHeight="1" thickBot="1" x14ac:dyDescent="0.25">
      <c r="B92" s="28" t="s">
        <v>125</v>
      </c>
      <c r="C92" s="28" t="s">
        <v>126</v>
      </c>
      <c r="D92" s="145"/>
      <c r="E92" s="30">
        <v>59</v>
      </c>
      <c r="F92" s="30">
        <v>20</v>
      </c>
      <c r="G92" s="31">
        <v>3</v>
      </c>
      <c r="H92" s="30">
        <v>7</v>
      </c>
      <c r="I92" s="30">
        <v>89</v>
      </c>
      <c r="J92" s="117"/>
      <c r="K92" s="128">
        <v>0.6629213483146067</v>
      </c>
      <c r="L92" s="128">
        <v>0.2247191011235955</v>
      </c>
      <c r="M92" s="128">
        <v>3.3707865168539325E-2</v>
      </c>
      <c r="N92" s="128">
        <v>7.8651685393258425E-2</v>
      </c>
      <c r="O92" s="159"/>
      <c r="P92" s="28">
        <v>7</v>
      </c>
      <c r="Q92" s="75" t="s">
        <v>126</v>
      </c>
      <c r="R92" s="156"/>
      <c r="S92" s="176">
        <v>0.21167883211678831</v>
      </c>
      <c r="T92" s="176">
        <v>0.11678832116788321</v>
      </c>
      <c r="U92" s="176">
        <v>0.30656934306569344</v>
      </c>
      <c r="V92" s="176">
        <v>0.36496350364963503</v>
      </c>
      <c r="W92" s="176">
        <v>0.88387096774193552</v>
      </c>
      <c r="X92" s="177"/>
      <c r="Y92" s="176">
        <v>0.45124251619781841</v>
      </c>
      <c r="Z92" s="176">
        <v>0.10793077995571229</v>
      </c>
      <c r="AA92" s="176">
        <v>-0.27286147789715409</v>
      </c>
      <c r="AB92" s="176">
        <v>-0.28631181825637664</v>
      </c>
    </row>
    <row r="93" spans="2:28" s="2" customFormat="1" ht="31.5" customHeight="1" thickBot="1" x14ac:dyDescent="0.25">
      <c r="B93" s="28" t="s">
        <v>127</v>
      </c>
      <c r="C93" s="28" t="s">
        <v>128</v>
      </c>
      <c r="D93" s="145"/>
      <c r="E93" s="30">
        <v>55</v>
      </c>
      <c r="F93" s="30">
        <v>23</v>
      </c>
      <c r="G93" s="31">
        <v>5</v>
      </c>
      <c r="H93" s="30">
        <v>4</v>
      </c>
      <c r="I93" s="30">
        <v>87</v>
      </c>
      <c r="J93" s="117"/>
      <c r="K93" s="128">
        <v>0.63218390804597702</v>
      </c>
      <c r="L93" s="128">
        <v>0.26436781609195403</v>
      </c>
      <c r="M93" s="128">
        <v>5.7471264367816091E-2</v>
      </c>
      <c r="N93" s="128">
        <v>4.5977011494252873E-2</v>
      </c>
      <c r="O93" s="159"/>
      <c r="P93" s="28">
        <v>9</v>
      </c>
      <c r="Q93" s="75" t="s">
        <v>128</v>
      </c>
      <c r="R93" s="156"/>
      <c r="S93" s="176">
        <v>0.1773049645390071</v>
      </c>
      <c r="T93" s="176">
        <v>0.10638297872340426</v>
      </c>
      <c r="U93" s="176">
        <v>0.33333333333333331</v>
      </c>
      <c r="V93" s="176">
        <v>0.38297872340425532</v>
      </c>
      <c r="W93" s="176">
        <v>0.9096774193548387</v>
      </c>
      <c r="X93" s="177"/>
      <c r="Y93" s="176">
        <v>0.45487894350696989</v>
      </c>
      <c r="Z93" s="176">
        <v>0.15798483736854979</v>
      </c>
      <c r="AA93" s="176">
        <v>-0.27586206896551724</v>
      </c>
      <c r="AB93" s="176">
        <v>-0.33700171191000244</v>
      </c>
    </row>
    <row r="94" spans="2:28" s="2" customFormat="1" ht="31.5" customHeight="1" thickBot="1" x14ac:dyDescent="0.25">
      <c r="B94" s="28" t="s">
        <v>129</v>
      </c>
      <c r="C94" s="28" t="s">
        <v>130</v>
      </c>
      <c r="D94" s="145"/>
      <c r="E94" s="30">
        <v>54</v>
      </c>
      <c r="F94" s="30">
        <v>21</v>
      </c>
      <c r="G94" s="31">
        <v>4</v>
      </c>
      <c r="H94" s="30">
        <v>8</v>
      </c>
      <c r="I94" s="30">
        <v>87</v>
      </c>
      <c r="J94" s="152"/>
      <c r="K94" s="128">
        <v>0.62068965517241381</v>
      </c>
      <c r="L94" s="128">
        <v>0.2413793103448276</v>
      </c>
      <c r="M94" s="128">
        <v>4.5977011494252873E-2</v>
      </c>
      <c r="N94" s="128">
        <v>9.1954022988505746E-2</v>
      </c>
      <c r="O94" s="159"/>
      <c r="P94" s="28">
        <v>10</v>
      </c>
      <c r="Q94" s="75" t="s">
        <v>130</v>
      </c>
      <c r="R94" s="156"/>
      <c r="S94" s="176">
        <v>0.18978102189781021</v>
      </c>
      <c r="T94" s="176">
        <v>0.10948905109489052</v>
      </c>
      <c r="U94" s="176">
        <v>0.33576642335766421</v>
      </c>
      <c r="V94" s="176">
        <v>0.36496350364963503</v>
      </c>
      <c r="W94" s="176">
        <v>0.88387096774193552</v>
      </c>
      <c r="X94" s="177"/>
      <c r="Y94" s="176">
        <v>0.4309086332746036</v>
      </c>
      <c r="Z94" s="176">
        <v>0.13189025924993708</v>
      </c>
      <c r="AA94" s="176">
        <v>-0.28978941186341134</v>
      </c>
      <c r="AB94" s="176">
        <v>-0.27300948066112929</v>
      </c>
    </row>
    <row r="95" spans="2:28" s="2" customFormat="1" ht="15.75" customHeight="1" x14ac:dyDescent="0.2">
      <c r="B95" s="150"/>
      <c r="C95" s="56"/>
      <c r="D95" s="151"/>
      <c r="E95" s="30" t="s">
        <v>50</v>
      </c>
      <c r="F95" s="30" t="s">
        <v>50</v>
      </c>
      <c r="G95" s="31" t="s">
        <v>50</v>
      </c>
      <c r="H95" s="30" t="s">
        <v>50</v>
      </c>
      <c r="I95" s="30" t="s">
        <v>50</v>
      </c>
      <c r="J95" s="117"/>
      <c r="K95" s="128" t="s">
        <v>50</v>
      </c>
      <c r="L95" s="128" t="s">
        <v>50</v>
      </c>
      <c r="M95" s="128" t="s">
        <v>50</v>
      </c>
      <c r="N95" s="128" t="s">
        <v>50</v>
      </c>
      <c r="O95" s="159"/>
      <c r="P95" s="89"/>
      <c r="S95" s="177"/>
      <c r="T95" s="177"/>
      <c r="U95" s="177"/>
      <c r="V95" s="177"/>
      <c r="W95" s="177"/>
      <c r="X95" s="177"/>
      <c r="Y95" s="177" t="s">
        <v>50</v>
      </c>
      <c r="Z95" s="177" t="s">
        <v>50</v>
      </c>
      <c r="AA95" s="177" t="s">
        <v>50</v>
      </c>
      <c r="AB95" s="177" t="s">
        <v>50</v>
      </c>
    </row>
    <row r="96" spans="2:28" s="2" customFormat="1" ht="15.75" customHeight="1" x14ac:dyDescent="0.2">
      <c r="B96" s="26" t="s">
        <v>131</v>
      </c>
      <c r="C96" s="56"/>
      <c r="D96" s="151"/>
      <c r="E96" s="30" t="s">
        <v>50</v>
      </c>
      <c r="F96" s="30" t="s">
        <v>50</v>
      </c>
      <c r="G96" s="31" t="s">
        <v>50</v>
      </c>
      <c r="H96" s="30" t="s">
        <v>50</v>
      </c>
      <c r="I96" s="30" t="s">
        <v>50</v>
      </c>
      <c r="J96" s="117"/>
      <c r="K96" s="128" t="s">
        <v>50</v>
      </c>
      <c r="L96" s="128" t="s">
        <v>50</v>
      </c>
      <c r="M96" s="128" t="s">
        <v>50</v>
      </c>
      <c r="N96" s="128" t="s">
        <v>50</v>
      </c>
      <c r="O96" s="159"/>
      <c r="P96" s="80" t="s">
        <v>131</v>
      </c>
      <c r="S96" s="177"/>
      <c r="T96" s="177"/>
      <c r="U96" s="177"/>
      <c r="V96" s="177"/>
      <c r="W96" s="177"/>
      <c r="X96" s="177"/>
      <c r="Y96" s="176" t="s">
        <v>50</v>
      </c>
      <c r="Z96" s="176" t="s">
        <v>50</v>
      </c>
      <c r="AA96" s="176" t="s">
        <v>50</v>
      </c>
      <c r="AB96" s="176" t="s">
        <v>50</v>
      </c>
    </row>
    <row r="97" spans="1:29" ht="15.75" customHeight="1" thickBot="1" x14ac:dyDescent="0.25">
      <c r="B97" s="26"/>
      <c r="C97" s="56"/>
      <c r="D97" s="151"/>
      <c r="E97" s="30"/>
      <c r="F97" s="30"/>
      <c r="G97" s="31"/>
      <c r="H97" s="30"/>
      <c r="I97" s="30"/>
      <c r="J97" s="117"/>
      <c r="K97" s="128" t="s">
        <v>50</v>
      </c>
      <c r="L97" s="128" t="s">
        <v>50</v>
      </c>
      <c r="M97" s="128" t="s">
        <v>50</v>
      </c>
      <c r="N97" s="128" t="s">
        <v>50</v>
      </c>
      <c r="O97" s="159"/>
      <c r="P97" s="89"/>
      <c r="S97" s="177"/>
      <c r="T97" s="177"/>
      <c r="U97" s="177"/>
      <c r="V97" s="177"/>
      <c r="W97" s="177"/>
      <c r="X97" s="177"/>
      <c r="Y97" s="176" t="s">
        <v>50</v>
      </c>
      <c r="Z97" s="176" t="s">
        <v>50</v>
      </c>
      <c r="AA97" s="176" t="s">
        <v>50</v>
      </c>
      <c r="AB97" s="176" t="s">
        <v>50</v>
      </c>
    </row>
    <row r="98" spans="1:29" ht="31.5" customHeight="1" thickBot="1" x14ac:dyDescent="0.25">
      <c r="B98" s="28" t="s">
        <v>132</v>
      </c>
      <c r="C98" s="28" t="s">
        <v>133</v>
      </c>
      <c r="D98" s="145"/>
      <c r="E98" s="30">
        <v>118</v>
      </c>
      <c r="F98" s="30">
        <v>17</v>
      </c>
      <c r="G98" s="31">
        <v>13</v>
      </c>
      <c r="H98" s="30">
        <v>39</v>
      </c>
      <c r="I98" s="30">
        <v>187</v>
      </c>
      <c r="J98" s="152"/>
      <c r="K98" s="128">
        <v>0.63101604278074863</v>
      </c>
      <c r="L98" s="128">
        <v>9.0909090909090912E-2</v>
      </c>
      <c r="M98" s="128">
        <v>6.9518716577540107E-2</v>
      </c>
      <c r="N98" s="128">
        <v>0.20855614973262032</v>
      </c>
      <c r="O98" s="159"/>
      <c r="P98" s="28" t="s">
        <v>140</v>
      </c>
      <c r="Q98" s="84" t="s">
        <v>425</v>
      </c>
      <c r="R98" s="156"/>
      <c r="S98" s="176">
        <v>0.56756756756756754</v>
      </c>
      <c r="T98" s="176">
        <v>0.11486486486486487</v>
      </c>
      <c r="U98" s="176">
        <v>0.12162162162162163</v>
      </c>
      <c r="V98" s="176">
        <v>0.19594594594594594</v>
      </c>
      <c r="W98" s="176">
        <v>0.95483870967741935</v>
      </c>
      <c r="X98" s="177"/>
      <c r="Y98" s="176">
        <v>6.3448475213181088E-2</v>
      </c>
      <c r="Z98" s="176">
        <v>-2.395577395577396E-2</v>
      </c>
      <c r="AA98" s="176">
        <v>-5.2102905044081521E-2</v>
      </c>
      <c r="AB98" s="176">
        <v>1.2610203786674379E-2</v>
      </c>
    </row>
    <row r="99" spans="1:29" ht="31.5" customHeight="1" thickBot="1" x14ac:dyDescent="0.25">
      <c r="B99" s="28" t="s">
        <v>134</v>
      </c>
      <c r="C99" s="28" t="s">
        <v>135</v>
      </c>
      <c r="D99" s="145"/>
      <c r="E99" s="30">
        <v>131</v>
      </c>
      <c r="F99" s="30">
        <v>10</v>
      </c>
      <c r="G99" s="31">
        <v>9</v>
      </c>
      <c r="H99" s="30">
        <v>37</v>
      </c>
      <c r="I99" s="30">
        <v>187</v>
      </c>
      <c r="J99" s="152"/>
      <c r="K99" s="128">
        <v>0.70053475935828879</v>
      </c>
      <c r="L99" s="128">
        <v>5.3475935828877004E-2</v>
      </c>
      <c r="M99" s="128">
        <v>4.8128342245989303E-2</v>
      </c>
      <c r="N99" s="128">
        <v>0.19786096256684493</v>
      </c>
      <c r="O99" s="159"/>
      <c r="P99" s="28" t="s">
        <v>151</v>
      </c>
      <c r="Q99" s="75" t="s">
        <v>135</v>
      </c>
      <c r="R99" s="156"/>
      <c r="S99" s="176">
        <v>0.55944055944055948</v>
      </c>
      <c r="T99" s="176">
        <v>0.1048951048951049</v>
      </c>
      <c r="U99" s="176">
        <v>0.12587412587412589</v>
      </c>
      <c r="V99" s="176">
        <v>0.20979020979020979</v>
      </c>
      <c r="W99" s="176">
        <v>0.92258064516129035</v>
      </c>
      <c r="X99" s="177"/>
      <c r="Y99" s="176">
        <v>0.14109419991772931</v>
      </c>
      <c r="Z99" s="176">
        <v>-5.1419169066227892E-2</v>
      </c>
      <c r="AA99" s="176">
        <v>-7.7745783628136583E-2</v>
      </c>
      <c r="AB99" s="176">
        <v>-1.1929247223364858E-2</v>
      </c>
    </row>
    <row r="100" spans="1:29" ht="45.75" thickBot="1" x14ac:dyDescent="0.25">
      <c r="B100" s="28" t="s">
        <v>136</v>
      </c>
      <c r="C100" s="28" t="s">
        <v>137</v>
      </c>
      <c r="D100" s="145"/>
      <c r="E100" s="30">
        <v>5</v>
      </c>
      <c r="F100" s="30">
        <v>14</v>
      </c>
      <c r="G100" s="31">
        <v>1</v>
      </c>
      <c r="H100" s="30">
        <v>1</v>
      </c>
      <c r="I100" s="30">
        <v>21</v>
      </c>
      <c r="J100" s="152"/>
      <c r="K100" s="128">
        <v>0.23809523809523808</v>
      </c>
      <c r="L100" s="128">
        <v>0.66666666666666663</v>
      </c>
      <c r="M100" s="128">
        <v>4.7619047619047616E-2</v>
      </c>
      <c r="N100" s="128">
        <v>4.7619047619047616E-2</v>
      </c>
      <c r="O100" s="159"/>
      <c r="P100" s="28" t="s">
        <v>154</v>
      </c>
      <c r="Q100" s="75" t="s">
        <v>554</v>
      </c>
      <c r="R100" s="156"/>
      <c r="S100" s="176">
        <v>8.3333333333333329E-2</v>
      </c>
      <c r="T100" s="176">
        <v>0.75</v>
      </c>
      <c r="U100" s="176">
        <v>8.3333333333333329E-2</v>
      </c>
      <c r="V100" s="176">
        <v>8.3333333333333329E-2</v>
      </c>
      <c r="W100" s="176">
        <v>0.92307692307692313</v>
      </c>
      <c r="X100" s="177"/>
      <c r="Y100" s="176">
        <v>0.15476190476190477</v>
      </c>
      <c r="Z100" s="176">
        <v>-8.333333333333337E-2</v>
      </c>
      <c r="AA100" s="176">
        <v>-3.5714285714285712E-2</v>
      </c>
      <c r="AB100" s="176">
        <v>-3.5714285714285712E-2</v>
      </c>
    </row>
    <row r="101" spans="1:29" ht="15.75" customHeight="1" x14ac:dyDescent="0.2">
      <c r="B101" s="57"/>
      <c r="C101" s="58"/>
      <c r="D101" s="145"/>
      <c r="E101" s="50"/>
      <c r="F101" s="50"/>
      <c r="G101" s="50"/>
      <c r="H101" s="50"/>
      <c r="I101" s="59"/>
      <c r="J101" s="152"/>
      <c r="K101" s="127" t="s">
        <v>50</v>
      </c>
      <c r="L101" s="127" t="s">
        <v>50</v>
      </c>
      <c r="M101" s="127" t="s">
        <v>50</v>
      </c>
      <c r="N101" s="127" t="s">
        <v>50</v>
      </c>
      <c r="O101" s="159"/>
      <c r="P101" s="89"/>
      <c r="S101" s="121"/>
      <c r="T101" s="121"/>
      <c r="U101" s="121"/>
      <c r="V101" s="121"/>
      <c r="W101" s="121"/>
      <c r="X101" s="121"/>
      <c r="Y101" s="157" t="s">
        <v>50</v>
      </c>
      <c r="Z101" s="157" t="s">
        <v>50</v>
      </c>
      <c r="AA101" s="157" t="s">
        <v>50</v>
      </c>
      <c r="AB101" s="157" t="s">
        <v>50</v>
      </c>
    </row>
    <row r="102" spans="1:29" ht="15.75" customHeight="1" x14ac:dyDescent="0.2">
      <c r="B102" s="60" t="s">
        <v>138</v>
      </c>
      <c r="C102" s="33"/>
      <c r="D102" s="145"/>
      <c r="E102" s="50"/>
      <c r="F102" s="50"/>
      <c r="G102" s="50"/>
      <c r="H102" s="50"/>
      <c r="I102" s="59"/>
      <c r="J102" s="152"/>
      <c r="K102" s="127" t="s">
        <v>50</v>
      </c>
      <c r="L102" s="127" t="s">
        <v>50</v>
      </c>
      <c r="M102" s="127" t="s">
        <v>50</v>
      </c>
      <c r="N102" s="127" t="s">
        <v>50</v>
      </c>
      <c r="O102" s="159"/>
      <c r="P102" s="81" t="s">
        <v>138</v>
      </c>
      <c r="S102" s="121"/>
      <c r="T102" s="121"/>
      <c r="U102" s="121"/>
      <c r="V102" s="121"/>
      <c r="W102" s="121"/>
      <c r="X102" s="121"/>
      <c r="Y102" s="157" t="s">
        <v>50</v>
      </c>
      <c r="Z102" s="157" t="s">
        <v>50</v>
      </c>
      <c r="AA102" s="157" t="s">
        <v>50</v>
      </c>
      <c r="AB102" s="157" t="s">
        <v>50</v>
      </c>
    </row>
    <row r="103" spans="1:29" ht="15.75" customHeight="1" x14ac:dyDescent="0.2">
      <c r="B103" s="60" t="s">
        <v>139</v>
      </c>
      <c r="C103" s="33"/>
      <c r="D103" s="145"/>
      <c r="E103" s="50"/>
      <c r="F103" s="50"/>
      <c r="G103" s="50"/>
      <c r="H103" s="50"/>
      <c r="I103" s="59"/>
      <c r="J103" s="152"/>
      <c r="K103" s="127" t="s">
        <v>50</v>
      </c>
      <c r="L103" s="127" t="s">
        <v>50</v>
      </c>
      <c r="M103" s="127" t="s">
        <v>50</v>
      </c>
      <c r="N103" s="127" t="s">
        <v>50</v>
      </c>
      <c r="O103" s="159"/>
      <c r="P103" s="81" t="s">
        <v>139</v>
      </c>
      <c r="S103" s="121"/>
      <c r="T103" s="121"/>
      <c r="U103" s="121"/>
      <c r="V103" s="121"/>
      <c r="W103" s="121"/>
      <c r="X103" s="121"/>
      <c r="Y103" s="157" t="s">
        <v>50</v>
      </c>
      <c r="Z103" s="157" t="s">
        <v>50</v>
      </c>
      <c r="AA103" s="157" t="s">
        <v>50</v>
      </c>
      <c r="AB103" s="157" t="s">
        <v>50</v>
      </c>
    </row>
    <row r="104" spans="1:29" ht="15.75" customHeight="1" thickBot="1" x14ac:dyDescent="0.25">
      <c r="A104" s="90"/>
      <c r="B104" s="61"/>
      <c r="C104" s="62"/>
      <c r="D104" s="145"/>
      <c r="E104" s="50"/>
      <c r="F104" s="50"/>
      <c r="G104" s="50"/>
      <c r="H104" s="50"/>
      <c r="I104" s="59"/>
      <c r="J104" s="152"/>
      <c r="K104" s="127" t="s">
        <v>50</v>
      </c>
      <c r="L104" s="127" t="s">
        <v>50</v>
      </c>
      <c r="M104" s="127" t="s">
        <v>50</v>
      </c>
      <c r="N104" s="127" t="s">
        <v>50</v>
      </c>
      <c r="O104" s="159"/>
      <c r="P104" s="89"/>
      <c r="S104" s="121"/>
      <c r="T104" s="121"/>
      <c r="U104" s="121"/>
      <c r="V104" s="121"/>
      <c r="W104" s="121"/>
      <c r="X104" s="121"/>
      <c r="Y104" s="157" t="s">
        <v>50</v>
      </c>
      <c r="Z104" s="157" t="s">
        <v>50</v>
      </c>
      <c r="AA104" s="157" t="s">
        <v>50</v>
      </c>
      <c r="AB104" s="157" t="s">
        <v>50</v>
      </c>
    </row>
    <row r="105" spans="1:29" s="117" customFormat="1" ht="23.25" thickBot="1" x14ac:dyDescent="0.25">
      <c r="A105" s="91"/>
      <c r="B105" s="35" t="s">
        <v>140</v>
      </c>
      <c r="C105" s="36" t="s">
        <v>141</v>
      </c>
      <c r="D105" s="152"/>
      <c r="E105" s="27" t="s">
        <v>142</v>
      </c>
      <c r="F105" s="124" t="s">
        <v>143</v>
      </c>
      <c r="G105" s="27" t="s">
        <v>144</v>
      </c>
      <c r="H105" s="124"/>
      <c r="I105" s="27" t="s">
        <v>0</v>
      </c>
      <c r="J105" s="152"/>
      <c r="K105" s="27" t="s">
        <v>142</v>
      </c>
      <c r="L105" s="124" t="s">
        <v>143</v>
      </c>
      <c r="M105" s="27" t="s">
        <v>144</v>
      </c>
      <c r="N105" s="127" t="s">
        <v>50</v>
      </c>
      <c r="O105" s="159"/>
      <c r="P105" s="111" t="s">
        <v>140</v>
      </c>
      <c r="Q105" s="114" t="s">
        <v>141</v>
      </c>
      <c r="S105" s="27" t="s">
        <v>147</v>
      </c>
      <c r="T105" s="27" t="s">
        <v>148</v>
      </c>
      <c r="U105" s="27" t="s">
        <v>149</v>
      </c>
      <c r="V105" s="27"/>
      <c r="W105" s="27" t="s">
        <v>400</v>
      </c>
      <c r="X105" s="121"/>
      <c r="Y105" s="27" t="s">
        <v>532</v>
      </c>
      <c r="Z105" s="124" t="s">
        <v>533</v>
      </c>
      <c r="AA105" s="27" t="s">
        <v>534</v>
      </c>
      <c r="AB105" s="157" t="s">
        <v>50</v>
      </c>
    </row>
    <row r="106" spans="1:29" ht="31.5" customHeight="1" thickBot="1" x14ac:dyDescent="0.25">
      <c r="B106" s="102" t="s">
        <v>363</v>
      </c>
      <c r="C106" s="102" t="s">
        <v>145</v>
      </c>
      <c r="D106" s="145"/>
      <c r="E106" s="40">
        <v>16</v>
      </c>
      <c r="F106" s="41">
        <v>31</v>
      </c>
      <c r="G106" s="42">
        <v>140</v>
      </c>
      <c r="H106" s="41"/>
      <c r="I106" s="43">
        <v>187</v>
      </c>
      <c r="J106" s="152"/>
      <c r="K106" s="133">
        <v>8.5561497326203204E-2</v>
      </c>
      <c r="L106" s="134">
        <v>0.16577540106951871</v>
      </c>
      <c r="M106" s="135">
        <v>0.74866310160427807</v>
      </c>
      <c r="N106" s="127"/>
      <c r="O106" s="159"/>
      <c r="P106" s="109" t="s">
        <v>426</v>
      </c>
      <c r="Q106" s="125" t="s">
        <v>427</v>
      </c>
      <c r="R106" s="156"/>
      <c r="S106" s="187">
        <v>0.75</v>
      </c>
      <c r="T106" s="188">
        <v>0.11666666666666667</v>
      </c>
      <c r="U106" s="188">
        <v>0.13333333333333333</v>
      </c>
      <c r="V106" s="182"/>
      <c r="W106" s="189">
        <v>0.77419354838709675</v>
      </c>
      <c r="X106" s="177"/>
      <c r="Y106" s="187">
        <v>-4.7771836007130128E-2</v>
      </c>
      <c r="Z106" s="188">
        <v>4.9108734402852044E-2</v>
      </c>
      <c r="AA106" s="189">
        <v>-1.3368983957219305E-3</v>
      </c>
      <c r="AB106" s="157" t="s">
        <v>50</v>
      </c>
      <c r="AC106" s="169"/>
    </row>
    <row r="107" spans="1:29" ht="23.25" customHeight="1" thickBot="1" x14ac:dyDescent="0.25">
      <c r="A107" s="90"/>
      <c r="B107" s="103"/>
      <c r="C107" s="103"/>
      <c r="D107" s="145"/>
      <c r="E107" s="49"/>
      <c r="F107" s="50"/>
      <c r="G107" s="92"/>
      <c r="H107" s="50"/>
      <c r="I107" s="51"/>
      <c r="J107" s="152"/>
      <c r="K107" s="136"/>
      <c r="L107" s="137"/>
      <c r="M107" s="138"/>
      <c r="N107" s="127"/>
      <c r="O107" s="159"/>
      <c r="P107" s="116"/>
      <c r="Q107" s="84"/>
      <c r="R107" s="156"/>
      <c r="S107" s="27" t="s">
        <v>142</v>
      </c>
      <c r="T107" s="27" t="s">
        <v>428</v>
      </c>
      <c r="U107" s="27" t="s">
        <v>144</v>
      </c>
      <c r="V107" s="27"/>
      <c r="W107" s="27" t="s">
        <v>400</v>
      </c>
      <c r="X107" s="121"/>
      <c r="Y107" s="27" t="s">
        <v>142</v>
      </c>
      <c r="Z107" s="124" t="s">
        <v>143</v>
      </c>
      <c r="AA107" s="27" t="s">
        <v>144</v>
      </c>
      <c r="AB107" s="157"/>
    </row>
    <row r="108" spans="1:29" ht="15.75" customHeight="1" thickBot="1" x14ac:dyDescent="0.25">
      <c r="B108" s="28" t="s">
        <v>364</v>
      </c>
      <c r="C108" s="28" t="s">
        <v>146</v>
      </c>
      <c r="D108" s="145"/>
      <c r="E108" s="44">
        <v>4</v>
      </c>
      <c r="F108" s="45">
        <v>20</v>
      </c>
      <c r="G108" s="46">
        <v>163</v>
      </c>
      <c r="H108" s="45"/>
      <c r="I108" s="47">
        <v>187</v>
      </c>
      <c r="J108" s="152"/>
      <c r="K108" s="139">
        <v>2.1390374331550801E-2</v>
      </c>
      <c r="L108" s="140">
        <v>0.10695187165775401</v>
      </c>
      <c r="M108" s="141">
        <v>0.87165775401069523</v>
      </c>
      <c r="N108" s="127"/>
      <c r="O108" s="159"/>
      <c r="P108" s="103" t="s">
        <v>429</v>
      </c>
      <c r="Q108" s="75" t="s">
        <v>146</v>
      </c>
      <c r="R108" s="156"/>
      <c r="S108" s="187">
        <v>0.02</v>
      </c>
      <c r="T108" s="188">
        <v>0.17</v>
      </c>
      <c r="U108" s="188">
        <v>0.81</v>
      </c>
      <c r="V108" s="182"/>
      <c r="W108" s="189">
        <v>0.64516129032258063</v>
      </c>
      <c r="X108" s="177"/>
      <c r="Y108" s="191">
        <v>1.3903743315508005E-3</v>
      </c>
      <c r="Z108" s="192">
        <v>-6.3048128342246004E-2</v>
      </c>
      <c r="AA108" s="193">
        <v>6.1657754010695176E-2</v>
      </c>
      <c r="AB108" s="157" t="s">
        <v>50</v>
      </c>
    </row>
    <row r="109" spans="1:29" ht="23.25" thickBot="1" x14ac:dyDescent="0.25">
      <c r="B109" s="28"/>
      <c r="C109" s="28"/>
      <c r="D109" s="145"/>
      <c r="E109" s="27" t="s">
        <v>147</v>
      </c>
      <c r="F109" s="124" t="s">
        <v>148</v>
      </c>
      <c r="G109" s="27" t="s">
        <v>149</v>
      </c>
      <c r="H109" s="124"/>
      <c r="I109" s="27" t="s">
        <v>0</v>
      </c>
      <c r="J109" s="117"/>
      <c r="K109" s="27" t="s">
        <v>147</v>
      </c>
      <c r="L109" s="124" t="s">
        <v>148</v>
      </c>
      <c r="M109" s="27" t="s">
        <v>149</v>
      </c>
      <c r="N109" s="127" t="s">
        <v>50</v>
      </c>
      <c r="O109" s="159"/>
      <c r="P109" s="28"/>
      <c r="Q109" s="75"/>
      <c r="R109" s="156"/>
      <c r="S109" s="27" t="s">
        <v>147</v>
      </c>
      <c r="T109" s="27" t="s">
        <v>148</v>
      </c>
      <c r="U109" s="27" t="s">
        <v>149</v>
      </c>
      <c r="V109" s="27"/>
      <c r="W109" s="27" t="s">
        <v>400</v>
      </c>
      <c r="X109" s="121"/>
      <c r="Y109" s="27" t="s">
        <v>147</v>
      </c>
      <c r="Z109" s="124" t="s">
        <v>148</v>
      </c>
      <c r="AA109" s="27" t="s">
        <v>149</v>
      </c>
      <c r="AB109" s="157"/>
    </row>
    <row r="110" spans="1:29" ht="31.5" customHeight="1" thickBot="1" x14ac:dyDescent="0.25">
      <c r="B110" s="28" t="s">
        <v>365</v>
      </c>
      <c r="C110" s="28" t="s">
        <v>150</v>
      </c>
      <c r="D110" s="145"/>
      <c r="E110" s="52">
        <v>9</v>
      </c>
      <c r="F110" s="53">
        <v>66</v>
      </c>
      <c r="G110" s="54">
        <v>112</v>
      </c>
      <c r="H110" s="53"/>
      <c r="I110" s="55">
        <v>187</v>
      </c>
      <c r="J110" s="117"/>
      <c r="K110" s="129">
        <v>4.8128342245989303E-2</v>
      </c>
      <c r="L110" s="130">
        <v>0.35294117647058826</v>
      </c>
      <c r="M110" s="131">
        <v>0.59893048128342241</v>
      </c>
      <c r="N110" s="128"/>
      <c r="O110" s="159"/>
      <c r="P110" s="28" t="s">
        <v>430</v>
      </c>
      <c r="Q110" s="75" t="s">
        <v>150</v>
      </c>
      <c r="R110" s="156"/>
      <c r="S110" s="187">
        <v>4.9180327868852458E-2</v>
      </c>
      <c r="T110" s="188">
        <v>0.36885245901639346</v>
      </c>
      <c r="U110" s="188">
        <v>0.58196721311475408</v>
      </c>
      <c r="V110" s="182"/>
      <c r="W110" s="189">
        <v>0.7870967741935484</v>
      </c>
      <c r="X110" s="177"/>
      <c r="Y110" s="191">
        <v>-1.0519856228631552E-3</v>
      </c>
      <c r="Z110" s="192">
        <v>-1.5911282545805205E-2</v>
      </c>
      <c r="AA110" s="193">
        <v>1.6963268168668333E-2</v>
      </c>
      <c r="AB110" s="157" t="s">
        <v>50</v>
      </c>
    </row>
    <row r="111" spans="1:29" ht="15" thickBot="1" x14ac:dyDescent="0.25">
      <c r="B111" s="35" t="s">
        <v>151</v>
      </c>
      <c r="C111" s="36" t="s">
        <v>152</v>
      </c>
      <c r="E111" s="30" t="s">
        <v>50</v>
      </c>
      <c r="F111" s="30" t="s">
        <v>50</v>
      </c>
      <c r="G111" s="31" t="s">
        <v>50</v>
      </c>
      <c r="H111" s="30" t="s">
        <v>50</v>
      </c>
      <c r="I111" s="30" t="s">
        <v>50</v>
      </c>
      <c r="J111" s="117"/>
      <c r="K111" s="128" t="s">
        <v>50</v>
      </c>
      <c r="L111" s="128" t="s">
        <v>50</v>
      </c>
      <c r="M111" s="128" t="s">
        <v>50</v>
      </c>
      <c r="N111" s="128" t="s">
        <v>50</v>
      </c>
      <c r="O111" s="159"/>
      <c r="P111" s="35" t="s">
        <v>151</v>
      </c>
      <c r="Q111" s="36" t="s">
        <v>152</v>
      </c>
      <c r="S111" s="121"/>
      <c r="T111" s="121"/>
      <c r="U111" s="121"/>
      <c r="V111" s="121"/>
      <c r="W111" s="121"/>
      <c r="X111" s="121"/>
      <c r="Y111" s="157" t="s">
        <v>50</v>
      </c>
      <c r="Z111" s="157" t="s">
        <v>50</v>
      </c>
      <c r="AA111" s="157" t="s">
        <v>50</v>
      </c>
      <c r="AB111" s="157" t="s">
        <v>50</v>
      </c>
    </row>
    <row r="112" spans="1:29" ht="37.5" customHeight="1" thickBot="1" x14ac:dyDescent="0.25">
      <c r="B112" s="48" t="s">
        <v>366</v>
      </c>
      <c r="C112" s="28" t="s">
        <v>153</v>
      </c>
      <c r="D112" s="145"/>
      <c r="E112" s="30">
        <v>62</v>
      </c>
      <c r="F112" s="30">
        <v>9</v>
      </c>
      <c r="G112" s="31">
        <v>42</v>
      </c>
      <c r="H112" s="30">
        <v>74</v>
      </c>
      <c r="I112" s="30">
        <v>187</v>
      </c>
      <c r="J112" s="117"/>
      <c r="K112" s="128">
        <v>0.33155080213903743</v>
      </c>
      <c r="L112" s="128">
        <v>4.8128342245989303E-2</v>
      </c>
      <c r="M112" s="128">
        <v>0.22459893048128343</v>
      </c>
      <c r="N112" s="128">
        <v>0.39572192513368987</v>
      </c>
      <c r="O112" s="159"/>
      <c r="P112" s="28" t="s">
        <v>431</v>
      </c>
      <c r="Q112" s="75" t="s">
        <v>432</v>
      </c>
      <c r="R112" s="156"/>
      <c r="S112" s="176">
        <v>0.19685039370078741</v>
      </c>
      <c r="T112" s="176">
        <v>0.14173228346456693</v>
      </c>
      <c r="U112" s="176">
        <v>0.2125984251968504</v>
      </c>
      <c r="V112" s="176">
        <v>0.44881889763779526</v>
      </c>
      <c r="W112" s="176">
        <v>0.8193548387096774</v>
      </c>
      <c r="X112" s="177"/>
      <c r="Y112" s="176">
        <v>0.13470040843825001</v>
      </c>
      <c r="Z112" s="176">
        <v>-9.3603941218577624E-2</v>
      </c>
      <c r="AA112" s="176">
        <v>1.2000505284433027E-2</v>
      </c>
      <c r="AB112" s="176">
        <v>-5.3096972504105389E-2</v>
      </c>
    </row>
    <row r="113" spans="2:28" s="2" customFormat="1" ht="15" thickBot="1" x14ac:dyDescent="0.25">
      <c r="B113" s="35" t="s">
        <v>154</v>
      </c>
      <c r="C113" s="36" t="s">
        <v>155</v>
      </c>
      <c r="E113" s="30" t="s">
        <v>50</v>
      </c>
      <c r="F113" s="30" t="s">
        <v>50</v>
      </c>
      <c r="G113" s="31" t="s">
        <v>50</v>
      </c>
      <c r="H113" s="30" t="s">
        <v>50</v>
      </c>
      <c r="I113" s="30" t="s">
        <v>50</v>
      </c>
      <c r="J113" s="117"/>
      <c r="K113" s="128" t="s">
        <v>50</v>
      </c>
      <c r="L113" s="128" t="s">
        <v>50</v>
      </c>
      <c r="M113" s="128" t="s">
        <v>50</v>
      </c>
      <c r="N113" s="128" t="s">
        <v>50</v>
      </c>
      <c r="O113" s="159"/>
      <c r="P113" s="35" t="s">
        <v>154</v>
      </c>
      <c r="Q113" s="36" t="s">
        <v>155</v>
      </c>
      <c r="S113" s="177"/>
      <c r="T113" s="177"/>
      <c r="U113" s="177"/>
      <c r="V113" s="177"/>
      <c r="W113" s="177"/>
      <c r="X113" s="177"/>
      <c r="Y113" s="176" t="s">
        <v>50</v>
      </c>
      <c r="Z113" s="176" t="s">
        <v>50</v>
      </c>
      <c r="AA113" s="176" t="s">
        <v>50</v>
      </c>
      <c r="AB113" s="176" t="s">
        <v>50</v>
      </c>
    </row>
    <row r="114" spans="2:28" s="2" customFormat="1" ht="31.5" customHeight="1" thickBot="1" x14ac:dyDescent="0.25">
      <c r="B114" s="48" t="s">
        <v>367</v>
      </c>
      <c r="C114" s="28" t="s">
        <v>156</v>
      </c>
      <c r="D114" s="145"/>
      <c r="E114" s="30">
        <v>159</v>
      </c>
      <c r="F114" s="30">
        <v>13</v>
      </c>
      <c r="G114" s="31">
        <v>13</v>
      </c>
      <c r="H114" s="30">
        <v>2</v>
      </c>
      <c r="I114" s="30">
        <v>187</v>
      </c>
      <c r="J114" s="117"/>
      <c r="K114" s="128">
        <v>0.85026737967914434</v>
      </c>
      <c r="L114" s="128">
        <v>6.9518716577540107E-2</v>
      </c>
      <c r="M114" s="128">
        <v>6.9518716577540107E-2</v>
      </c>
      <c r="N114" s="128">
        <v>1.06951871657754E-2</v>
      </c>
      <c r="O114" s="159"/>
      <c r="P114" s="28" t="s">
        <v>433</v>
      </c>
      <c r="Q114" s="75" t="s">
        <v>156</v>
      </c>
      <c r="R114" s="156"/>
      <c r="S114" s="176">
        <v>0.68421052631578949</v>
      </c>
      <c r="T114" s="176">
        <v>0.19736842105263158</v>
      </c>
      <c r="U114" s="176">
        <v>8.5526315789473686E-2</v>
      </c>
      <c r="V114" s="176">
        <v>3.2894736842105261E-2</v>
      </c>
      <c r="W114" s="176">
        <v>0.98064516129032253</v>
      </c>
      <c r="X114" s="177"/>
      <c r="Y114" s="176">
        <v>0.16605685336335485</v>
      </c>
      <c r="Z114" s="176">
        <v>-0.12784970447509147</v>
      </c>
      <c r="AA114" s="176">
        <v>-1.6007599211933579E-2</v>
      </c>
      <c r="AB114" s="176">
        <v>-2.2199549676329859E-2</v>
      </c>
    </row>
    <row r="115" spans="2:28" s="2" customFormat="1" ht="31.5" customHeight="1" thickBot="1" x14ac:dyDescent="0.25">
      <c r="B115" s="48" t="s">
        <v>368</v>
      </c>
      <c r="C115" s="28" t="s">
        <v>157</v>
      </c>
      <c r="D115" s="145"/>
      <c r="E115" s="30">
        <v>167</v>
      </c>
      <c r="F115" s="30">
        <v>6</v>
      </c>
      <c r="G115" s="31">
        <v>12</v>
      </c>
      <c r="H115" s="30">
        <v>2</v>
      </c>
      <c r="I115" s="30">
        <v>187</v>
      </c>
      <c r="J115" s="117"/>
      <c r="K115" s="128">
        <v>0.89304812834224601</v>
      </c>
      <c r="L115" s="128">
        <v>3.2085561497326207E-2</v>
      </c>
      <c r="M115" s="128">
        <v>6.4171122994652413E-2</v>
      </c>
      <c r="N115" s="128">
        <v>1.06951871657754E-2</v>
      </c>
      <c r="O115" s="159"/>
      <c r="P115" s="28" t="s">
        <v>434</v>
      </c>
      <c r="Q115" s="75" t="s">
        <v>157</v>
      </c>
      <c r="R115" s="156"/>
      <c r="S115" s="176">
        <v>0.78666666666666663</v>
      </c>
      <c r="T115" s="176">
        <v>7.3333333333333334E-2</v>
      </c>
      <c r="U115" s="176">
        <v>0.08</v>
      </c>
      <c r="V115" s="176">
        <v>0.06</v>
      </c>
      <c r="W115" s="176">
        <v>0.967741935483871</v>
      </c>
      <c r="X115" s="177"/>
      <c r="Y115" s="176">
        <v>0.10638146167557938</v>
      </c>
      <c r="Z115" s="176">
        <v>-4.1247771836007127E-2</v>
      </c>
      <c r="AA115" s="176">
        <v>-1.5828877005347589E-2</v>
      </c>
      <c r="AB115" s="176">
        <v>-4.9304812834224596E-2</v>
      </c>
    </row>
    <row r="116" spans="2:28" s="2" customFormat="1" ht="31.5" customHeight="1" thickBot="1" x14ac:dyDescent="0.25">
      <c r="B116" s="35" t="s">
        <v>158</v>
      </c>
      <c r="C116" s="36" t="s">
        <v>159</v>
      </c>
      <c r="E116" s="30" t="s">
        <v>50</v>
      </c>
      <c r="F116" s="30" t="s">
        <v>50</v>
      </c>
      <c r="G116" s="31" t="s">
        <v>50</v>
      </c>
      <c r="H116" s="30" t="s">
        <v>50</v>
      </c>
      <c r="I116" s="30" t="s">
        <v>50</v>
      </c>
      <c r="J116" s="117"/>
      <c r="K116" s="128" t="s">
        <v>50</v>
      </c>
      <c r="L116" s="128" t="s">
        <v>50</v>
      </c>
      <c r="M116" s="128" t="s">
        <v>50</v>
      </c>
      <c r="N116" s="128" t="s">
        <v>50</v>
      </c>
      <c r="O116" s="159"/>
      <c r="P116" s="35" t="s">
        <v>158</v>
      </c>
      <c r="Q116" s="36" t="s">
        <v>159</v>
      </c>
      <c r="S116" s="177"/>
      <c r="T116" s="177"/>
      <c r="U116" s="177"/>
      <c r="V116" s="177"/>
      <c r="W116" s="177"/>
      <c r="X116" s="177"/>
      <c r="Y116" s="176" t="s">
        <v>50</v>
      </c>
      <c r="Z116" s="176" t="s">
        <v>50</v>
      </c>
      <c r="AA116" s="176" t="s">
        <v>50</v>
      </c>
      <c r="AB116" s="176" t="s">
        <v>50</v>
      </c>
    </row>
    <row r="117" spans="2:28" s="2" customFormat="1" ht="15" thickBot="1" x14ac:dyDescent="0.25">
      <c r="B117" s="35" t="s">
        <v>160</v>
      </c>
      <c r="C117" s="36" t="s">
        <v>161</v>
      </c>
      <c r="E117" s="30" t="s">
        <v>50</v>
      </c>
      <c r="F117" s="30" t="s">
        <v>50</v>
      </c>
      <c r="G117" s="31" t="s">
        <v>50</v>
      </c>
      <c r="H117" s="30" t="s">
        <v>50</v>
      </c>
      <c r="I117" s="30" t="s">
        <v>50</v>
      </c>
      <c r="J117" s="117"/>
      <c r="K117" s="128" t="s">
        <v>50</v>
      </c>
      <c r="L117" s="128" t="s">
        <v>50</v>
      </c>
      <c r="M117" s="128" t="s">
        <v>50</v>
      </c>
      <c r="N117" s="128" t="s">
        <v>50</v>
      </c>
      <c r="O117" s="159"/>
      <c r="P117" s="35" t="s">
        <v>160</v>
      </c>
      <c r="Q117" s="36" t="s">
        <v>161</v>
      </c>
      <c r="S117" s="177"/>
      <c r="T117" s="177"/>
      <c r="U117" s="177"/>
      <c r="V117" s="177"/>
      <c r="W117" s="177"/>
      <c r="X117" s="177"/>
      <c r="Y117" s="176" t="s">
        <v>50</v>
      </c>
      <c r="Z117" s="176" t="s">
        <v>50</v>
      </c>
      <c r="AA117" s="176" t="s">
        <v>50</v>
      </c>
      <c r="AB117" s="176" t="s">
        <v>50</v>
      </c>
    </row>
    <row r="118" spans="2:28" s="2" customFormat="1" ht="42.75" customHeight="1" thickBot="1" x14ac:dyDescent="0.25">
      <c r="B118" s="48" t="s">
        <v>369</v>
      </c>
      <c r="C118" s="28" t="s">
        <v>162</v>
      </c>
      <c r="D118" s="145"/>
      <c r="E118" s="30">
        <v>159</v>
      </c>
      <c r="F118" s="30">
        <v>4</v>
      </c>
      <c r="G118" s="31">
        <v>11</v>
      </c>
      <c r="H118" s="30">
        <v>13</v>
      </c>
      <c r="I118" s="30">
        <v>187</v>
      </c>
      <c r="J118" s="117"/>
      <c r="K118" s="128">
        <v>0.85026737967914434</v>
      </c>
      <c r="L118" s="128">
        <v>2.1390374331550801E-2</v>
      </c>
      <c r="M118" s="128">
        <v>5.8823529411764705E-2</v>
      </c>
      <c r="N118" s="128">
        <v>6.9518716577540107E-2</v>
      </c>
      <c r="O118" s="159"/>
      <c r="P118" s="28" t="s">
        <v>435</v>
      </c>
      <c r="Q118" s="75" t="s">
        <v>162</v>
      </c>
      <c r="R118" s="156"/>
      <c r="S118" s="176">
        <v>0.78985507246376807</v>
      </c>
      <c r="T118" s="176">
        <v>5.7971014492753624E-2</v>
      </c>
      <c r="U118" s="176">
        <v>4.3478260869565216E-2</v>
      </c>
      <c r="V118" s="176">
        <v>0.10869565217391304</v>
      </c>
      <c r="W118" s="176">
        <v>0.89032258064516134</v>
      </c>
      <c r="X118" s="177"/>
      <c r="Y118" s="176">
        <v>6.0412307215376271E-2</v>
      </c>
      <c r="Z118" s="176">
        <v>-3.6580640161202826E-2</v>
      </c>
      <c r="AA118" s="176">
        <v>1.5345268542199489E-2</v>
      </c>
      <c r="AB118" s="176">
        <v>-3.9176935596372933E-2</v>
      </c>
    </row>
    <row r="119" spans="2:28" s="2" customFormat="1" ht="15" thickBot="1" x14ac:dyDescent="0.25">
      <c r="B119" s="35" t="s">
        <v>163</v>
      </c>
      <c r="C119" s="36" t="s">
        <v>164</v>
      </c>
      <c r="E119" s="30" t="s">
        <v>50</v>
      </c>
      <c r="F119" s="30" t="s">
        <v>50</v>
      </c>
      <c r="G119" s="31" t="s">
        <v>50</v>
      </c>
      <c r="H119" s="30" t="s">
        <v>50</v>
      </c>
      <c r="I119" s="30" t="s">
        <v>50</v>
      </c>
      <c r="J119" s="117"/>
      <c r="K119" s="128" t="s">
        <v>50</v>
      </c>
      <c r="L119" s="128" t="s">
        <v>50</v>
      </c>
      <c r="M119" s="128" t="s">
        <v>50</v>
      </c>
      <c r="N119" s="128" t="s">
        <v>50</v>
      </c>
      <c r="O119" s="159"/>
      <c r="P119" s="35" t="s">
        <v>163</v>
      </c>
      <c r="Q119" s="36" t="s">
        <v>164</v>
      </c>
      <c r="S119" s="177"/>
      <c r="T119" s="177"/>
      <c r="U119" s="177"/>
      <c r="V119" s="177"/>
      <c r="W119" s="177"/>
      <c r="X119" s="177"/>
      <c r="Y119" s="176" t="s">
        <v>50</v>
      </c>
      <c r="Z119" s="176" t="s">
        <v>50</v>
      </c>
      <c r="AA119" s="176" t="s">
        <v>50</v>
      </c>
      <c r="AB119" s="176" t="s">
        <v>50</v>
      </c>
    </row>
    <row r="120" spans="2:28" s="2" customFormat="1" ht="52.5" customHeight="1" thickBot="1" x14ac:dyDescent="0.25">
      <c r="B120" s="48" t="s">
        <v>370</v>
      </c>
      <c r="C120" s="28" t="s">
        <v>165</v>
      </c>
      <c r="D120" s="145"/>
      <c r="E120" s="30">
        <v>149</v>
      </c>
      <c r="F120" s="30">
        <v>4</v>
      </c>
      <c r="G120" s="31">
        <v>15</v>
      </c>
      <c r="H120" s="30">
        <v>19</v>
      </c>
      <c r="I120" s="30">
        <v>187</v>
      </c>
      <c r="J120" s="117"/>
      <c r="K120" s="128">
        <v>0.79679144385026734</v>
      </c>
      <c r="L120" s="128">
        <v>2.1390374331550801E-2</v>
      </c>
      <c r="M120" s="128">
        <v>8.0213903743315509E-2</v>
      </c>
      <c r="N120" s="128">
        <v>0.10160427807486631</v>
      </c>
      <c r="O120" s="159"/>
      <c r="P120" s="28" t="s">
        <v>436</v>
      </c>
      <c r="Q120" s="75" t="s">
        <v>165</v>
      </c>
      <c r="R120" s="156"/>
      <c r="S120" s="176">
        <v>0.69343065693430661</v>
      </c>
      <c r="T120" s="176">
        <v>8.0291970802919707E-2</v>
      </c>
      <c r="U120" s="176">
        <v>9.4890510948905105E-2</v>
      </c>
      <c r="V120" s="176">
        <v>0.13138686131386862</v>
      </c>
      <c r="W120" s="176">
        <v>0.88387096774193552</v>
      </c>
      <c r="X120" s="177"/>
      <c r="Y120" s="176">
        <v>0.10336078691596073</v>
      </c>
      <c r="Z120" s="176">
        <v>-5.8901596471368903E-2</v>
      </c>
      <c r="AA120" s="176">
        <v>-1.4676607205589595E-2</v>
      </c>
      <c r="AB120" s="176">
        <v>-2.9782583239002305E-2</v>
      </c>
    </row>
    <row r="121" spans="2:28" s="2" customFormat="1" ht="15.75" customHeight="1" thickBot="1" x14ac:dyDescent="0.25">
      <c r="B121" s="48" t="s">
        <v>371</v>
      </c>
      <c r="C121" s="28" t="s">
        <v>166</v>
      </c>
      <c r="D121" s="145"/>
      <c r="E121" s="30">
        <v>168</v>
      </c>
      <c r="F121" s="30">
        <v>3</v>
      </c>
      <c r="G121" s="31">
        <v>9</v>
      </c>
      <c r="H121" s="30">
        <v>7</v>
      </c>
      <c r="I121" s="30">
        <v>187</v>
      </c>
      <c r="J121" s="117"/>
      <c r="K121" s="128">
        <v>0.89839572192513373</v>
      </c>
      <c r="L121" s="128">
        <v>1.6042780748663103E-2</v>
      </c>
      <c r="M121" s="128">
        <v>4.8128342245989303E-2</v>
      </c>
      <c r="N121" s="128">
        <v>3.7433155080213901E-2</v>
      </c>
      <c r="O121" s="159"/>
      <c r="P121" s="28" t="s">
        <v>437</v>
      </c>
      <c r="Q121" s="75" t="s">
        <v>166</v>
      </c>
      <c r="R121" s="156"/>
      <c r="S121" s="176">
        <v>0.85401459854014594</v>
      </c>
      <c r="T121" s="176">
        <v>5.1094890510948905E-2</v>
      </c>
      <c r="U121" s="176">
        <v>7.2992700729927001E-2</v>
      </c>
      <c r="V121" s="176">
        <v>2.1897810218978103E-2</v>
      </c>
      <c r="W121" s="176">
        <v>0.88387096774193552</v>
      </c>
      <c r="X121" s="177"/>
      <c r="Y121" s="176">
        <v>4.4381123384987786E-2</v>
      </c>
      <c r="Z121" s="176">
        <v>-3.5052109762285802E-2</v>
      </c>
      <c r="AA121" s="176">
        <v>-2.4864358483937699E-2</v>
      </c>
      <c r="AB121" s="176">
        <v>1.5535344861235797E-2</v>
      </c>
    </row>
    <row r="122" spans="2:28" s="2" customFormat="1" ht="15.75" customHeight="1" thickBot="1" x14ac:dyDescent="0.25">
      <c r="B122" s="48" t="s">
        <v>372</v>
      </c>
      <c r="C122" s="28" t="s">
        <v>167</v>
      </c>
      <c r="D122" s="145"/>
      <c r="E122" s="30">
        <v>180</v>
      </c>
      <c r="F122" s="30">
        <v>1</v>
      </c>
      <c r="G122" s="31">
        <v>6</v>
      </c>
      <c r="H122" s="30">
        <v>0</v>
      </c>
      <c r="I122" s="30">
        <v>187</v>
      </c>
      <c r="J122" s="117"/>
      <c r="K122" s="128">
        <v>0.96256684491978606</v>
      </c>
      <c r="L122" s="128">
        <v>5.3475935828877002E-3</v>
      </c>
      <c r="M122" s="128">
        <v>3.2085561497326207E-2</v>
      </c>
      <c r="N122" s="128">
        <v>0</v>
      </c>
      <c r="O122" s="159"/>
      <c r="P122" s="28" t="s">
        <v>439</v>
      </c>
      <c r="Q122" s="75" t="s">
        <v>167</v>
      </c>
      <c r="R122" s="156"/>
      <c r="S122" s="176">
        <v>0.93918918918918914</v>
      </c>
      <c r="T122" s="176">
        <v>4.0540540540540543E-2</v>
      </c>
      <c r="U122" s="176">
        <v>2.0270270270270271E-2</v>
      </c>
      <c r="V122" s="176">
        <v>0</v>
      </c>
      <c r="W122" s="176">
        <v>0.95483870967741935</v>
      </c>
      <c r="X122" s="177"/>
      <c r="Y122" s="176">
        <v>2.3377655730596913E-2</v>
      </c>
      <c r="Z122" s="176">
        <v>-3.5192946957652842E-2</v>
      </c>
      <c r="AA122" s="176">
        <v>1.1815291227055935E-2</v>
      </c>
      <c r="AB122" s="176">
        <v>0</v>
      </c>
    </row>
    <row r="123" spans="2:28" s="2" customFormat="1" ht="23.25" thickBot="1" x14ac:dyDescent="0.25">
      <c r="B123" s="48"/>
      <c r="C123" s="28"/>
      <c r="D123" s="145"/>
      <c r="E123" s="27" t="s">
        <v>147</v>
      </c>
      <c r="F123" s="124" t="s">
        <v>148</v>
      </c>
      <c r="G123" s="27" t="s">
        <v>149</v>
      </c>
      <c r="H123" s="124"/>
      <c r="I123" s="27" t="s">
        <v>0</v>
      </c>
      <c r="J123" s="117"/>
      <c r="K123" s="27" t="s">
        <v>147</v>
      </c>
      <c r="L123" s="124" t="s">
        <v>148</v>
      </c>
      <c r="M123" s="27" t="s">
        <v>149</v>
      </c>
      <c r="N123" s="127" t="s">
        <v>50</v>
      </c>
      <c r="O123" s="159"/>
      <c r="P123" s="28"/>
      <c r="Q123" s="75"/>
      <c r="S123" s="27" t="s">
        <v>147</v>
      </c>
      <c r="T123" s="27" t="s">
        <v>148</v>
      </c>
      <c r="U123" s="27" t="s">
        <v>149</v>
      </c>
      <c r="V123" s="27"/>
      <c r="W123" s="27" t="s">
        <v>400</v>
      </c>
      <c r="X123" s="121"/>
      <c r="Y123" s="27" t="s">
        <v>147</v>
      </c>
      <c r="Z123" s="27" t="s">
        <v>148</v>
      </c>
      <c r="AA123" s="27" t="s">
        <v>149</v>
      </c>
      <c r="AB123" s="157" t="s">
        <v>50</v>
      </c>
    </row>
    <row r="124" spans="2:28" s="2" customFormat="1" ht="15.75" customHeight="1" thickBot="1" x14ac:dyDescent="0.25">
      <c r="B124" s="48" t="s">
        <v>373</v>
      </c>
      <c r="C124" s="28" t="s">
        <v>168</v>
      </c>
      <c r="D124" s="145"/>
      <c r="E124" s="52">
        <v>7</v>
      </c>
      <c r="F124" s="53">
        <v>52</v>
      </c>
      <c r="G124" s="54">
        <v>128</v>
      </c>
      <c r="H124" s="53"/>
      <c r="I124" s="55">
        <v>187</v>
      </c>
      <c r="J124" s="117"/>
      <c r="K124" s="129">
        <v>3.7433155080213901E-2</v>
      </c>
      <c r="L124" s="130">
        <v>0.27807486631016043</v>
      </c>
      <c r="M124" s="131">
        <v>0.68449197860962563</v>
      </c>
      <c r="N124" s="128"/>
      <c r="O124" s="159"/>
      <c r="P124" s="28" t="s">
        <v>438</v>
      </c>
      <c r="Q124" s="75" t="s">
        <v>168</v>
      </c>
      <c r="R124" s="156"/>
      <c r="S124" s="191">
        <v>1.7094017094017096E-2</v>
      </c>
      <c r="T124" s="192">
        <v>0.24786324786324787</v>
      </c>
      <c r="U124" s="192">
        <v>0.7350427350427351</v>
      </c>
      <c r="V124" s="192"/>
      <c r="W124" s="193">
        <v>0.75483870967741939</v>
      </c>
      <c r="X124" s="177"/>
      <c r="Y124" s="187">
        <v>2.0339137986196805E-2</v>
      </c>
      <c r="Z124" s="188">
        <v>3.0211618446912558E-2</v>
      </c>
      <c r="AA124" s="189">
        <v>-5.0550756433109467E-2</v>
      </c>
      <c r="AB124" s="157" t="s">
        <v>50</v>
      </c>
    </row>
    <row r="125" spans="2:28" s="2" customFormat="1" ht="15.75" customHeight="1" thickBot="1" x14ac:dyDescent="0.25">
      <c r="B125" s="35" t="s">
        <v>169</v>
      </c>
      <c r="C125" s="36" t="s">
        <v>170</v>
      </c>
      <c r="E125" s="30" t="s">
        <v>50</v>
      </c>
      <c r="F125" s="30" t="s">
        <v>50</v>
      </c>
      <c r="G125" s="31" t="s">
        <v>50</v>
      </c>
      <c r="H125" s="30" t="s">
        <v>50</v>
      </c>
      <c r="I125" s="30" t="s">
        <v>50</v>
      </c>
      <c r="J125" s="117"/>
      <c r="K125" s="128" t="s">
        <v>50</v>
      </c>
      <c r="L125" s="128" t="s">
        <v>50</v>
      </c>
      <c r="M125" s="128" t="s">
        <v>50</v>
      </c>
      <c r="N125" s="128" t="s">
        <v>50</v>
      </c>
      <c r="O125" s="159"/>
      <c r="P125" s="35" t="s">
        <v>169</v>
      </c>
      <c r="Q125" s="36" t="s">
        <v>170</v>
      </c>
      <c r="S125" s="121"/>
      <c r="T125" s="121"/>
      <c r="U125" s="121"/>
      <c r="V125" s="121"/>
      <c r="W125" s="121"/>
      <c r="X125" s="121"/>
      <c r="Y125" s="157" t="s">
        <v>50</v>
      </c>
      <c r="Z125" s="157" t="s">
        <v>50</v>
      </c>
      <c r="AA125" s="157" t="s">
        <v>50</v>
      </c>
      <c r="AB125" s="157" t="s">
        <v>50</v>
      </c>
    </row>
    <row r="126" spans="2:28" s="2" customFormat="1" ht="15.75" customHeight="1" thickBot="1" x14ac:dyDescent="0.25">
      <c r="B126" s="48" t="s">
        <v>374</v>
      </c>
      <c r="C126" s="28" t="s">
        <v>171</v>
      </c>
      <c r="D126" s="145"/>
      <c r="E126" s="30">
        <v>167</v>
      </c>
      <c r="F126" s="30">
        <v>9</v>
      </c>
      <c r="G126" s="31">
        <v>7</v>
      </c>
      <c r="H126" s="30">
        <v>4</v>
      </c>
      <c r="I126" s="30">
        <v>187</v>
      </c>
      <c r="J126" s="117"/>
      <c r="K126" s="128">
        <v>0.89304812834224601</v>
      </c>
      <c r="L126" s="128">
        <v>4.8128342245989303E-2</v>
      </c>
      <c r="M126" s="128">
        <v>3.7433155080213901E-2</v>
      </c>
      <c r="N126" s="128">
        <v>2.1390374331550801E-2</v>
      </c>
      <c r="O126" s="159"/>
      <c r="P126" s="102" t="s">
        <v>440</v>
      </c>
      <c r="Q126" s="79" t="s">
        <v>171</v>
      </c>
      <c r="R126" s="156"/>
      <c r="S126" s="176">
        <v>0.875</v>
      </c>
      <c r="T126" s="176">
        <v>5.8823529411764705E-2</v>
      </c>
      <c r="U126" s="176">
        <v>5.1470588235294115E-2</v>
      </c>
      <c r="V126" s="176">
        <v>1.4705882352941176E-2</v>
      </c>
      <c r="W126" s="176">
        <v>0.8774193548387097</v>
      </c>
      <c r="X126" s="177"/>
      <c r="Y126" s="176">
        <v>1.8048128342246006E-2</v>
      </c>
      <c r="Z126" s="176">
        <v>-1.0695187165775402E-2</v>
      </c>
      <c r="AA126" s="176">
        <v>-1.4037433155080214E-2</v>
      </c>
      <c r="AB126" s="176">
        <v>6.6844919786096246E-3</v>
      </c>
    </row>
    <row r="127" spans="2:28" s="2" customFormat="1" ht="15.75" customHeight="1" thickBot="1" x14ac:dyDescent="0.25">
      <c r="B127" s="35" t="s">
        <v>172</v>
      </c>
      <c r="C127" s="36" t="s">
        <v>173</v>
      </c>
      <c r="E127" s="146" t="s">
        <v>50</v>
      </c>
      <c r="F127" s="146" t="s">
        <v>50</v>
      </c>
      <c r="G127" s="146" t="s">
        <v>50</v>
      </c>
      <c r="H127" s="146" t="s">
        <v>50</v>
      </c>
      <c r="I127" s="147" t="s">
        <v>50</v>
      </c>
      <c r="J127" s="117"/>
      <c r="K127" s="127" t="s">
        <v>50</v>
      </c>
      <c r="L127" s="127" t="s">
        <v>50</v>
      </c>
      <c r="M127" s="127" t="s">
        <v>50</v>
      </c>
      <c r="N127" s="127" t="s">
        <v>50</v>
      </c>
      <c r="O127" s="159"/>
      <c r="P127" s="82" t="s">
        <v>172</v>
      </c>
      <c r="Q127" s="82" t="s">
        <v>173</v>
      </c>
      <c r="S127" s="121"/>
      <c r="T127" s="121"/>
      <c r="U127" s="121"/>
      <c r="V127" s="121"/>
      <c r="W127" s="121"/>
      <c r="X127" s="121"/>
      <c r="Y127" s="157" t="s">
        <v>50</v>
      </c>
      <c r="Z127" s="157" t="s">
        <v>50</v>
      </c>
      <c r="AA127" s="157" t="s">
        <v>50</v>
      </c>
      <c r="AB127" s="157" t="s">
        <v>50</v>
      </c>
    </row>
    <row r="128" spans="2:28" s="2" customFormat="1" ht="25.5" customHeight="1" thickBot="1" x14ac:dyDescent="0.25">
      <c r="B128" s="35"/>
      <c r="C128" s="36"/>
      <c r="E128" s="27" t="s">
        <v>147</v>
      </c>
      <c r="F128" s="124" t="s">
        <v>148</v>
      </c>
      <c r="G128" s="27" t="s">
        <v>149</v>
      </c>
      <c r="H128" s="124"/>
      <c r="I128" s="27" t="s">
        <v>0</v>
      </c>
      <c r="J128" s="117"/>
      <c r="K128" s="27" t="s">
        <v>147</v>
      </c>
      <c r="L128" s="124" t="s">
        <v>148</v>
      </c>
      <c r="M128" s="27" t="s">
        <v>149</v>
      </c>
      <c r="N128" s="127" t="s">
        <v>50</v>
      </c>
      <c r="O128" s="159"/>
      <c r="P128" s="110"/>
      <c r="Q128" s="126"/>
      <c r="S128" s="27" t="s">
        <v>147</v>
      </c>
      <c r="T128" s="27" t="s">
        <v>148</v>
      </c>
      <c r="U128" s="27" t="s">
        <v>149</v>
      </c>
      <c r="V128" s="27"/>
      <c r="W128" s="27" t="s">
        <v>400</v>
      </c>
      <c r="X128" s="121"/>
      <c r="Y128" s="27" t="s">
        <v>147</v>
      </c>
      <c r="Z128" s="27" t="s">
        <v>148</v>
      </c>
      <c r="AA128" s="27" t="s">
        <v>149</v>
      </c>
      <c r="AB128" s="157"/>
    </row>
    <row r="129" spans="2:28" s="2" customFormat="1" ht="31.5" customHeight="1" thickBot="1" x14ac:dyDescent="0.25">
      <c r="B129" s="48" t="s">
        <v>375</v>
      </c>
      <c r="C129" s="28" t="s">
        <v>174</v>
      </c>
      <c r="D129" s="145"/>
      <c r="E129" s="52">
        <v>8</v>
      </c>
      <c r="F129" s="53">
        <v>61</v>
      </c>
      <c r="G129" s="54">
        <v>118</v>
      </c>
      <c r="H129" s="53"/>
      <c r="I129" s="55">
        <v>187</v>
      </c>
      <c r="J129" s="117"/>
      <c r="K129" s="129">
        <v>4.2780748663101602E-2</v>
      </c>
      <c r="L129" s="130">
        <v>0.32620320855614976</v>
      </c>
      <c r="M129" s="131">
        <v>0.63101604278074863</v>
      </c>
      <c r="N129" s="128"/>
      <c r="O129" s="159"/>
      <c r="P129" s="103" t="s">
        <v>441</v>
      </c>
      <c r="Q129" s="75" t="s">
        <v>174</v>
      </c>
      <c r="R129" s="156"/>
      <c r="S129" s="191">
        <v>8.6206896551724137E-3</v>
      </c>
      <c r="T129" s="192">
        <v>0.25</v>
      </c>
      <c r="U129" s="192">
        <v>0.74137931034482762</v>
      </c>
      <c r="V129" s="192"/>
      <c r="W129" s="193">
        <v>0.74838709677419357</v>
      </c>
      <c r="X129" s="177"/>
      <c r="Y129" s="187">
        <v>3.4160059007929192E-2</v>
      </c>
      <c r="Z129" s="188">
        <v>7.620320855614976E-2</v>
      </c>
      <c r="AA129" s="189">
        <v>-0.11036326756407899</v>
      </c>
      <c r="AB129" s="157" t="s">
        <v>50</v>
      </c>
    </row>
    <row r="130" spans="2:28" s="2" customFormat="1" ht="15.75" customHeight="1" x14ac:dyDescent="0.2">
      <c r="B130" s="67"/>
      <c r="C130" s="24"/>
      <c r="E130" s="30" t="s">
        <v>50</v>
      </c>
      <c r="F130" s="30" t="s">
        <v>50</v>
      </c>
      <c r="G130" s="31" t="s">
        <v>50</v>
      </c>
      <c r="H130" s="30" t="s">
        <v>50</v>
      </c>
      <c r="I130" s="30" t="s">
        <v>50</v>
      </c>
      <c r="J130" s="117"/>
      <c r="K130" s="128" t="s">
        <v>50</v>
      </c>
      <c r="L130" s="128" t="s">
        <v>50</v>
      </c>
      <c r="M130" s="128" t="s">
        <v>50</v>
      </c>
      <c r="N130" s="128" t="s">
        <v>50</v>
      </c>
      <c r="O130" s="159"/>
      <c r="P130" s="67"/>
      <c r="Q130" s="24"/>
      <c r="S130" s="121"/>
      <c r="T130" s="121"/>
      <c r="U130" s="121"/>
      <c r="V130" s="121"/>
      <c r="W130" s="121"/>
      <c r="X130" s="121"/>
      <c r="Y130" s="157" t="s">
        <v>50</v>
      </c>
      <c r="Z130" s="157" t="s">
        <v>50</v>
      </c>
      <c r="AA130" s="157" t="s">
        <v>50</v>
      </c>
      <c r="AB130" s="157" t="s">
        <v>50</v>
      </c>
    </row>
    <row r="131" spans="2:28" s="2" customFormat="1" ht="15.75" customHeight="1" x14ac:dyDescent="0.2">
      <c r="B131" s="60" t="s">
        <v>175</v>
      </c>
      <c r="C131" s="24"/>
      <c r="E131" s="30"/>
      <c r="F131" s="30"/>
      <c r="G131" s="31"/>
      <c r="H131" s="30"/>
      <c r="I131" s="30"/>
      <c r="J131" s="117"/>
      <c r="K131" s="128" t="s">
        <v>50</v>
      </c>
      <c r="L131" s="128" t="s">
        <v>50</v>
      </c>
      <c r="M131" s="128" t="s">
        <v>50</v>
      </c>
      <c r="N131" s="128" t="s">
        <v>50</v>
      </c>
      <c r="O131" s="159"/>
      <c r="P131" s="81" t="s">
        <v>175</v>
      </c>
      <c r="Q131" s="24"/>
      <c r="S131" s="121"/>
      <c r="T131" s="121"/>
      <c r="U131" s="121"/>
      <c r="V131" s="121"/>
      <c r="W131" s="121"/>
      <c r="X131" s="121"/>
      <c r="Y131" s="157" t="s">
        <v>50</v>
      </c>
      <c r="Z131" s="157" t="s">
        <v>50</v>
      </c>
      <c r="AA131" s="157" t="s">
        <v>50</v>
      </c>
      <c r="AB131" s="157" t="s">
        <v>50</v>
      </c>
    </row>
    <row r="132" spans="2:28" s="2" customFormat="1" ht="15.75" customHeight="1" thickBot="1" x14ac:dyDescent="0.25">
      <c r="B132" s="60"/>
      <c r="C132" s="24"/>
      <c r="E132" s="30" t="s">
        <v>50</v>
      </c>
      <c r="F132" s="30" t="s">
        <v>50</v>
      </c>
      <c r="G132" s="31" t="s">
        <v>50</v>
      </c>
      <c r="H132" s="30" t="s">
        <v>50</v>
      </c>
      <c r="I132" s="30" t="s">
        <v>50</v>
      </c>
      <c r="J132" s="117"/>
      <c r="K132" s="128" t="s">
        <v>50</v>
      </c>
      <c r="L132" s="128" t="s">
        <v>50</v>
      </c>
      <c r="M132" s="128" t="s">
        <v>50</v>
      </c>
      <c r="N132" s="128" t="s">
        <v>50</v>
      </c>
      <c r="O132" s="159"/>
      <c r="P132" s="60"/>
      <c r="Q132" s="24"/>
      <c r="S132" s="121"/>
      <c r="T132" s="121"/>
      <c r="U132" s="121"/>
      <c r="V132" s="121"/>
      <c r="W132" s="121"/>
      <c r="X132" s="121"/>
      <c r="Y132" s="157" t="s">
        <v>50</v>
      </c>
      <c r="Z132" s="157" t="s">
        <v>50</v>
      </c>
      <c r="AA132" s="157" t="s">
        <v>50</v>
      </c>
      <c r="AB132" s="157" t="s">
        <v>50</v>
      </c>
    </row>
    <row r="133" spans="2:28" s="2" customFormat="1" ht="31.5" customHeight="1" thickBot="1" x14ac:dyDescent="0.25">
      <c r="B133" s="64" t="s">
        <v>376</v>
      </c>
      <c r="C133" s="28" t="s">
        <v>176</v>
      </c>
      <c r="D133" s="145"/>
      <c r="E133" s="30">
        <v>124</v>
      </c>
      <c r="F133" s="30">
        <v>14</v>
      </c>
      <c r="G133" s="31">
        <v>0</v>
      </c>
      <c r="H133" s="30">
        <v>2</v>
      </c>
      <c r="I133" s="30">
        <v>140</v>
      </c>
      <c r="J133" s="117"/>
      <c r="K133" s="128">
        <v>0.88571428571428568</v>
      </c>
      <c r="L133" s="128">
        <v>0.1</v>
      </c>
      <c r="M133" s="128">
        <v>0</v>
      </c>
      <c r="N133" s="128">
        <v>1.4285714285714285E-2</v>
      </c>
      <c r="O133" s="159"/>
      <c r="P133" s="28" t="s">
        <v>442</v>
      </c>
      <c r="Q133" s="84" t="s">
        <v>176</v>
      </c>
      <c r="R133" s="156"/>
      <c r="S133" s="176">
        <v>0.68666666666666665</v>
      </c>
      <c r="T133" s="176">
        <v>0.17333333333333334</v>
      </c>
      <c r="U133" s="176">
        <v>9.3333333333333338E-2</v>
      </c>
      <c r="V133" s="176">
        <v>4.6666666666666669E-2</v>
      </c>
      <c r="W133" s="176">
        <v>0.967741935483871</v>
      </c>
      <c r="X133" s="177"/>
      <c r="Y133" s="176">
        <v>0.19904761904761903</v>
      </c>
      <c r="Z133" s="176">
        <v>-7.3333333333333334E-2</v>
      </c>
      <c r="AA133" s="176">
        <v>-9.3333333333333338E-2</v>
      </c>
      <c r="AB133" s="176">
        <v>-3.2380952380952385E-2</v>
      </c>
    </row>
    <row r="134" spans="2:28" s="2" customFormat="1" ht="31.5" customHeight="1" thickBot="1" x14ac:dyDescent="0.25">
      <c r="B134" s="64" t="s">
        <v>377</v>
      </c>
      <c r="C134" s="28" t="s">
        <v>177</v>
      </c>
      <c r="D134" s="145"/>
      <c r="E134" s="30">
        <v>122</v>
      </c>
      <c r="F134" s="30">
        <v>13</v>
      </c>
      <c r="G134" s="31">
        <v>2</v>
      </c>
      <c r="H134" s="30">
        <v>3</v>
      </c>
      <c r="I134" s="30">
        <v>140</v>
      </c>
      <c r="J134" s="117"/>
      <c r="K134" s="128">
        <v>0.87142857142857144</v>
      </c>
      <c r="L134" s="128">
        <v>9.285714285714286E-2</v>
      </c>
      <c r="M134" s="128">
        <v>1.4285714285714285E-2</v>
      </c>
      <c r="N134" s="128">
        <v>2.1428571428571429E-2</v>
      </c>
      <c r="O134" s="159"/>
      <c r="P134" s="28" t="s">
        <v>158</v>
      </c>
      <c r="Q134" s="75" t="s">
        <v>177</v>
      </c>
      <c r="R134" s="156"/>
      <c r="S134" s="176">
        <v>0.68666666666666665</v>
      </c>
      <c r="T134" s="176">
        <v>0.16</v>
      </c>
      <c r="U134" s="176">
        <v>0.12</v>
      </c>
      <c r="V134" s="176">
        <v>3.3333333333333333E-2</v>
      </c>
      <c r="W134" s="176">
        <v>0.967741935483871</v>
      </c>
      <c r="X134" s="177"/>
      <c r="Y134" s="176">
        <v>0.18476190476190479</v>
      </c>
      <c r="Z134" s="176">
        <v>-6.7142857142857143E-2</v>
      </c>
      <c r="AA134" s="176">
        <v>-0.10571428571428571</v>
      </c>
      <c r="AB134" s="176">
        <v>-1.1904761904761904E-2</v>
      </c>
    </row>
    <row r="135" spans="2:28" s="2" customFormat="1" ht="31.5" customHeight="1" thickBot="1" x14ac:dyDescent="0.25">
      <c r="B135" s="64" t="s">
        <v>378</v>
      </c>
      <c r="C135" s="28" t="s">
        <v>178</v>
      </c>
      <c r="D135" s="145"/>
      <c r="E135" s="30">
        <v>125</v>
      </c>
      <c r="F135" s="30">
        <v>11</v>
      </c>
      <c r="G135" s="31">
        <v>3</v>
      </c>
      <c r="H135" s="30">
        <v>1</v>
      </c>
      <c r="I135" s="30">
        <v>140</v>
      </c>
      <c r="J135" s="117"/>
      <c r="K135" s="128">
        <v>0.8928571428571429</v>
      </c>
      <c r="L135" s="128">
        <v>7.857142857142857E-2</v>
      </c>
      <c r="M135" s="128">
        <v>2.1428571428571429E-2</v>
      </c>
      <c r="N135" s="128">
        <v>7.1428571428571426E-3</v>
      </c>
      <c r="O135" s="159"/>
      <c r="P135" s="28" t="s">
        <v>443</v>
      </c>
      <c r="Q135" s="75" t="s">
        <v>178</v>
      </c>
      <c r="R135" s="156"/>
      <c r="S135" s="176">
        <v>0.73333333333333328</v>
      </c>
      <c r="T135" s="176">
        <v>0.13333333333333333</v>
      </c>
      <c r="U135" s="176">
        <v>0.11333333333333333</v>
      </c>
      <c r="V135" s="176">
        <v>0.02</v>
      </c>
      <c r="W135" s="176">
        <v>0.967741935483871</v>
      </c>
      <c r="X135" s="177"/>
      <c r="Y135" s="176">
        <v>0.15952380952380962</v>
      </c>
      <c r="Z135" s="176">
        <v>-5.4761904761904762E-2</v>
      </c>
      <c r="AA135" s="176">
        <v>-9.1904761904761906E-2</v>
      </c>
      <c r="AB135" s="176">
        <v>-1.2857142857142859E-2</v>
      </c>
    </row>
    <row r="136" spans="2:28" s="2" customFormat="1" ht="15.75" customHeight="1" thickBot="1" x14ac:dyDescent="0.25">
      <c r="B136" s="64" t="s">
        <v>379</v>
      </c>
      <c r="C136" s="28" t="s">
        <v>179</v>
      </c>
      <c r="D136" s="145"/>
      <c r="E136" s="30">
        <v>127</v>
      </c>
      <c r="F136" s="30">
        <v>12</v>
      </c>
      <c r="G136" s="31">
        <v>0</v>
      </c>
      <c r="H136" s="30">
        <v>1</v>
      </c>
      <c r="I136" s="30">
        <v>140</v>
      </c>
      <c r="J136" s="117"/>
      <c r="K136" s="128">
        <v>0.90714285714285714</v>
      </c>
      <c r="L136" s="128">
        <v>8.5714285714285715E-2</v>
      </c>
      <c r="M136" s="128">
        <v>0</v>
      </c>
      <c r="N136" s="128">
        <v>7.1428571428571426E-3</v>
      </c>
      <c r="O136" s="159"/>
      <c r="P136" s="28" t="s">
        <v>444</v>
      </c>
      <c r="Q136" s="75" t="s">
        <v>179</v>
      </c>
      <c r="R136" s="156"/>
      <c r="S136" s="176">
        <v>0.72</v>
      </c>
      <c r="T136" s="176">
        <v>0.16666666666666666</v>
      </c>
      <c r="U136" s="176">
        <v>9.3333333333333338E-2</v>
      </c>
      <c r="V136" s="176">
        <v>0.02</v>
      </c>
      <c r="W136" s="176">
        <v>0.967741935483871</v>
      </c>
      <c r="X136" s="177"/>
      <c r="Y136" s="176">
        <v>0.18714285714285717</v>
      </c>
      <c r="Z136" s="176">
        <v>-8.0952380952380942E-2</v>
      </c>
      <c r="AA136" s="176">
        <v>-9.3333333333333338E-2</v>
      </c>
      <c r="AB136" s="176">
        <v>-1.2857142857142859E-2</v>
      </c>
    </row>
    <row r="137" spans="2:28" s="2" customFormat="1" ht="52.5" customHeight="1" thickBot="1" x14ac:dyDescent="0.25">
      <c r="B137" s="64" t="s">
        <v>380</v>
      </c>
      <c r="C137" s="28" t="s">
        <v>180</v>
      </c>
      <c r="D137" s="145"/>
      <c r="E137" s="30">
        <v>130</v>
      </c>
      <c r="F137" s="30">
        <v>5</v>
      </c>
      <c r="G137" s="31">
        <v>0</v>
      </c>
      <c r="H137" s="30">
        <v>5</v>
      </c>
      <c r="I137" s="30">
        <v>140</v>
      </c>
      <c r="J137" s="117"/>
      <c r="K137" s="128">
        <v>0.9285714285714286</v>
      </c>
      <c r="L137" s="128">
        <v>3.5714285714285712E-2</v>
      </c>
      <c r="M137" s="128">
        <v>0</v>
      </c>
      <c r="N137" s="128">
        <v>3.5714285714285712E-2</v>
      </c>
      <c r="O137" s="159"/>
      <c r="P137" s="28" t="s">
        <v>445</v>
      </c>
      <c r="Q137" s="75" t="s">
        <v>446</v>
      </c>
      <c r="R137" s="156"/>
      <c r="S137" s="176">
        <v>0.69798657718120805</v>
      </c>
      <c r="T137" s="176">
        <v>0.10738255033557047</v>
      </c>
      <c r="U137" s="176">
        <v>9.3959731543624164E-2</v>
      </c>
      <c r="V137" s="176">
        <v>0.10067114093959731</v>
      </c>
      <c r="W137" s="176">
        <v>0.96129032258064517</v>
      </c>
      <c r="X137" s="177"/>
      <c r="Y137" s="176">
        <v>0.23058485139022056</v>
      </c>
      <c r="Z137" s="176">
        <v>-7.1668264621284755E-2</v>
      </c>
      <c r="AA137" s="176">
        <v>-9.3959731543624164E-2</v>
      </c>
      <c r="AB137" s="176">
        <v>-6.4956855225311597E-2</v>
      </c>
    </row>
    <row r="138" spans="2:28" s="2" customFormat="1" ht="15.75" customHeight="1" thickBot="1" x14ac:dyDescent="0.25">
      <c r="B138" s="64" t="s">
        <v>381</v>
      </c>
      <c r="C138" s="28" t="s">
        <v>181</v>
      </c>
      <c r="D138" s="145"/>
      <c r="E138" s="30">
        <v>126</v>
      </c>
      <c r="F138" s="30">
        <v>6</v>
      </c>
      <c r="G138" s="31">
        <v>3</v>
      </c>
      <c r="H138" s="30">
        <v>5</v>
      </c>
      <c r="I138" s="30">
        <v>140</v>
      </c>
      <c r="J138" s="117"/>
      <c r="K138" s="128">
        <v>0.9</v>
      </c>
      <c r="L138" s="128">
        <v>4.2857142857142858E-2</v>
      </c>
      <c r="M138" s="128">
        <v>2.1428571428571429E-2</v>
      </c>
      <c r="N138" s="128">
        <v>3.5714285714285712E-2</v>
      </c>
      <c r="O138" s="159"/>
      <c r="P138" s="28" t="s">
        <v>447</v>
      </c>
      <c r="Q138" s="75" t="s">
        <v>181</v>
      </c>
      <c r="R138" s="156"/>
      <c r="S138" s="176">
        <v>0.73154362416107388</v>
      </c>
      <c r="T138" s="176">
        <v>0.12080536912751678</v>
      </c>
      <c r="U138" s="176">
        <v>0.10067114093959731</v>
      </c>
      <c r="V138" s="176">
        <v>4.6979865771812082E-2</v>
      </c>
      <c r="W138" s="176">
        <v>0.96129032258064517</v>
      </c>
      <c r="X138" s="177"/>
      <c r="Y138" s="176">
        <v>0.16845637583892614</v>
      </c>
      <c r="Z138" s="176">
        <v>-7.7948226270373927E-2</v>
      </c>
      <c r="AA138" s="176">
        <v>-7.9242569511025873E-2</v>
      </c>
      <c r="AB138" s="176">
        <v>-1.126558005752637E-2</v>
      </c>
    </row>
    <row r="139" spans="2:28" s="2" customFormat="1" ht="42.75" customHeight="1" thickBot="1" x14ac:dyDescent="0.25">
      <c r="B139" s="64" t="s">
        <v>382</v>
      </c>
      <c r="C139" s="28" t="s">
        <v>182</v>
      </c>
      <c r="D139" s="145"/>
      <c r="E139" s="30">
        <v>125</v>
      </c>
      <c r="F139" s="30">
        <v>7</v>
      </c>
      <c r="G139" s="31">
        <v>2</v>
      </c>
      <c r="H139" s="30">
        <v>6</v>
      </c>
      <c r="I139" s="30">
        <v>140</v>
      </c>
      <c r="J139" s="117"/>
      <c r="K139" s="128">
        <v>0.8928571428571429</v>
      </c>
      <c r="L139" s="128">
        <v>0.05</v>
      </c>
      <c r="M139" s="128">
        <v>1.4285714285714285E-2</v>
      </c>
      <c r="N139" s="128">
        <v>4.2857142857142858E-2</v>
      </c>
      <c r="O139" s="159"/>
      <c r="P139" s="28" t="s">
        <v>448</v>
      </c>
      <c r="Q139" s="75" t="s">
        <v>449</v>
      </c>
      <c r="R139" s="156"/>
      <c r="S139" s="176">
        <v>0.71140939597315433</v>
      </c>
      <c r="T139" s="176">
        <v>0.12080536912751678</v>
      </c>
      <c r="U139" s="176">
        <v>0.11409395973154363</v>
      </c>
      <c r="V139" s="176">
        <v>5.3691275167785234E-2</v>
      </c>
      <c r="W139" s="176">
        <v>0.96129032258064517</v>
      </c>
      <c r="X139" s="177"/>
      <c r="Y139" s="176">
        <v>0.18144774688398857</v>
      </c>
      <c r="Z139" s="176">
        <v>-7.0805369127516782E-2</v>
      </c>
      <c r="AA139" s="176">
        <v>-9.9808245445829336E-2</v>
      </c>
      <c r="AB139" s="176">
        <v>-1.0834132310642376E-2</v>
      </c>
    </row>
    <row r="140" spans="2:28" s="2" customFormat="1" ht="31.5" customHeight="1" thickBot="1" x14ac:dyDescent="0.25">
      <c r="B140" s="64" t="s">
        <v>383</v>
      </c>
      <c r="C140" s="28" t="s">
        <v>183</v>
      </c>
      <c r="D140" s="145"/>
      <c r="E140" s="30">
        <v>122</v>
      </c>
      <c r="F140" s="30">
        <v>9</v>
      </c>
      <c r="G140" s="31">
        <v>3</v>
      </c>
      <c r="H140" s="30">
        <v>6</v>
      </c>
      <c r="I140" s="30">
        <v>140</v>
      </c>
      <c r="J140" s="117"/>
      <c r="K140" s="128">
        <v>0.87142857142857144</v>
      </c>
      <c r="L140" s="128">
        <v>6.4285714285714279E-2</v>
      </c>
      <c r="M140" s="128">
        <v>2.1428571428571429E-2</v>
      </c>
      <c r="N140" s="128">
        <v>4.2857142857142858E-2</v>
      </c>
      <c r="O140" s="159"/>
      <c r="P140" s="28" t="s">
        <v>450</v>
      </c>
      <c r="Q140" s="75" t="s">
        <v>183</v>
      </c>
      <c r="R140" s="156"/>
      <c r="S140" s="176">
        <v>0.63087248322147649</v>
      </c>
      <c r="T140" s="176">
        <v>0.15436241610738255</v>
      </c>
      <c r="U140" s="176">
        <v>0.12751677852348994</v>
      </c>
      <c r="V140" s="176">
        <v>8.7248322147651006E-2</v>
      </c>
      <c r="W140" s="176">
        <v>0.96129032258064517</v>
      </c>
      <c r="X140" s="177"/>
      <c r="Y140" s="176">
        <v>0.24055608820709495</v>
      </c>
      <c r="Z140" s="176">
        <v>-9.007670182166827E-2</v>
      </c>
      <c r="AA140" s="176">
        <v>-0.10608820709491851</v>
      </c>
      <c r="AB140" s="176">
        <v>-4.4391179290508148E-2</v>
      </c>
    </row>
    <row r="141" spans="2:28" s="2" customFormat="1" ht="31.5" customHeight="1" thickBot="1" x14ac:dyDescent="0.25">
      <c r="B141" s="64" t="s">
        <v>384</v>
      </c>
      <c r="C141" s="28" t="s">
        <v>184</v>
      </c>
      <c r="D141" s="145"/>
      <c r="E141" s="30">
        <v>116</v>
      </c>
      <c r="F141" s="30">
        <v>9</v>
      </c>
      <c r="G141" s="31">
        <v>6</v>
      </c>
      <c r="H141" s="30">
        <v>9</v>
      </c>
      <c r="I141" s="30">
        <v>140</v>
      </c>
      <c r="J141" s="117"/>
      <c r="K141" s="128">
        <v>0.82857142857142863</v>
      </c>
      <c r="L141" s="128">
        <v>6.4285714285714279E-2</v>
      </c>
      <c r="M141" s="128">
        <v>4.2857142857142858E-2</v>
      </c>
      <c r="N141" s="128">
        <v>6.4285714285714279E-2</v>
      </c>
      <c r="O141" s="159"/>
      <c r="P141" s="28" t="s">
        <v>451</v>
      </c>
      <c r="Q141" s="75" t="s">
        <v>184</v>
      </c>
      <c r="R141" s="156"/>
      <c r="S141" s="176">
        <v>0.64189189189189189</v>
      </c>
      <c r="T141" s="176">
        <v>0.13513513513513514</v>
      </c>
      <c r="U141" s="176">
        <v>0.12837837837837837</v>
      </c>
      <c r="V141" s="176">
        <v>9.45945945945946E-2</v>
      </c>
      <c r="W141" s="176">
        <v>0.95483870967741935</v>
      </c>
      <c r="X141" s="177"/>
      <c r="Y141" s="176">
        <v>0.18667953667953674</v>
      </c>
      <c r="Z141" s="176">
        <v>-7.0849420849420863E-2</v>
      </c>
      <c r="AA141" s="176">
        <v>-8.5521235521235514E-2</v>
      </c>
      <c r="AB141" s="176">
        <v>-3.030888030888032E-2</v>
      </c>
    </row>
    <row r="142" spans="2:28" s="2" customFormat="1" ht="42.75" customHeight="1" thickBot="1" x14ac:dyDescent="0.25">
      <c r="B142" s="64" t="s">
        <v>385</v>
      </c>
      <c r="C142" s="28" t="s">
        <v>185</v>
      </c>
      <c r="D142" s="145"/>
      <c r="E142" s="30">
        <v>102</v>
      </c>
      <c r="F142" s="30">
        <v>13</v>
      </c>
      <c r="G142" s="31">
        <v>12</v>
      </c>
      <c r="H142" s="30">
        <v>13</v>
      </c>
      <c r="I142" s="30">
        <v>140</v>
      </c>
      <c r="J142" s="117"/>
      <c r="K142" s="128">
        <v>0.72857142857142854</v>
      </c>
      <c r="L142" s="128">
        <v>9.285714285714286E-2</v>
      </c>
      <c r="M142" s="128">
        <v>8.5714285714285715E-2</v>
      </c>
      <c r="N142" s="128">
        <v>9.285714285714286E-2</v>
      </c>
      <c r="O142" s="159"/>
      <c r="P142" s="28" t="s">
        <v>452</v>
      </c>
      <c r="Q142" s="75" t="s">
        <v>453</v>
      </c>
      <c r="R142" s="156"/>
      <c r="S142" s="176">
        <v>0.57246376811594202</v>
      </c>
      <c r="T142" s="176">
        <v>0.12318840579710146</v>
      </c>
      <c r="U142" s="176">
        <v>0.20289855072463769</v>
      </c>
      <c r="V142" s="176">
        <v>0.10144927536231885</v>
      </c>
      <c r="W142" s="176">
        <v>0.89032258064516134</v>
      </c>
      <c r="X142" s="177"/>
      <c r="Y142" s="176">
        <v>0.15610766045548652</v>
      </c>
      <c r="Z142" s="176">
        <v>-3.0331262939958595E-2</v>
      </c>
      <c r="AA142" s="176">
        <v>-0.11718426501035198</v>
      </c>
      <c r="AB142" s="176">
        <v>-8.5921325051759867E-3</v>
      </c>
    </row>
    <row r="143" spans="2:28" s="2" customFormat="1" ht="31.5" customHeight="1" thickBot="1" x14ac:dyDescent="0.25">
      <c r="B143" s="64" t="s">
        <v>386</v>
      </c>
      <c r="C143" s="28" t="s">
        <v>186</v>
      </c>
      <c r="D143" s="145"/>
      <c r="E143" s="30">
        <v>114</v>
      </c>
      <c r="F143" s="30">
        <v>16</v>
      </c>
      <c r="G143" s="31">
        <v>2</v>
      </c>
      <c r="H143" s="30">
        <v>8</v>
      </c>
      <c r="I143" s="30">
        <v>140</v>
      </c>
      <c r="J143" s="117"/>
      <c r="K143" s="128">
        <v>0.81428571428571428</v>
      </c>
      <c r="L143" s="128">
        <v>0.11428571428571428</v>
      </c>
      <c r="M143" s="128">
        <v>1.4285714285714285E-2</v>
      </c>
      <c r="N143" s="128">
        <v>5.7142857142857141E-2</v>
      </c>
      <c r="O143" s="159"/>
      <c r="P143" s="28" t="s">
        <v>454</v>
      </c>
      <c r="Q143" s="75" t="s">
        <v>186</v>
      </c>
      <c r="R143" s="156"/>
      <c r="S143" s="176">
        <v>0.57046979865771807</v>
      </c>
      <c r="T143" s="176">
        <v>0.15436241610738255</v>
      </c>
      <c r="U143" s="176">
        <v>0.17449664429530201</v>
      </c>
      <c r="V143" s="176">
        <v>0.10067114093959731</v>
      </c>
      <c r="W143" s="176">
        <v>0.96129032258064517</v>
      </c>
      <c r="X143" s="177"/>
      <c r="Y143" s="176">
        <v>0.2438159156279962</v>
      </c>
      <c r="Z143" s="176">
        <v>-4.0076701821668267E-2</v>
      </c>
      <c r="AA143" s="176">
        <v>-0.16021093000958772</v>
      </c>
      <c r="AB143" s="176">
        <v>-4.3528283796740168E-2</v>
      </c>
    </row>
    <row r="144" spans="2:28" s="2" customFormat="1" ht="15.75" customHeight="1" thickBot="1" x14ac:dyDescent="0.25">
      <c r="B144" s="64" t="s">
        <v>387</v>
      </c>
      <c r="C144" s="28" t="s">
        <v>187</v>
      </c>
      <c r="D144" s="145"/>
      <c r="E144" s="30">
        <v>136</v>
      </c>
      <c r="F144" s="30">
        <v>1</v>
      </c>
      <c r="G144" s="31">
        <v>1</v>
      </c>
      <c r="H144" s="30">
        <v>2</v>
      </c>
      <c r="I144" s="30">
        <v>140</v>
      </c>
      <c r="J144" s="117"/>
      <c r="K144" s="128">
        <v>0.97142857142857142</v>
      </c>
      <c r="L144" s="128">
        <v>7.1428571428571426E-3</v>
      </c>
      <c r="M144" s="128">
        <v>7.1428571428571426E-3</v>
      </c>
      <c r="N144" s="128">
        <v>1.4285714285714285E-2</v>
      </c>
      <c r="O144" s="159"/>
      <c r="P144" s="28" t="s">
        <v>455</v>
      </c>
      <c r="Q144" s="75" t="s">
        <v>187</v>
      </c>
      <c r="R144" s="156"/>
      <c r="S144" s="176">
        <v>0.80689655172413788</v>
      </c>
      <c r="T144" s="176">
        <v>4.8275862068965517E-2</v>
      </c>
      <c r="U144" s="176">
        <v>8.9655172413793102E-2</v>
      </c>
      <c r="V144" s="176">
        <v>5.5172413793103448E-2</v>
      </c>
      <c r="W144" s="176">
        <v>0.93548387096774188</v>
      </c>
      <c r="X144" s="177"/>
      <c r="Y144" s="176">
        <v>0.16453201970443354</v>
      </c>
      <c r="Z144" s="176">
        <v>-4.1133004926108371E-2</v>
      </c>
      <c r="AA144" s="176">
        <v>-8.2512315270935957E-2</v>
      </c>
      <c r="AB144" s="176">
        <v>-4.0886699507389164E-2</v>
      </c>
    </row>
    <row r="145" spans="2:28" s="2" customFormat="1" ht="15.75" customHeight="1" thickBot="1" x14ac:dyDescent="0.25">
      <c r="B145" s="64" t="s">
        <v>388</v>
      </c>
      <c r="C145" s="28" t="s">
        <v>188</v>
      </c>
      <c r="D145" s="145"/>
      <c r="E145" s="30">
        <v>123</v>
      </c>
      <c r="F145" s="30">
        <v>2</v>
      </c>
      <c r="G145" s="31">
        <v>4</v>
      </c>
      <c r="H145" s="30">
        <v>11</v>
      </c>
      <c r="I145" s="30">
        <v>140</v>
      </c>
      <c r="J145" s="117"/>
      <c r="K145" s="128">
        <v>0.87857142857142856</v>
      </c>
      <c r="L145" s="128">
        <v>1.4285714285714285E-2</v>
      </c>
      <c r="M145" s="128">
        <v>2.8571428571428571E-2</v>
      </c>
      <c r="N145" s="128">
        <v>7.857142857142857E-2</v>
      </c>
      <c r="O145" s="159"/>
      <c r="P145" s="28" t="s">
        <v>456</v>
      </c>
      <c r="Q145" s="75" t="s">
        <v>188</v>
      </c>
      <c r="R145" s="156"/>
      <c r="S145" s="176">
        <v>0.68243243243243246</v>
      </c>
      <c r="T145" s="176">
        <v>6.7567567567567571E-2</v>
      </c>
      <c r="U145" s="176">
        <v>0.11486486486486487</v>
      </c>
      <c r="V145" s="176">
        <v>0.13513513513513514</v>
      </c>
      <c r="W145" s="176">
        <v>0.95483870967741935</v>
      </c>
      <c r="X145" s="177"/>
      <c r="Y145" s="176">
        <v>0.1961389961389961</v>
      </c>
      <c r="Z145" s="176">
        <v>-5.3281853281853288E-2</v>
      </c>
      <c r="AA145" s="176">
        <v>-8.6293436293436304E-2</v>
      </c>
      <c r="AB145" s="176">
        <v>-5.6563706563706573E-2</v>
      </c>
    </row>
    <row r="146" spans="2:28" s="2" customFormat="1" ht="31.5" customHeight="1" thickBot="1" x14ac:dyDescent="0.25">
      <c r="B146" s="64" t="s">
        <v>389</v>
      </c>
      <c r="C146" s="28" t="s">
        <v>189</v>
      </c>
      <c r="D146" s="145"/>
      <c r="E146" s="30">
        <v>116</v>
      </c>
      <c r="F146" s="30">
        <v>19</v>
      </c>
      <c r="G146" s="31">
        <v>2</v>
      </c>
      <c r="H146" s="30">
        <v>3</v>
      </c>
      <c r="I146" s="30">
        <v>140</v>
      </c>
      <c r="J146" s="117"/>
      <c r="K146" s="128">
        <v>0.82857142857142863</v>
      </c>
      <c r="L146" s="128">
        <v>0.1357142857142857</v>
      </c>
      <c r="M146" s="128">
        <v>1.4285714285714285E-2</v>
      </c>
      <c r="N146" s="128">
        <v>2.1428571428571429E-2</v>
      </c>
      <c r="O146" s="159"/>
      <c r="P146" s="28" t="s">
        <v>457</v>
      </c>
      <c r="Q146" s="75" t="s">
        <v>458</v>
      </c>
      <c r="R146" s="156"/>
      <c r="S146" s="176">
        <v>0.64429530201342278</v>
      </c>
      <c r="T146" s="176">
        <v>0.2348993288590604</v>
      </c>
      <c r="U146" s="176">
        <v>9.3959731543624164E-2</v>
      </c>
      <c r="V146" s="176">
        <v>2.6845637583892617E-2</v>
      </c>
      <c r="W146" s="176">
        <v>0.96129032258064517</v>
      </c>
      <c r="X146" s="177"/>
      <c r="Y146" s="176">
        <v>0.18427612655800585</v>
      </c>
      <c r="Z146" s="176">
        <v>-9.9185043144774693E-2</v>
      </c>
      <c r="AA146" s="176">
        <v>-7.9674017257909874E-2</v>
      </c>
      <c r="AB146" s="176">
        <v>-5.4170661553211881E-3</v>
      </c>
    </row>
    <row r="147" spans="2:28" s="2" customFormat="1" ht="31.5" customHeight="1" thickBot="1" x14ac:dyDescent="0.25">
      <c r="B147" s="64" t="s">
        <v>390</v>
      </c>
      <c r="C147" s="28" t="s">
        <v>190</v>
      </c>
      <c r="D147" s="145"/>
      <c r="E147" s="30">
        <v>122</v>
      </c>
      <c r="F147" s="30">
        <v>12</v>
      </c>
      <c r="G147" s="31">
        <v>4</v>
      </c>
      <c r="H147" s="30">
        <v>2</v>
      </c>
      <c r="I147" s="30">
        <v>140</v>
      </c>
      <c r="J147" s="117"/>
      <c r="K147" s="128">
        <v>0.87142857142857144</v>
      </c>
      <c r="L147" s="128">
        <v>8.5714285714285715E-2</v>
      </c>
      <c r="M147" s="128">
        <v>2.8571428571428571E-2</v>
      </c>
      <c r="N147" s="128">
        <v>1.4285714285714285E-2</v>
      </c>
      <c r="O147" s="159"/>
      <c r="P147" s="28" t="s">
        <v>459</v>
      </c>
      <c r="Q147" s="75" t="s">
        <v>460</v>
      </c>
      <c r="R147" s="156"/>
      <c r="S147" s="176">
        <v>0.70270270270270274</v>
      </c>
      <c r="T147" s="176">
        <v>0.13513513513513514</v>
      </c>
      <c r="U147" s="176">
        <v>0.13513513513513514</v>
      </c>
      <c r="V147" s="176">
        <v>2.7027027027027029E-2</v>
      </c>
      <c r="W147" s="176">
        <v>0.95483870967741935</v>
      </c>
      <c r="X147" s="177"/>
      <c r="Y147" s="176">
        <v>0.1687258687258687</v>
      </c>
      <c r="Z147" s="176">
        <v>-4.9420849420849428E-2</v>
      </c>
      <c r="AA147" s="176">
        <v>-0.10656370656370658</v>
      </c>
      <c r="AB147" s="176">
        <v>-1.2741312741312743E-2</v>
      </c>
    </row>
    <row r="148" spans="2:28" s="2" customFormat="1" ht="31.5" customHeight="1" thickBot="1" x14ac:dyDescent="0.25">
      <c r="B148" s="64" t="s">
        <v>391</v>
      </c>
      <c r="C148" s="28" t="s">
        <v>191</v>
      </c>
      <c r="D148" s="145"/>
      <c r="E148" s="30">
        <v>118</v>
      </c>
      <c r="F148" s="30">
        <v>7</v>
      </c>
      <c r="G148" s="31">
        <v>9</v>
      </c>
      <c r="H148" s="30">
        <v>6</v>
      </c>
      <c r="I148" s="30">
        <v>140</v>
      </c>
      <c r="J148" s="117"/>
      <c r="K148" s="128">
        <v>0.84285714285714286</v>
      </c>
      <c r="L148" s="128">
        <v>0.05</v>
      </c>
      <c r="M148" s="128">
        <v>6.4285714285714279E-2</v>
      </c>
      <c r="N148" s="128">
        <v>4.2857142857142858E-2</v>
      </c>
      <c r="O148" s="159"/>
      <c r="P148" s="28" t="s">
        <v>461</v>
      </c>
      <c r="Q148" s="75" t="s">
        <v>191</v>
      </c>
      <c r="R148" s="156"/>
      <c r="S148" s="176">
        <v>0.58389261744966447</v>
      </c>
      <c r="T148" s="176">
        <v>0.1476510067114094</v>
      </c>
      <c r="U148" s="176">
        <v>0.15436241610738255</v>
      </c>
      <c r="V148" s="176">
        <v>0.11409395973154363</v>
      </c>
      <c r="W148" s="176">
        <v>0.96129032258064517</v>
      </c>
      <c r="X148" s="177"/>
      <c r="Y148" s="176">
        <v>0.25896452540747839</v>
      </c>
      <c r="Z148" s="176">
        <v>-9.7651006711409402E-2</v>
      </c>
      <c r="AA148" s="176">
        <v>-9.007670182166827E-2</v>
      </c>
      <c r="AB148" s="176">
        <v>-7.1236816874400768E-2</v>
      </c>
    </row>
    <row r="149" spans="2:28" s="2" customFormat="1" ht="15.75" customHeight="1" thickBot="1" x14ac:dyDescent="0.25">
      <c r="B149" s="64" t="s">
        <v>392</v>
      </c>
      <c r="C149" s="28" t="s">
        <v>192</v>
      </c>
      <c r="D149" s="145"/>
      <c r="E149" s="30">
        <v>109</v>
      </c>
      <c r="F149" s="30">
        <v>11</v>
      </c>
      <c r="G149" s="31">
        <v>8</v>
      </c>
      <c r="H149" s="30">
        <v>12</v>
      </c>
      <c r="I149" s="30">
        <v>140</v>
      </c>
      <c r="J149" s="117"/>
      <c r="K149" s="128">
        <v>0.77857142857142858</v>
      </c>
      <c r="L149" s="128">
        <v>7.857142857142857E-2</v>
      </c>
      <c r="M149" s="128">
        <v>5.7142857142857141E-2</v>
      </c>
      <c r="N149" s="128">
        <v>8.5714285714285715E-2</v>
      </c>
      <c r="O149" s="159"/>
      <c r="P149" s="28" t="s">
        <v>463</v>
      </c>
      <c r="Q149" s="75" t="s">
        <v>192</v>
      </c>
      <c r="R149" s="156"/>
      <c r="S149" s="176">
        <v>0.51351351351351349</v>
      </c>
      <c r="T149" s="176">
        <v>0.1554054054054054</v>
      </c>
      <c r="U149" s="176">
        <v>0.1891891891891892</v>
      </c>
      <c r="V149" s="176">
        <v>0.14189189189189189</v>
      </c>
      <c r="W149" s="176">
        <v>0.95483870967741935</v>
      </c>
      <c r="X149" s="177"/>
      <c r="Y149" s="176">
        <v>0.26505791505791509</v>
      </c>
      <c r="Z149" s="176">
        <v>-7.683397683397683E-2</v>
      </c>
      <c r="AA149" s="176">
        <v>-0.13204633204633207</v>
      </c>
      <c r="AB149" s="176">
        <v>-5.6177606177606171E-2</v>
      </c>
    </row>
    <row r="150" spans="2:28" s="2" customFormat="1" ht="15.75" customHeight="1" thickBot="1" x14ac:dyDescent="0.25">
      <c r="B150" s="64" t="s">
        <v>393</v>
      </c>
      <c r="C150" s="28" t="s">
        <v>193</v>
      </c>
      <c r="D150" s="145"/>
      <c r="E150" s="30">
        <v>105</v>
      </c>
      <c r="F150" s="30">
        <v>16</v>
      </c>
      <c r="G150" s="31">
        <v>10</v>
      </c>
      <c r="H150" s="30">
        <v>9</v>
      </c>
      <c r="I150" s="30">
        <v>140</v>
      </c>
      <c r="J150" s="117"/>
      <c r="K150" s="128">
        <v>0.75</v>
      </c>
      <c r="L150" s="128">
        <v>0.11428571428571428</v>
      </c>
      <c r="M150" s="128">
        <v>7.1428571428571425E-2</v>
      </c>
      <c r="N150" s="128">
        <v>6.4285714285714279E-2</v>
      </c>
      <c r="O150" s="159"/>
      <c r="P150" s="28" t="s">
        <v>464</v>
      </c>
      <c r="Q150" s="75" t="s">
        <v>193</v>
      </c>
      <c r="R150" s="156"/>
      <c r="S150" s="176">
        <v>0.46621621621621623</v>
      </c>
      <c r="T150" s="176">
        <v>0.16216216216216217</v>
      </c>
      <c r="U150" s="176">
        <v>0.20945945945945946</v>
      </c>
      <c r="V150" s="176">
        <v>0.16216216216216217</v>
      </c>
      <c r="W150" s="176">
        <v>0.95483870967741935</v>
      </c>
      <c r="X150" s="177"/>
      <c r="Y150" s="176">
        <v>0.28378378378378377</v>
      </c>
      <c r="Z150" s="176">
        <v>-4.7876447876447889E-2</v>
      </c>
      <c r="AA150" s="176">
        <v>-0.13803088803088803</v>
      </c>
      <c r="AB150" s="176">
        <v>-9.7876447876447892E-2</v>
      </c>
    </row>
    <row r="151" spans="2:28" s="2" customFormat="1" ht="31.5" customHeight="1" thickBot="1" x14ac:dyDescent="0.25">
      <c r="B151" s="64" t="s">
        <v>394</v>
      </c>
      <c r="C151" s="28" t="s">
        <v>194</v>
      </c>
      <c r="D151" s="145"/>
      <c r="E151" s="30">
        <v>96</v>
      </c>
      <c r="F151" s="30">
        <v>13</v>
      </c>
      <c r="G151" s="31">
        <v>12</v>
      </c>
      <c r="H151" s="30">
        <v>19</v>
      </c>
      <c r="I151" s="30">
        <v>140</v>
      </c>
      <c r="J151" s="117"/>
      <c r="K151" s="128">
        <v>0.68571428571428572</v>
      </c>
      <c r="L151" s="128">
        <v>9.285714285714286E-2</v>
      </c>
      <c r="M151" s="128">
        <v>8.5714285714285715E-2</v>
      </c>
      <c r="N151" s="128">
        <v>0.1357142857142857</v>
      </c>
      <c r="O151" s="159"/>
      <c r="P151" s="28" t="s">
        <v>465</v>
      </c>
      <c r="Q151" s="75" t="s">
        <v>466</v>
      </c>
      <c r="R151" s="156"/>
      <c r="S151" s="176">
        <v>0.4315068493150685</v>
      </c>
      <c r="T151" s="176">
        <v>0.19178082191780821</v>
      </c>
      <c r="U151" s="176">
        <v>0.21917808219178081</v>
      </c>
      <c r="V151" s="176">
        <v>0.15753424657534246</v>
      </c>
      <c r="W151" s="176">
        <v>0.9419354838709677</v>
      </c>
      <c r="X151" s="177"/>
      <c r="Y151" s="176">
        <v>0.25420743639921722</v>
      </c>
      <c r="Z151" s="176">
        <v>-9.8923679060665348E-2</v>
      </c>
      <c r="AA151" s="176">
        <v>-0.13346379647749509</v>
      </c>
      <c r="AB151" s="176">
        <v>-2.1819960861056753E-2</v>
      </c>
    </row>
    <row r="152" spans="2:28" s="2" customFormat="1" ht="147" thickBot="1" x14ac:dyDescent="0.25">
      <c r="B152" s="64" t="s">
        <v>395</v>
      </c>
      <c r="C152" s="28" t="s">
        <v>195</v>
      </c>
      <c r="D152" s="145"/>
      <c r="E152" s="30">
        <v>10</v>
      </c>
      <c r="F152" s="30">
        <v>8</v>
      </c>
      <c r="G152" s="31">
        <v>2</v>
      </c>
      <c r="H152" s="30">
        <v>1</v>
      </c>
      <c r="I152" s="30">
        <v>21</v>
      </c>
      <c r="J152" s="117"/>
      <c r="K152" s="128">
        <v>0.47619047619047616</v>
      </c>
      <c r="L152" s="128">
        <v>0.38095238095238093</v>
      </c>
      <c r="M152" s="128">
        <v>9.5238095238095233E-2</v>
      </c>
      <c r="N152" s="128">
        <v>4.7619047619047616E-2</v>
      </c>
      <c r="O152" s="159"/>
      <c r="P152" s="28" t="s">
        <v>467</v>
      </c>
      <c r="Q152" s="75" t="s">
        <v>555</v>
      </c>
      <c r="R152" s="156"/>
      <c r="S152" s="176">
        <v>0.91666666666666663</v>
      </c>
      <c r="T152" s="176">
        <v>8.3333333333333329E-2</v>
      </c>
      <c r="U152" s="176">
        <v>0</v>
      </c>
      <c r="V152" s="176">
        <v>0</v>
      </c>
      <c r="W152" s="176">
        <v>0.92307692307692313</v>
      </c>
      <c r="X152" s="177"/>
      <c r="Y152" s="176">
        <v>-0.44047619047619047</v>
      </c>
      <c r="Z152" s="176">
        <v>0.29761904761904762</v>
      </c>
      <c r="AA152" s="176">
        <v>9.5238095238095233E-2</v>
      </c>
      <c r="AB152" s="176">
        <v>4.7619047619047616E-2</v>
      </c>
    </row>
    <row r="153" spans="2:28" s="2" customFormat="1" ht="23.25" customHeight="1" thickBot="1" x14ac:dyDescent="0.25">
      <c r="B153" s="64"/>
      <c r="C153" s="28"/>
      <c r="D153" s="145"/>
      <c r="E153" s="27" t="s">
        <v>147</v>
      </c>
      <c r="F153" s="124" t="s">
        <v>148</v>
      </c>
      <c r="G153" s="27" t="s">
        <v>149</v>
      </c>
      <c r="H153" s="124"/>
      <c r="I153" s="27" t="s">
        <v>0</v>
      </c>
      <c r="J153" s="117"/>
      <c r="K153" s="27" t="s">
        <v>147</v>
      </c>
      <c r="L153" s="124" t="s">
        <v>148</v>
      </c>
      <c r="M153" s="27" t="s">
        <v>149</v>
      </c>
      <c r="N153" s="127" t="s">
        <v>50</v>
      </c>
      <c r="O153" s="159"/>
      <c r="P153" s="28"/>
      <c r="Q153" s="75"/>
      <c r="R153" s="156"/>
      <c r="S153" s="27" t="s">
        <v>147</v>
      </c>
      <c r="T153" s="27" t="s">
        <v>148</v>
      </c>
      <c r="U153" s="27" t="s">
        <v>149</v>
      </c>
      <c r="V153" s="27"/>
      <c r="W153" s="27" t="s">
        <v>400</v>
      </c>
      <c r="X153" s="121"/>
      <c r="Y153" s="27" t="s">
        <v>147</v>
      </c>
      <c r="Z153" s="27" t="s">
        <v>148</v>
      </c>
      <c r="AA153" s="27" t="s">
        <v>149</v>
      </c>
      <c r="AB153" s="157" t="s">
        <v>50</v>
      </c>
    </row>
    <row r="154" spans="2:28" s="2" customFormat="1" ht="15.75" customHeight="1" thickBot="1" x14ac:dyDescent="0.25">
      <c r="B154" s="64" t="s">
        <v>396</v>
      </c>
      <c r="C154" s="28" t="s">
        <v>196</v>
      </c>
      <c r="D154" s="145"/>
      <c r="E154" s="52">
        <v>9</v>
      </c>
      <c r="F154" s="53">
        <v>68</v>
      </c>
      <c r="G154" s="54">
        <v>63</v>
      </c>
      <c r="H154" s="53"/>
      <c r="I154" s="55">
        <v>140</v>
      </c>
      <c r="J154" s="117"/>
      <c r="K154" s="129">
        <v>6.4285714285714279E-2</v>
      </c>
      <c r="L154" s="130">
        <v>0.48571428571428571</v>
      </c>
      <c r="M154" s="131">
        <v>0.45</v>
      </c>
      <c r="N154" s="128"/>
      <c r="O154" s="159"/>
      <c r="P154" s="28" t="s">
        <v>462</v>
      </c>
      <c r="Q154" s="75" t="s">
        <v>196</v>
      </c>
      <c r="R154" s="156"/>
      <c r="S154" s="191">
        <v>0.10071942446043165</v>
      </c>
      <c r="T154" s="192">
        <v>0.50359712230215825</v>
      </c>
      <c r="U154" s="192">
        <v>0.39568345323741005</v>
      </c>
      <c r="V154" s="192"/>
      <c r="W154" s="193">
        <v>0.89677419354838706</v>
      </c>
      <c r="X154" s="177"/>
      <c r="Y154" s="187">
        <v>-3.6433710174717374E-2</v>
      </c>
      <c r="Z154" s="188">
        <v>-1.7882836587872541E-2</v>
      </c>
      <c r="AA154" s="189">
        <v>5.4316546762589957E-2</v>
      </c>
      <c r="AB154" s="176" t="s">
        <v>50</v>
      </c>
    </row>
    <row r="155" spans="2:28" s="2" customFormat="1" ht="15.75" customHeight="1" x14ac:dyDescent="0.2">
      <c r="B155" s="67"/>
      <c r="C155" s="24"/>
      <c r="E155" s="30" t="s">
        <v>50</v>
      </c>
      <c r="F155" s="30" t="s">
        <v>50</v>
      </c>
      <c r="G155" s="31" t="s">
        <v>50</v>
      </c>
      <c r="H155" s="30" t="s">
        <v>50</v>
      </c>
      <c r="I155" s="30" t="s">
        <v>50</v>
      </c>
      <c r="J155" s="117"/>
      <c r="K155" s="128" t="s">
        <v>50</v>
      </c>
      <c r="L155" s="128" t="s">
        <v>50</v>
      </c>
      <c r="M155" s="128" t="s">
        <v>50</v>
      </c>
      <c r="N155" s="128" t="s">
        <v>50</v>
      </c>
      <c r="O155" s="159"/>
      <c r="P155" s="89"/>
      <c r="S155" s="177"/>
      <c r="T155" s="177"/>
      <c r="U155" s="177"/>
      <c r="V155" s="177"/>
      <c r="W155" s="177"/>
      <c r="X155" s="177"/>
      <c r="Y155" s="176" t="s">
        <v>50</v>
      </c>
      <c r="Z155" s="176" t="s">
        <v>50</v>
      </c>
      <c r="AA155" s="176" t="s">
        <v>50</v>
      </c>
      <c r="AB155" s="176" t="s">
        <v>50</v>
      </c>
    </row>
    <row r="156" spans="2:28" s="2" customFormat="1" ht="15.75" customHeight="1" x14ac:dyDescent="0.2">
      <c r="B156" s="60" t="s">
        <v>197</v>
      </c>
      <c r="C156" s="24"/>
      <c r="E156" s="30"/>
      <c r="F156" s="30"/>
      <c r="G156" s="31"/>
      <c r="H156" s="30"/>
      <c r="I156" s="30"/>
      <c r="J156" s="117"/>
      <c r="K156" s="128" t="s">
        <v>50</v>
      </c>
      <c r="L156" s="128" t="s">
        <v>50</v>
      </c>
      <c r="M156" s="128" t="s">
        <v>50</v>
      </c>
      <c r="N156" s="128" t="s">
        <v>50</v>
      </c>
      <c r="O156" s="159"/>
      <c r="P156" s="81" t="s">
        <v>197</v>
      </c>
      <c r="S156" s="177"/>
      <c r="T156" s="177"/>
      <c r="U156" s="177"/>
      <c r="V156" s="177"/>
      <c r="W156" s="177"/>
      <c r="X156" s="177"/>
      <c r="Y156" s="176" t="s">
        <v>50</v>
      </c>
      <c r="Z156" s="176" t="s">
        <v>50</v>
      </c>
      <c r="AA156" s="176" t="s">
        <v>50</v>
      </c>
      <c r="AB156" s="176" t="s">
        <v>50</v>
      </c>
    </row>
    <row r="157" spans="2:28" s="2" customFormat="1" ht="15.75" customHeight="1" thickBot="1" x14ac:dyDescent="0.25">
      <c r="B157" s="60"/>
      <c r="C157" s="65"/>
      <c r="E157" s="30" t="s">
        <v>50</v>
      </c>
      <c r="F157" s="30" t="s">
        <v>50</v>
      </c>
      <c r="G157" s="31" t="s">
        <v>50</v>
      </c>
      <c r="H157" s="30" t="s">
        <v>50</v>
      </c>
      <c r="I157" s="30" t="s">
        <v>50</v>
      </c>
      <c r="J157" s="117"/>
      <c r="K157" s="128" t="s">
        <v>50</v>
      </c>
      <c r="L157" s="128" t="s">
        <v>50</v>
      </c>
      <c r="M157" s="128" t="s">
        <v>50</v>
      </c>
      <c r="N157" s="128" t="s">
        <v>50</v>
      </c>
      <c r="O157" s="159"/>
      <c r="P157" s="89"/>
      <c r="S157" s="177"/>
      <c r="T157" s="177"/>
      <c r="U157" s="177"/>
      <c r="V157" s="177"/>
      <c r="W157" s="177"/>
      <c r="X157" s="177"/>
      <c r="Y157" s="176" t="s">
        <v>50</v>
      </c>
      <c r="Z157" s="176" t="s">
        <v>50</v>
      </c>
      <c r="AA157" s="176" t="s">
        <v>50</v>
      </c>
      <c r="AB157" s="176" t="s">
        <v>50</v>
      </c>
    </row>
    <row r="158" spans="2:28" s="2" customFormat="1" ht="31.5" customHeight="1" thickBot="1" x14ac:dyDescent="0.25">
      <c r="B158" s="48">
        <v>1</v>
      </c>
      <c r="C158" s="28" t="s">
        <v>198</v>
      </c>
      <c r="D158" s="145"/>
      <c r="E158" s="30">
        <v>118</v>
      </c>
      <c r="F158" s="30">
        <v>4</v>
      </c>
      <c r="G158" s="31">
        <v>4</v>
      </c>
      <c r="H158" s="30">
        <v>2</v>
      </c>
      <c r="I158" s="30">
        <v>128</v>
      </c>
      <c r="J158" s="117"/>
      <c r="K158" s="128">
        <v>0.921875</v>
      </c>
      <c r="L158" s="128">
        <v>3.125E-2</v>
      </c>
      <c r="M158" s="128">
        <v>3.125E-2</v>
      </c>
      <c r="N158" s="128">
        <v>1.5625E-2</v>
      </c>
      <c r="O158" s="159"/>
      <c r="P158" s="28" t="s">
        <v>158</v>
      </c>
      <c r="Q158" s="84" t="s">
        <v>469</v>
      </c>
      <c r="R158" s="156"/>
      <c r="S158" s="176">
        <v>0.59589041095890416</v>
      </c>
      <c r="T158" s="176">
        <v>9.5890410958904104E-2</v>
      </c>
      <c r="U158" s="176">
        <v>0.13013698630136986</v>
      </c>
      <c r="V158" s="176">
        <v>0.17808219178082191</v>
      </c>
      <c r="W158" s="176">
        <v>0.9419354838709677</v>
      </c>
      <c r="X158" s="177"/>
      <c r="Y158" s="176">
        <v>0.32598458904109584</v>
      </c>
      <c r="Z158" s="176">
        <v>-6.4640410958904104E-2</v>
      </c>
      <c r="AA158" s="176">
        <v>-9.8886986301369856E-2</v>
      </c>
      <c r="AB158" s="176">
        <v>-0.16245719178082191</v>
      </c>
    </row>
    <row r="159" spans="2:28" s="2" customFormat="1" ht="31.5" customHeight="1" thickBot="1" x14ac:dyDescent="0.25">
      <c r="B159" s="48">
        <v>2</v>
      </c>
      <c r="C159" s="28" t="s">
        <v>189</v>
      </c>
      <c r="D159" s="145"/>
      <c r="E159" s="30">
        <v>115</v>
      </c>
      <c r="F159" s="30">
        <v>9</v>
      </c>
      <c r="G159" s="31">
        <v>2</v>
      </c>
      <c r="H159" s="30">
        <v>2</v>
      </c>
      <c r="I159" s="30">
        <v>128</v>
      </c>
      <c r="J159" s="117"/>
      <c r="K159" s="128">
        <v>0.8984375</v>
      </c>
      <c r="L159" s="128">
        <v>7.03125E-2</v>
      </c>
      <c r="M159" s="128">
        <v>1.5625E-2</v>
      </c>
      <c r="N159" s="128">
        <v>1.5625E-2</v>
      </c>
      <c r="O159" s="159"/>
      <c r="P159" s="28" t="s">
        <v>443</v>
      </c>
      <c r="Q159" s="75" t="s">
        <v>458</v>
      </c>
      <c r="R159" s="156"/>
      <c r="S159" s="176">
        <v>0.68456375838926176</v>
      </c>
      <c r="T159" s="176">
        <v>0.14093959731543623</v>
      </c>
      <c r="U159" s="176">
        <v>0.10067114093959731</v>
      </c>
      <c r="V159" s="176">
        <v>7.3825503355704702E-2</v>
      </c>
      <c r="W159" s="176">
        <v>0.96129032258064517</v>
      </c>
      <c r="X159" s="177"/>
      <c r="Y159" s="176">
        <v>0.21387374161073824</v>
      </c>
      <c r="Z159" s="176">
        <v>-7.0627097315436232E-2</v>
      </c>
      <c r="AA159" s="176">
        <v>-8.5046140939597309E-2</v>
      </c>
      <c r="AB159" s="176">
        <v>-5.8200503355704702E-2</v>
      </c>
    </row>
    <row r="160" spans="2:28" s="2" customFormat="1" ht="31.5" customHeight="1" thickBot="1" x14ac:dyDescent="0.25">
      <c r="B160" s="48">
        <v>3</v>
      </c>
      <c r="C160" s="28" t="s">
        <v>199</v>
      </c>
      <c r="D160" s="145"/>
      <c r="E160" s="30">
        <v>108</v>
      </c>
      <c r="F160" s="30">
        <v>8</v>
      </c>
      <c r="G160" s="31">
        <v>5</v>
      </c>
      <c r="H160" s="30">
        <v>7</v>
      </c>
      <c r="I160" s="30">
        <v>128</v>
      </c>
      <c r="J160" s="117"/>
      <c r="K160" s="128">
        <v>0.84375</v>
      </c>
      <c r="L160" s="128">
        <v>6.25E-2</v>
      </c>
      <c r="M160" s="128">
        <v>3.90625E-2</v>
      </c>
      <c r="N160" s="128">
        <v>5.46875E-2</v>
      </c>
      <c r="O160" s="159"/>
      <c r="P160" s="28" t="s">
        <v>444</v>
      </c>
      <c r="Q160" s="75" t="s">
        <v>470</v>
      </c>
      <c r="R160" s="156"/>
      <c r="S160" s="176">
        <v>0.54545454545454541</v>
      </c>
      <c r="T160" s="176">
        <v>0.15151515151515152</v>
      </c>
      <c r="U160" s="176">
        <v>0.12878787878787878</v>
      </c>
      <c r="V160" s="176">
        <v>0.17424242424242425</v>
      </c>
      <c r="W160" s="176">
        <v>0.85161290322580641</v>
      </c>
      <c r="X160" s="177"/>
      <c r="Y160" s="176">
        <v>0.29829545454545459</v>
      </c>
      <c r="Z160" s="176">
        <v>-8.9015151515151519E-2</v>
      </c>
      <c r="AA160" s="176">
        <v>-8.9725378787878785E-2</v>
      </c>
      <c r="AB160" s="176">
        <v>-0.11955492424242425</v>
      </c>
    </row>
    <row r="161" spans="2:28" s="2" customFormat="1" ht="42.75" customHeight="1" thickBot="1" x14ac:dyDescent="0.25">
      <c r="B161" s="48">
        <v>4</v>
      </c>
      <c r="C161" s="28" t="s">
        <v>200</v>
      </c>
      <c r="D161" s="145"/>
      <c r="E161" s="30">
        <v>93</v>
      </c>
      <c r="F161" s="30">
        <v>20</v>
      </c>
      <c r="G161" s="31">
        <v>8</v>
      </c>
      <c r="H161" s="30">
        <v>7</v>
      </c>
      <c r="I161" s="30">
        <v>128</v>
      </c>
      <c r="J161" s="117"/>
      <c r="K161" s="128">
        <v>0.7265625</v>
      </c>
      <c r="L161" s="128">
        <v>0.15625</v>
      </c>
      <c r="M161" s="128">
        <v>6.25E-2</v>
      </c>
      <c r="N161" s="128">
        <v>5.46875E-2</v>
      </c>
      <c r="O161" s="159"/>
      <c r="P161" s="28"/>
      <c r="Q161" s="75"/>
      <c r="S161" s="24" t="s">
        <v>522</v>
      </c>
      <c r="T161" s="121"/>
      <c r="U161" s="121"/>
      <c r="V161" s="121"/>
      <c r="W161" s="121"/>
      <c r="X161" s="121"/>
      <c r="Y161" s="157"/>
      <c r="Z161" s="157" t="s">
        <v>50</v>
      </c>
      <c r="AA161" s="157" t="s">
        <v>50</v>
      </c>
      <c r="AB161" s="157" t="s">
        <v>50</v>
      </c>
    </row>
    <row r="162" spans="2:28" s="2" customFormat="1" ht="52.5" customHeight="1" thickBot="1" x14ac:dyDescent="0.25">
      <c r="B162" s="48">
        <v>5</v>
      </c>
      <c r="C162" s="28" t="s">
        <v>201</v>
      </c>
      <c r="D162" s="145"/>
      <c r="E162" s="30">
        <v>85</v>
      </c>
      <c r="F162" s="30">
        <v>11</v>
      </c>
      <c r="G162" s="31">
        <v>11</v>
      </c>
      <c r="H162" s="30">
        <v>21</v>
      </c>
      <c r="I162" s="30">
        <v>128</v>
      </c>
      <c r="J162" s="117"/>
      <c r="K162" s="128">
        <v>0.6640625</v>
      </c>
      <c r="L162" s="128">
        <v>8.59375E-2</v>
      </c>
      <c r="M162" s="128">
        <v>8.59375E-2</v>
      </c>
      <c r="N162" s="128">
        <v>0.1640625</v>
      </c>
      <c r="O162" s="159"/>
      <c r="P162" s="28" t="s">
        <v>450</v>
      </c>
      <c r="Q162" s="75" t="s">
        <v>201</v>
      </c>
      <c r="R162" s="156"/>
      <c r="S162" s="176">
        <v>0.3203125</v>
      </c>
      <c r="T162" s="176">
        <v>0.125</v>
      </c>
      <c r="U162" s="176">
        <v>0.2578125</v>
      </c>
      <c r="V162" s="176">
        <v>0.296875</v>
      </c>
      <c r="W162" s="176">
        <v>0.82580645161290323</v>
      </c>
      <c r="X162" s="177"/>
      <c r="Y162" s="176">
        <v>0.34375</v>
      </c>
      <c r="Z162" s="176">
        <v>-3.90625E-2</v>
      </c>
      <c r="AA162" s="176">
        <v>-0.171875</v>
      </c>
      <c r="AB162" s="176">
        <v>-0.1328125</v>
      </c>
    </row>
    <row r="163" spans="2:28" s="2" customFormat="1" ht="31.5" customHeight="1" thickBot="1" x14ac:dyDescent="0.25">
      <c r="B163" s="48">
        <v>6</v>
      </c>
      <c r="C163" s="28" t="s">
        <v>202</v>
      </c>
      <c r="D163" s="145"/>
      <c r="E163" s="30">
        <v>100</v>
      </c>
      <c r="F163" s="30">
        <v>8</v>
      </c>
      <c r="G163" s="31">
        <v>12</v>
      </c>
      <c r="H163" s="30">
        <v>8</v>
      </c>
      <c r="I163" s="30">
        <v>128</v>
      </c>
      <c r="J163" s="117"/>
      <c r="K163" s="128">
        <v>0.78125</v>
      </c>
      <c r="L163" s="128">
        <v>6.25E-2</v>
      </c>
      <c r="M163" s="128">
        <v>9.375E-2</v>
      </c>
      <c r="N163" s="128">
        <v>6.25E-2</v>
      </c>
      <c r="O163" s="159"/>
      <c r="P163" s="28" t="s">
        <v>452</v>
      </c>
      <c r="Q163" s="75" t="s">
        <v>202</v>
      </c>
      <c r="R163" s="156"/>
      <c r="S163" s="176">
        <v>0.48507462686567165</v>
      </c>
      <c r="T163" s="176">
        <v>0.12686567164179105</v>
      </c>
      <c r="U163" s="176">
        <v>0.20895522388059701</v>
      </c>
      <c r="V163" s="176">
        <v>0.17910447761194029</v>
      </c>
      <c r="W163" s="176">
        <v>0.86451612903225805</v>
      </c>
      <c r="X163" s="177"/>
      <c r="Y163" s="176">
        <v>0.29617537313432835</v>
      </c>
      <c r="Z163" s="176">
        <v>-6.436567164179105E-2</v>
      </c>
      <c r="AA163" s="176">
        <v>-0.11520522388059701</v>
      </c>
      <c r="AB163" s="176">
        <v>-0.11660447761194029</v>
      </c>
    </row>
    <row r="164" spans="2:28" s="2" customFormat="1" ht="31.5" customHeight="1" thickBot="1" x14ac:dyDescent="0.25">
      <c r="B164" s="48">
        <v>7</v>
      </c>
      <c r="C164" s="28" t="s">
        <v>203</v>
      </c>
      <c r="D164" s="145"/>
      <c r="E164" s="30">
        <v>114</v>
      </c>
      <c r="F164" s="30">
        <v>9</v>
      </c>
      <c r="G164" s="31">
        <v>3</v>
      </c>
      <c r="H164" s="30">
        <v>2</v>
      </c>
      <c r="I164" s="30">
        <v>128</v>
      </c>
      <c r="J164" s="117"/>
      <c r="K164" s="128">
        <v>0.890625</v>
      </c>
      <c r="L164" s="128">
        <v>7.03125E-2</v>
      </c>
      <c r="M164" s="128">
        <v>2.34375E-2</v>
      </c>
      <c r="N164" s="128">
        <v>1.5625E-2</v>
      </c>
      <c r="O164" s="159"/>
      <c r="P164" s="28" t="s">
        <v>454</v>
      </c>
      <c r="Q164" s="75" t="s">
        <v>471</v>
      </c>
      <c r="R164" s="156"/>
      <c r="S164" s="176">
        <v>0.64539007092198586</v>
      </c>
      <c r="T164" s="176">
        <v>6.3829787234042548E-2</v>
      </c>
      <c r="U164" s="176">
        <v>0.15602836879432624</v>
      </c>
      <c r="V164" s="176">
        <v>0.13475177304964539</v>
      </c>
      <c r="W164" s="176">
        <v>0.9096774193548387</v>
      </c>
      <c r="X164" s="177"/>
      <c r="Y164" s="176">
        <v>0.24523492907801414</v>
      </c>
      <c r="Z164" s="176">
        <v>6.4827127659574518E-3</v>
      </c>
      <c r="AA164" s="176">
        <v>-0.13259086879432624</v>
      </c>
      <c r="AB164" s="176">
        <v>-0.11912677304964539</v>
      </c>
    </row>
    <row r="165" spans="2:28" s="2" customFormat="1" ht="15.75" customHeight="1" thickBot="1" x14ac:dyDescent="0.25">
      <c r="B165" s="48">
        <v>8</v>
      </c>
      <c r="C165" s="28" t="s">
        <v>204</v>
      </c>
      <c r="D165" s="145"/>
      <c r="E165" s="30">
        <v>92</v>
      </c>
      <c r="F165" s="30">
        <v>12</v>
      </c>
      <c r="G165" s="31">
        <v>9</v>
      </c>
      <c r="H165" s="30">
        <v>15</v>
      </c>
      <c r="I165" s="30">
        <v>128</v>
      </c>
      <c r="J165" s="117"/>
      <c r="K165" s="128">
        <v>0.71875</v>
      </c>
      <c r="L165" s="128">
        <v>9.375E-2</v>
      </c>
      <c r="M165" s="128">
        <v>7.03125E-2</v>
      </c>
      <c r="N165" s="128">
        <v>0.1171875</v>
      </c>
      <c r="O165" s="159"/>
      <c r="P165" s="28" t="s">
        <v>456</v>
      </c>
      <c r="Q165" s="75" t="s">
        <v>204</v>
      </c>
      <c r="R165" s="156"/>
      <c r="S165" s="176">
        <v>0.43609022556390975</v>
      </c>
      <c r="T165" s="176">
        <v>0.15037593984962405</v>
      </c>
      <c r="U165" s="176">
        <v>0.19548872180451127</v>
      </c>
      <c r="V165" s="176">
        <v>0.21804511278195488</v>
      </c>
      <c r="W165" s="176">
        <v>0.85806451612903223</v>
      </c>
      <c r="X165" s="177"/>
      <c r="Y165" s="176">
        <v>0.28265977443609025</v>
      </c>
      <c r="Z165" s="176">
        <v>-5.6625939849624052E-2</v>
      </c>
      <c r="AA165" s="176">
        <v>-0.12517622180451127</v>
      </c>
      <c r="AB165" s="176">
        <v>-0.10085761278195488</v>
      </c>
    </row>
    <row r="166" spans="2:28" s="2" customFormat="1" ht="15.75" customHeight="1" thickBot="1" x14ac:dyDescent="0.25">
      <c r="B166" s="48">
        <v>9</v>
      </c>
      <c r="C166" s="28" t="s">
        <v>205</v>
      </c>
      <c r="D166" s="145"/>
      <c r="E166" s="30">
        <v>92</v>
      </c>
      <c r="F166" s="30">
        <v>11</v>
      </c>
      <c r="G166" s="31">
        <v>10</v>
      </c>
      <c r="H166" s="30">
        <v>15</v>
      </c>
      <c r="I166" s="30">
        <v>128</v>
      </c>
      <c r="J166" s="117"/>
      <c r="K166" s="128">
        <v>0.71875</v>
      </c>
      <c r="L166" s="128">
        <v>8.59375E-2</v>
      </c>
      <c r="M166" s="128">
        <v>7.8125E-2</v>
      </c>
      <c r="N166" s="128">
        <v>0.1171875</v>
      </c>
      <c r="O166" s="159"/>
      <c r="P166" s="28" t="s">
        <v>457</v>
      </c>
      <c r="Q166" s="75" t="s">
        <v>205</v>
      </c>
      <c r="R166" s="156"/>
      <c r="S166" s="176">
        <v>0.41353383458646614</v>
      </c>
      <c r="T166" s="176">
        <v>0.18045112781954886</v>
      </c>
      <c r="U166" s="176">
        <v>0.18045112781954886</v>
      </c>
      <c r="V166" s="176">
        <v>0.22556390977443608</v>
      </c>
      <c r="W166" s="176">
        <v>0.85806451612903223</v>
      </c>
      <c r="X166" s="177"/>
      <c r="Y166" s="176">
        <v>0.30521616541353386</v>
      </c>
      <c r="Z166" s="176">
        <v>-9.4513627819548862E-2</v>
      </c>
      <c r="AA166" s="176">
        <v>-0.10232612781954886</v>
      </c>
      <c r="AB166" s="176">
        <v>-0.10837640977443608</v>
      </c>
    </row>
    <row r="167" spans="2:28" s="2" customFormat="1" ht="31.5" customHeight="1" thickBot="1" x14ac:dyDescent="0.25">
      <c r="B167" s="48">
        <v>10</v>
      </c>
      <c r="C167" s="28" t="s">
        <v>206</v>
      </c>
      <c r="D167" s="145"/>
      <c r="E167" s="30">
        <v>89</v>
      </c>
      <c r="F167" s="30">
        <v>12</v>
      </c>
      <c r="G167" s="31">
        <v>9</v>
      </c>
      <c r="H167" s="30">
        <v>18</v>
      </c>
      <c r="I167" s="30">
        <v>128</v>
      </c>
      <c r="J167" s="117"/>
      <c r="K167" s="128">
        <v>0.6953125</v>
      </c>
      <c r="L167" s="128">
        <v>9.375E-2</v>
      </c>
      <c r="M167" s="128">
        <v>7.03125E-2</v>
      </c>
      <c r="N167" s="128">
        <v>0.140625</v>
      </c>
      <c r="O167" s="159"/>
      <c r="P167" s="28" t="s">
        <v>459</v>
      </c>
      <c r="Q167" s="75" t="s">
        <v>476</v>
      </c>
      <c r="R167" s="156"/>
      <c r="S167" s="176">
        <v>0.41221374045801529</v>
      </c>
      <c r="T167" s="176">
        <v>0.15267175572519084</v>
      </c>
      <c r="U167" s="176">
        <v>0.18320610687022901</v>
      </c>
      <c r="V167" s="176">
        <v>0.25190839694656486</v>
      </c>
      <c r="W167" s="176">
        <v>0.84516129032258069</v>
      </c>
      <c r="X167" s="177"/>
      <c r="Y167" s="176">
        <v>0.28309875954198471</v>
      </c>
      <c r="Z167" s="176">
        <v>-5.8921755725190844E-2</v>
      </c>
      <c r="AA167" s="176">
        <v>-0.11289360687022901</v>
      </c>
      <c r="AB167" s="176">
        <v>-0.11128339694656486</v>
      </c>
    </row>
    <row r="168" spans="2:28" s="2" customFormat="1" ht="42.75" customHeight="1" thickBot="1" x14ac:dyDescent="0.25">
      <c r="B168" s="48">
        <v>11</v>
      </c>
      <c r="C168" s="28" t="s">
        <v>207</v>
      </c>
      <c r="D168" s="145"/>
      <c r="E168" s="30">
        <v>57</v>
      </c>
      <c r="F168" s="30">
        <v>0</v>
      </c>
      <c r="G168" s="31">
        <v>1</v>
      </c>
      <c r="H168" s="30">
        <v>1</v>
      </c>
      <c r="I168" s="30">
        <v>59</v>
      </c>
      <c r="J168" s="117"/>
      <c r="K168" s="128">
        <v>0.96610169491525422</v>
      </c>
      <c r="L168" s="128">
        <v>0</v>
      </c>
      <c r="M168" s="128">
        <v>1.6949152542372881E-2</v>
      </c>
      <c r="N168" s="128">
        <v>1.6949152542372881E-2</v>
      </c>
      <c r="O168" s="159"/>
      <c r="P168" s="28" t="s">
        <v>445</v>
      </c>
      <c r="Q168" s="75" t="s">
        <v>207</v>
      </c>
      <c r="R168" s="156"/>
      <c r="S168" s="176">
        <v>0.484375</v>
      </c>
      <c r="T168" s="176">
        <v>0.125</v>
      </c>
      <c r="U168" s="176">
        <v>0.15625</v>
      </c>
      <c r="V168" s="176">
        <v>0.234375</v>
      </c>
      <c r="W168" s="176">
        <v>0.82580645161290323</v>
      </c>
      <c r="X168" s="177"/>
      <c r="Y168" s="176">
        <v>0.48172669491525422</v>
      </c>
      <c r="Z168" s="176">
        <v>-0.125</v>
      </c>
      <c r="AA168" s="176">
        <v>-0.13930084745762711</v>
      </c>
      <c r="AB168" s="176">
        <v>-0.21742584745762711</v>
      </c>
    </row>
    <row r="169" spans="2:28" s="2" customFormat="1" ht="31.5" customHeight="1" thickBot="1" x14ac:dyDescent="0.25">
      <c r="B169" s="48">
        <v>12</v>
      </c>
      <c r="C169" s="28" t="s">
        <v>208</v>
      </c>
      <c r="D169" s="145"/>
      <c r="E169" s="30">
        <v>49</v>
      </c>
      <c r="F169" s="30">
        <v>1</v>
      </c>
      <c r="G169" s="31">
        <v>2</v>
      </c>
      <c r="H169" s="30">
        <v>7</v>
      </c>
      <c r="I169" s="30">
        <v>59</v>
      </c>
      <c r="J169" s="117"/>
      <c r="K169" s="128">
        <v>0.83050847457627119</v>
      </c>
      <c r="L169" s="128">
        <v>1.6949152542372881E-2</v>
      </c>
      <c r="M169" s="128">
        <v>3.3898305084745763E-2</v>
      </c>
      <c r="N169" s="128">
        <v>0.11864406779661017</v>
      </c>
      <c r="O169" s="159"/>
      <c r="P169" s="28" t="s">
        <v>451</v>
      </c>
      <c r="Q169" s="75" t="s">
        <v>208</v>
      </c>
      <c r="R169" s="156"/>
      <c r="S169" s="176">
        <v>0.4351145038167939</v>
      </c>
      <c r="T169" s="176">
        <v>0.11450381679389313</v>
      </c>
      <c r="U169" s="176">
        <v>0.19083969465648856</v>
      </c>
      <c r="V169" s="176">
        <v>0.25954198473282442</v>
      </c>
      <c r="W169" s="176">
        <v>0.84516129032258069</v>
      </c>
      <c r="X169" s="177"/>
      <c r="Y169" s="176">
        <v>0.3953939707594773</v>
      </c>
      <c r="Z169" s="176">
        <v>-9.7554664251520248E-2</v>
      </c>
      <c r="AA169" s="176">
        <v>-0.15694138957174281</v>
      </c>
      <c r="AB169" s="176">
        <v>-0.14089791693621423</v>
      </c>
    </row>
    <row r="170" spans="2:28" s="2" customFormat="1" ht="31.5" customHeight="1" thickBot="1" x14ac:dyDescent="0.25">
      <c r="B170" s="48">
        <v>13</v>
      </c>
      <c r="C170" s="28" t="s">
        <v>209</v>
      </c>
      <c r="D170" s="145"/>
      <c r="E170" s="30"/>
      <c r="F170" s="30"/>
      <c r="G170" s="31"/>
      <c r="H170" s="30"/>
      <c r="I170" s="30"/>
      <c r="J170" s="152"/>
      <c r="K170" s="128" t="s">
        <v>50</v>
      </c>
      <c r="L170" s="128" t="s">
        <v>50</v>
      </c>
      <c r="M170" s="128" t="s">
        <v>50</v>
      </c>
      <c r="N170" s="128" t="s">
        <v>50</v>
      </c>
      <c r="O170" s="159"/>
      <c r="P170" s="28" t="s">
        <v>455</v>
      </c>
      <c r="Q170" s="75" t="s">
        <v>545</v>
      </c>
      <c r="R170" s="156"/>
      <c r="S170" s="27" t="s">
        <v>6</v>
      </c>
      <c r="T170" s="27" t="s">
        <v>7</v>
      </c>
      <c r="U170" s="27"/>
      <c r="V170" s="27"/>
      <c r="W170" s="27" t="s">
        <v>400</v>
      </c>
      <c r="X170" s="121"/>
      <c r="Y170" s="27" t="s">
        <v>6</v>
      </c>
      <c r="Z170" s="27" t="s">
        <v>50</v>
      </c>
      <c r="AA170" s="27" t="s">
        <v>50</v>
      </c>
      <c r="AB170" s="27" t="s">
        <v>7</v>
      </c>
    </row>
    <row r="171" spans="2:28" s="2" customFormat="1" ht="15.75" customHeight="1" thickBot="1" x14ac:dyDescent="0.25">
      <c r="B171" s="48" t="s">
        <v>77</v>
      </c>
      <c r="C171" s="28" t="s">
        <v>210</v>
      </c>
      <c r="D171" s="145"/>
      <c r="E171" s="30">
        <v>123</v>
      </c>
      <c r="F171" s="30" t="s">
        <v>48</v>
      </c>
      <c r="G171" s="31" t="s">
        <v>48</v>
      </c>
      <c r="H171" s="30">
        <v>5</v>
      </c>
      <c r="I171" s="30">
        <v>128</v>
      </c>
      <c r="J171" s="117"/>
      <c r="K171" s="128">
        <v>0.9609375</v>
      </c>
      <c r="L171" s="128" t="s">
        <v>50</v>
      </c>
      <c r="M171" s="128" t="s">
        <v>50</v>
      </c>
      <c r="N171" s="128">
        <v>3.90625E-2</v>
      </c>
      <c r="O171" s="159"/>
      <c r="P171" s="28" t="s">
        <v>77</v>
      </c>
      <c r="Q171" s="75" t="s">
        <v>472</v>
      </c>
      <c r="R171" s="156"/>
      <c r="S171" s="184">
        <v>0.68421052631578949</v>
      </c>
      <c r="T171" s="185">
        <v>0.31578947368421051</v>
      </c>
      <c r="U171" s="185"/>
      <c r="V171" s="185"/>
      <c r="W171" s="186">
        <v>0.73548387096774193</v>
      </c>
      <c r="X171" s="177"/>
      <c r="Y171" s="184">
        <v>0.27672697368421051</v>
      </c>
      <c r="Z171" s="185" t="s">
        <v>50</v>
      </c>
      <c r="AA171" s="185" t="s">
        <v>50</v>
      </c>
      <c r="AB171" s="186">
        <v>3.90625E-2</v>
      </c>
    </row>
    <row r="172" spans="2:28" s="2" customFormat="1" ht="15.75" customHeight="1" thickBot="1" x14ac:dyDescent="0.25">
      <c r="B172" s="48" t="s">
        <v>79</v>
      </c>
      <c r="C172" s="28" t="s">
        <v>211</v>
      </c>
      <c r="D172" s="145"/>
      <c r="E172" s="30">
        <v>123</v>
      </c>
      <c r="F172" s="30" t="s">
        <v>48</v>
      </c>
      <c r="G172" s="31" t="s">
        <v>48</v>
      </c>
      <c r="H172" s="30">
        <v>5</v>
      </c>
      <c r="I172" s="30">
        <v>128</v>
      </c>
      <c r="J172" s="117"/>
      <c r="K172" s="128">
        <v>0.9609375</v>
      </c>
      <c r="L172" s="128" t="s">
        <v>50</v>
      </c>
      <c r="M172" s="128" t="s">
        <v>50</v>
      </c>
      <c r="N172" s="128">
        <v>3.90625E-2</v>
      </c>
      <c r="O172" s="159"/>
      <c r="P172" s="28" t="s">
        <v>79</v>
      </c>
      <c r="Q172" s="75" t="s">
        <v>473</v>
      </c>
      <c r="R172" s="156"/>
      <c r="S172" s="184">
        <v>0.68421052631578949</v>
      </c>
      <c r="T172" s="185">
        <v>0.31578947368421051</v>
      </c>
      <c r="U172" s="185"/>
      <c r="V172" s="185"/>
      <c r="W172" s="186">
        <v>0.73548387096774193</v>
      </c>
      <c r="X172" s="177"/>
      <c r="Y172" s="184">
        <v>0.27672697368421051</v>
      </c>
      <c r="Z172" s="185" t="s">
        <v>50</v>
      </c>
      <c r="AA172" s="185" t="s">
        <v>50</v>
      </c>
      <c r="AB172" s="186">
        <v>3.90625E-2</v>
      </c>
    </row>
    <row r="173" spans="2:28" s="2" customFormat="1" ht="31.5" customHeight="1" thickBot="1" x14ac:dyDescent="0.25">
      <c r="B173" s="48" t="s">
        <v>81</v>
      </c>
      <c r="C173" s="28" t="s">
        <v>212</v>
      </c>
      <c r="D173" s="145"/>
      <c r="E173" s="30">
        <v>123</v>
      </c>
      <c r="F173" s="30" t="s">
        <v>48</v>
      </c>
      <c r="G173" s="31" t="s">
        <v>48</v>
      </c>
      <c r="H173" s="30">
        <v>5</v>
      </c>
      <c r="I173" s="30">
        <v>128</v>
      </c>
      <c r="J173" s="117"/>
      <c r="K173" s="128">
        <v>0.9609375</v>
      </c>
      <c r="L173" s="128" t="s">
        <v>50</v>
      </c>
      <c r="M173" s="128" t="s">
        <v>50</v>
      </c>
      <c r="N173" s="128">
        <v>3.90625E-2</v>
      </c>
      <c r="O173" s="159"/>
      <c r="P173" s="28" t="s">
        <v>81</v>
      </c>
      <c r="Q173" s="75" t="s">
        <v>548</v>
      </c>
      <c r="R173" s="156"/>
      <c r="S173" s="184">
        <v>0.68695652173913047</v>
      </c>
      <c r="T173" s="185">
        <v>0.31304347826086959</v>
      </c>
      <c r="U173" s="185"/>
      <c r="V173" s="185"/>
      <c r="W173" s="186">
        <v>0.74193548387096775</v>
      </c>
      <c r="X173" s="177"/>
      <c r="Y173" s="184">
        <v>0.27398097826086953</v>
      </c>
      <c r="Z173" s="185" t="s">
        <v>50</v>
      </c>
      <c r="AA173" s="185" t="s">
        <v>50</v>
      </c>
      <c r="AB173" s="186">
        <v>3.90625E-2</v>
      </c>
    </row>
    <row r="174" spans="2:28" s="2" customFormat="1" ht="42.75" customHeight="1" thickBot="1" x14ac:dyDescent="0.25">
      <c r="B174" s="48" t="s">
        <v>213</v>
      </c>
      <c r="C174" s="28" t="s">
        <v>214</v>
      </c>
      <c r="D174" s="145"/>
      <c r="E174" s="30">
        <v>123</v>
      </c>
      <c r="F174" s="30" t="s">
        <v>48</v>
      </c>
      <c r="G174" s="31" t="s">
        <v>48</v>
      </c>
      <c r="H174" s="30">
        <v>5</v>
      </c>
      <c r="I174" s="30">
        <v>128</v>
      </c>
      <c r="J174" s="117"/>
      <c r="K174" s="128">
        <v>0.9609375</v>
      </c>
      <c r="L174" s="128" t="s">
        <v>50</v>
      </c>
      <c r="M174" s="128" t="s">
        <v>50</v>
      </c>
      <c r="N174" s="128">
        <v>3.90625E-2</v>
      </c>
      <c r="O174" s="159"/>
      <c r="P174" s="28" t="s">
        <v>213</v>
      </c>
      <c r="Q174" s="75" t="s">
        <v>474</v>
      </c>
      <c r="R174" s="156"/>
      <c r="S174" s="184">
        <v>0.68421052631578949</v>
      </c>
      <c r="T174" s="185">
        <v>0.31578947368421051</v>
      </c>
      <c r="U174" s="185"/>
      <c r="V174" s="185"/>
      <c r="W174" s="186">
        <v>0.73548387096774193</v>
      </c>
      <c r="X174" s="177"/>
      <c r="Y174" s="184">
        <v>0.27672697368421051</v>
      </c>
      <c r="Z174" s="185" t="s">
        <v>50</v>
      </c>
      <c r="AA174" s="185" t="s">
        <v>50</v>
      </c>
      <c r="AB174" s="186">
        <v>3.90625E-2</v>
      </c>
    </row>
    <row r="175" spans="2:28" s="2" customFormat="1" ht="15.75" customHeight="1" thickBot="1" x14ac:dyDescent="0.25">
      <c r="B175" s="48" t="s">
        <v>215</v>
      </c>
      <c r="C175" s="28" t="s">
        <v>216</v>
      </c>
      <c r="D175" s="145"/>
      <c r="E175" s="30">
        <v>123</v>
      </c>
      <c r="F175" s="30" t="s">
        <v>48</v>
      </c>
      <c r="G175" s="31" t="s">
        <v>48</v>
      </c>
      <c r="H175" s="30">
        <v>5</v>
      </c>
      <c r="I175" s="30">
        <v>128</v>
      </c>
      <c r="J175" s="117"/>
      <c r="K175" s="128">
        <v>0.9609375</v>
      </c>
      <c r="L175" s="128" t="s">
        <v>50</v>
      </c>
      <c r="M175" s="128" t="s">
        <v>50</v>
      </c>
      <c r="N175" s="128">
        <v>3.90625E-2</v>
      </c>
      <c r="O175" s="159"/>
      <c r="P175" s="28" t="s">
        <v>215</v>
      </c>
      <c r="Q175" s="75" t="s">
        <v>475</v>
      </c>
      <c r="R175" s="156"/>
      <c r="S175" s="187">
        <v>0.69026548672566368</v>
      </c>
      <c r="T175" s="188">
        <v>0.30973451327433627</v>
      </c>
      <c r="U175" s="188"/>
      <c r="V175" s="188"/>
      <c r="W175" s="189">
        <v>0.7290322580645161</v>
      </c>
      <c r="X175" s="177"/>
      <c r="Y175" s="187">
        <v>0.27067201327433632</v>
      </c>
      <c r="Z175" s="188" t="s">
        <v>50</v>
      </c>
      <c r="AA175" s="188" t="s">
        <v>50</v>
      </c>
      <c r="AB175" s="189">
        <v>3.90625E-2</v>
      </c>
    </row>
    <row r="176" spans="2:28" s="2" customFormat="1" ht="147" thickBot="1" x14ac:dyDescent="0.25">
      <c r="B176" s="48">
        <v>14</v>
      </c>
      <c r="C176" s="28" t="s">
        <v>217</v>
      </c>
      <c r="D176" s="145"/>
      <c r="E176" s="30">
        <v>14</v>
      </c>
      <c r="F176" s="30">
        <v>2</v>
      </c>
      <c r="G176" s="31">
        <v>3</v>
      </c>
      <c r="H176" s="30">
        <v>2</v>
      </c>
      <c r="I176" s="30">
        <v>21</v>
      </c>
      <c r="J176" s="117"/>
      <c r="K176" s="128">
        <v>0.66666666666666663</v>
      </c>
      <c r="L176" s="128">
        <v>9.5238095238095233E-2</v>
      </c>
      <c r="M176" s="128">
        <v>0.14285714285714285</v>
      </c>
      <c r="N176" s="128">
        <v>9.5238095238095233E-2</v>
      </c>
      <c r="O176" s="159"/>
      <c r="P176" s="28" t="s">
        <v>461</v>
      </c>
      <c r="Q176" s="75" t="s">
        <v>555</v>
      </c>
      <c r="R176" s="156"/>
      <c r="S176" s="176">
        <v>1</v>
      </c>
      <c r="T176" s="176">
        <v>0</v>
      </c>
      <c r="U176" s="176">
        <v>0</v>
      </c>
      <c r="V176" s="176">
        <v>0</v>
      </c>
      <c r="W176" s="176">
        <v>0.84615384615384615</v>
      </c>
      <c r="X176" s="177"/>
      <c r="Y176" s="176">
        <v>-0.33333333333333337</v>
      </c>
      <c r="Z176" s="176">
        <v>9.5238095238095233E-2</v>
      </c>
      <c r="AA176" s="176">
        <v>0.14285714285714285</v>
      </c>
      <c r="AB176" s="176">
        <v>9.5238095238095233E-2</v>
      </c>
    </row>
    <row r="177" spans="2:28" s="2" customFormat="1" ht="63.75" customHeight="1" thickBot="1" x14ac:dyDescent="0.25">
      <c r="B177" s="48">
        <v>15</v>
      </c>
      <c r="C177" s="28" t="s">
        <v>218</v>
      </c>
      <c r="D177" s="145"/>
      <c r="E177" s="30">
        <v>21</v>
      </c>
      <c r="F177" s="30">
        <v>0</v>
      </c>
      <c r="G177" s="31">
        <v>0</v>
      </c>
      <c r="H177" s="30">
        <v>0</v>
      </c>
      <c r="I177" s="30">
        <v>21</v>
      </c>
      <c r="J177" s="117"/>
      <c r="K177" s="128">
        <v>1</v>
      </c>
      <c r="L177" s="128">
        <v>0</v>
      </c>
      <c r="M177" s="128">
        <v>0</v>
      </c>
      <c r="N177" s="128">
        <v>0</v>
      </c>
      <c r="O177" s="159"/>
      <c r="P177" s="28"/>
      <c r="Q177" s="75"/>
      <c r="S177" s="24" t="s">
        <v>522</v>
      </c>
      <c r="T177" s="121"/>
      <c r="U177" s="121"/>
      <c r="V177" s="121"/>
      <c r="W177" s="121"/>
      <c r="X177" s="121"/>
      <c r="Y177" s="157"/>
      <c r="Z177" s="157" t="s">
        <v>50</v>
      </c>
      <c r="AA177" s="157" t="s">
        <v>50</v>
      </c>
      <c r="AB177" s="157" t="s">
        <v>50</v>
      </c>
    </row>
    <row r="178" spans="2:28" s="2" customFormat="1" ht="63.75" customHeight="1" thickBot="1" x14ac:dyDescent="0.25">
      <c r="B178" s="48">
        <v>16</v>
      </c>
      <c r="C178" s="28" t="s">
        <v>219</v>
      </c>
      <c r="D178" s="145"/>
      <c r="E178" s="30"/>
      <c r="F178" s="30"/>
      <c r="G178" s="31"/>
      <c r="H178" s="30"/>
      <c r="I178" s="30"/>
      <c r="J178" s="152"/>
      <c r="K178" s="128" t="s">
        <v>50</v>
      </c>
      <c r="L178" s="128" t="s">
        <v>50</v>
      </c>
      <c r="M178" s="128" t="s">
        <v>50</v>
      </c>
      <c r="N178" s="128" t="s">
        <v>50</v>
      </c>
      <c r="O178" s="159"/>
      <c r="P178" s="28"/>
      <c r="Q178" s="75"/>
      <c r="S178" s="24" t="s">
        <v>522</v>
      </c>
      <c r="T178" s="121"/>
      <c r="U178" s="121"/>
      <c r="V178" s="121"/>
      <c r="W178" s="121"/>
      <c r="X178" s="121"/>
      <c r="Y178" s="157"/>
      <c r="Z178" s="157" t="s">
        <v>50</v>
      </c>
      <c r="AA178" s="157" t="s">
        <v>50</v>
      </c>
      <c r="AB178" s="157" t="s">
        <v>50</v>
      </c>
    </row>
    <row r="179" spans="2:28" s="2" customFormat="1" ht="31.5" customHeight="1" thickBot="1" x14ac:dyDescent="0.25">
      <c r="B179" s="48" t="s">
        <v>77</v>
      </c>
      <c r="C179" s="28" t="s">
        <v>220</v>
      </c>
      <c r="D179" s="145"/>
      <c r="E179" s="30">
        <v>21</v>
      </c>
      <c r="F179" s="30" t="s">
        <v>48</v>
      </c>
      <c r="G179" s="31" t="s">
        <v>48</v>
      </c>
      <c r="H179" s="30">
        <v>0</v>
      </c>
      <c r="I179" s="30">
        <v>21</v>
      </c>
      <c r="J179" s="117"/>
      <c r="K179" s="128">
        <v>1</v>
      </c>
      <c r="L179" s="128" t="s">
        <v>50</v>
      </c>
      <c r="M179" s="128" t="s">
        <v>50</v>
      </c>
      <c r="N179" s="128">
        <v>0</v>
      </c>
      <c r="O179" s="159"/>
      <c r="P179" s="28"/>
      <c r="Q179" s="75"/>
      <c r="S179" s="24" t="s">
        <v>522</v>
      </c>
      <c r="T179" s="121"/>
      <c r="U179" s="121"/>
      <c r="V179" s="121"/>
      <c r="W179" s="121"/>
      <c r="X179" s="121"/>
      <c r="Y179" s="157"/>
      <c r="Z179" s="157" t="s">
        <v>50</v>
      </c>
      <c r="AA179" s="157" t="s">
        <v>50</v>
      </c>
      <c r="AB179" s="157" t="s">
        <v>50</v>
      </c>
    </row>
    <row r="180" spans="2:28" s="2" customFormat="1" ht="15.75" customHeight="1" thickBot="1" x14ac:dyDescent="0.25">
      <c r="B180" s="48" t="s">
        <v>79</v>
      </c>
      <c r="C180" s="28" t="s">
        <v>221</v>
      </c>
      <c r="D180" s="145"/>
      <c r="E180" s="30">
        <v>21</v>
      </c>
      <c r="F180" s="30" t="s">
        <v>48</v>
      </c>
      <c r="G180" s="31" t="s">
        <v>48</v>
      </c>
      <c r="H180" s="30">
        <v>0</v>
      </c>
      <c r="I180" s="30">
        <v>21</v>
      </c>
      <c r="J180" s="117"/>
      <c r="K180" s="128">
        <v>1</v>
      </c>
      <c r="L180" s="128" t="s">
        <v>50</v>
      </c>
      <c r="M180" s="128" t="s">
        <v>50</v>
      </c>
      <c r="N180" s="128">
        <v>0</v>
      </c>
      <c r="O180" s="159"/>
      <c r="P180" s="28"/>
      <c r="Q180" s="75"/>
      <c r="S180" s="24" t="s">
        <v>522</v>
      </c>
      <c r="T180" s="121"/>
      <c r="U180" s="121"/>
      <c r="V180" s="121"/>
      <c r="W180" s="121"/>
      <c r="X180" s="121"/>
      <c r="Y180" s="157"/>
      <c r="Z180" s="157" t="s">
        <v>50</v>
      </c>
      <c r="AA180" s="157" t="s">
        <v>50</v>
      </c>
      <c r="AB180" s="157" t="s">
        <v>50</v>
      </c>
    </row>
    <row r="181" spans="2:28" s="2" customFormat="1" ht="15.75" customHeight="1" thickBot="1" x14ac:dyDescent="0.25">
      <c r="B181" s="48" t="s">
        <v>81</v>
      </c>
      <c r="C181" s="28" t="s">
        <v>222</v>
      </c>
      <c r="D181" s="145"/>
      <c r="E181" s="30">
        <v>20</v>
      </c>
      <c r="F181" s="30" t="s">
        <v>48</v>
      </c>
      <c r="G181" s="31" t="s">
        <v>48</v>
      </c>
      <c r="H181" s="30">
        <v>1</v>
      </c>
      <c r="I181" s="30">
        <v>21</v>
      </c>
      <c r="J181" s="117"/>
      <c r="K181" s="128">
        <v>0.95238095238095233</v>
      </c>
      <c r="L181" s="128" t="s">
        <v>50</v>
      </c>
      <c r="M181" s="128" t="s">
        <v>50</v>
      </c>
      <c r="N181" s="128">
        <v>4.7619047619047616E-2</v>
      </c>
      <c r="O181" s="159"/>
      <c r="P181" s="28"/>
      <c r="Q181" s="75"/>
      <c r="R181" s="156"/>
      <c r="S181" s="24" t="s">
        <v>522</v>
      </c>
      <c r="T181" s="157"/>
      <c r="U181" s="157"/>
      <c r="V181" s="157"/>
      <c r="W181" s="157"/>
      <c r="X181" s="121"/>
      <c r="Y181" s="157"/>
      <c r="Z181" s="157" t="s">
        <v>50</v>
      </c>
      <c r="AA181" s="157" t="s">
        <v>50</v>
      </c>
      <c r="AB181" s="157" t="s">
        <v>50</v>
      </c>
    </row>
    <row r="182" spans="2:28" s="2" customFormat="1" ht="15.75" customHeight="1" x14ac:dyDescent="0.2">
      <c r="B182" s="67"/>
      <c r="C182" s="24"/>
      <c r="E182" s="30" t="s">
        <v>50</v>
      </c>
      <c r="F182" s="30" t="s">
        <v>50</v>
      </c>
      <c r="G182" s="31" t="s">
        <v>50</v>
      </c>
      <c r="H182" s="30" t="s">
        <v>50</v>
      </c>
      <c r="I182" s="30" t="s">
        <v>50</v>
      </c>
      <c r="J182" s="117"/>
      <c r="K182" s="128" t="s">
        <v>50</v>
      </c>
      <c r="L182" s="128" t="s">
        <v>50</v>
      </c>
      <c r="M182" s="128" t="s">
        <v>50</v>
      </c>
      <c r="N182" s="128" t="s">
        <v>50</v>
      </c>
      <c r="O182" s="159"/>
      <c r="P182" s="89"/>
      <c r="S182" s="121"/>
      <c r="T182" s="121"/>
      <c r="U182" s="121"/>
      <c r="V182" s="121"/>
      <c r="W182" s="121"/>
      <c r="X182" s="121"/>
      <c r="Y182" s="157" t="s">
        <v>50</v>
      </c>
      <c r="Z182" s="157" t="s">
        <v>50</v>
      </c>
      <c r="AA182" s="157" t="s">
        <v>50</v>
      </c>
      <c r="AB182" s="157" t="s">
        <v>50</v>
      </c>
    </row>
    <row r="183" spans="2:28" s="2" customFormat="1" ht="15.75" customHeight="1" x14ac:dyDescent="0.2">
      <c r="B183" s="60" t="s">
        <v>223</v>
      </c>
      <c r="C183" s="24"/>
      <c r="E183" s="30"/>
      <c r="F183" s="30"/>
      <c r="G183" s="31"/>
      <c r="H183" s="30"/>
      <c r="I183" s="30"/>
      <c r="J183" s="117"/>
      <c r="K183" s="128" t="s">
        <v>50</v>
      </c>
      <c r="L183" s="128" t="s">
        <v>50</v>
      </c>
      <c r="M183" s="128" t="s">
        <v>50</v>
      </c>
      <c r="N183" s="128" t="s">
        <v>50</v>
      </c>
      <c r="O183" s="159"/>
      <c r="P183" s="170" t="s">
        <v>477</v>
      </c>
      <c r="Q183" s="83" t="s">
        <v>478</v>
      </c>
      <c r="S183" s="121"/>
      <c r="T183" s="121"/>
      <c r="U183" s="121"/>
      <c r="V183" s="121"/>
      <c r="W183" s="121"/>
      <c r="X183" s="121"/>
      <c r="Y183" s="157" t="s">
        <v>50</v>
      </c>
      <c r="Z183" s="157" t="s">
        <v>50</v>
      </c>
      <c r="AA183" s="157" t="s">
        <v>50</v>
      </c>
      <c r="AB183" s="157" t="s">
        <v>50</v>
      </c>
    </row>
    <row r="184" spans="2:28" s="2" customFormat="1" ht="15.75" customHeight="1" thickBot="1" x14ac:dyDescent="0.25">
      <c r="B184" s="153"/>
      <c r="C184" s="66"/>
      <c r="E184" s="30" t="s">
        <v>50</v>
      </c>
      <c r="F184" s="30" t="s">
        <v>50</v>
      </c>
      <c r="G184" s="31" t="s">
        <v>50</v>
      </c>
      <c r="H184" s="30" t="s">
        <v>50</v>
      </c>
      <c r="I184" s="30" t="s">
        <v>50</v>
      </c>
      <c r="J184" s="117"/>
      <c r="K184" s="128" t="s">
        <v>50</v>
      </c>
      <c r="L184" s="128" t="s">
        <v>50</v>
      </c>
      <c r="M184" s="128" t="s">
        <v>50</v>
      </c>
      <c r="N184" s="128" t="s">
        <v>50</v>
      </c>
      <c r="O184" s="159"/>
      <c r="P184" s="89"/>
      <c r="S184" s="121"/>
      <c r="T184" s="121"/>
      <c r="U184" s="121"/>
      <c r="V184" s="121"/>
      <c r="W184" s="121"/>
      <c r="X184" s="121"/>
      <c r="Y184" s="157" t="s">
        <v>50</v>
      </c>
      <c r="Z184" s="157" t="s">
        <v>50</v>
      </c>
      <c r="AA184" s="157" t="s">
        <v>50</v>
      </c>
      <c r="AB184" s="157" t="s">
        <v>50</v>
      </c>
    </row>
    <row r="185" spans="2:28" s="2" customFormat="1" ht="31.5" customHeight="1" thickBot="1" x14ac:dyDescent="0.25">
      <c r="B185" s="48">
        <v>1</v>
      </c>
      <c r="C185" s="28" t="s">
        <v>224</v>
      </c>
      <c r="D185" s="145"/>
      <c r="E185" s="30">
        <v>39</v>
      </c>
      <c r="F185" s="30">
        <v>11</v>
      </c>
      <c r="G185" s="31">
        <v>9</v>
      </c>
      <c r="H185" s="30">
        <v>40</v>
      </c>
      <c r="I185" s="30">
        <v>99</v>
      </c>
      <c r="J185" s="117"/>
      <c r="K185" s="128">
        <v>0.39393939393939392</v>
      </c>
      <c r="L185" s="128">
        <v>0.1111111111111111</v>
      </c>
      <c r="M185" s="128">
        <v>9.0909090909090912E-2</v>
      </c>
      <c r="N185" s="128">
        <v>0.40404040404040403</v>
      </c>
      <c r="O185" s="159"/>
      <c r="P185" s="28" t="s">
        <v>158</v>
      </c>
      <c r="Q185" s="84" t="s">
        <v>224</v>
      </c>
      <c r="R185" s="156"/>
      <c r="S185" s="176">
        <v>0.14503816793893129</v>
      </c>
      <c r="T185" s="176">
        <v>0.12977099236641221</v>
      </c>
      <c r="U185" s="176">
        <v>0.18320610687022901</v>
      </c>
      <c r="V185" s="176">
        <v>0.5419847328244275</v>
      </c>
      <c r="W185" s="176">
        <v>0.84516129032258069</v>
      </c>
      <c r="X185" s="177"/>
      <c r="Y185" s="176">
        <v>0.24890122600046263</v>
      </c>
      <c r="Z185" s="176">
        <v>-1.8659881255301103E-2</v>
      </c>
      <c r="AA185" s="176">
        <v>-9.2297015961138096E-2</v>
      </c>
      <c r="AB185" s="176">
        <v>-0.13794432878402346</v>
      </c>
    </row>
    <row r="186" spans="2:28" s="2" customFormat="1" ht="31.5" customHeight="1" thickBot="1" x14ac:dyDescent="0.25">
      <c r="B186" s="48">
        <v>2</v>
      </c>
      <c r="C186" s="28" t="s">
        <v>225</v>
      </c>
      <c r="D186" s="145"/>
      <c r="E186" s="30">
        <v>34</v>
      </c>
      <c r="F186" s="30">
        <v>18</v>
      </c>
      <c r="G186" s="31">
        <v>6</v>
      </c>
      <c r="H186" s="30">
        <v>41</v>
      </c>
      <c r="I186" s="30">
        <v>99</v>
      </c>
      <c r="J186" s="117"/>
      <c r="K186" s="128">
        <v>0.34343434343434343</v>
      </c>
      <c r="L186" s="128">
        <v>0.18181818181818182</v>
      </c>
      <c r="M186" s="128">
        <v>6.0606060606060608E-2</v>
      </c>
      <c r="N186" s="128">
        <v>0.41414141414141414</v>
      </c>
      <c r="O186" s="159"/>
      <c r="P186" s="28" t="s">
        <v>443</v>
      </c>
      <c r="Q186" s="75" t="s">
        <v>225</v>
      </c>
      <c r="R186" s="156"/>
      <c r="S186" s="176">
        <v>0.18604651162790697</v>
      </c>
      <c r="T186" s="176">
        <v>0.10852713178294573</v>
      </c>
      <c r="U186" s="176">
        <v>0.15503875968992248</v>
      </c>
      <c r="V186" s="176">
        <v>0.55038759689922478</v>
      </c>
      <c r="W186" s="176">
        <v>0.83225806451612905</v>
      </c>
      <c r="X186" s="177"/>
      <c r="Y186" s="176">
        <v>0.15738783180643645</v>
      </c>
      <c r="Z186" s="176">
        <v>7.3291050035236088E-2</v>
      </c>
      <c r="AA186" s="176">
        <v>-9.4432699083861871E-2</v>
      </c>
      <c r="AB186" s="176">
        <v>-0.13624618275781064</v>
      </c>
    </row>
    <row r="187" spans="2:28" s="2" customFormat="1" ht="31.5" customHeight="1" thickBot="1" x14ac:dyDescent="0.25">
      <c r="B187" s="48">
        <v>3</v>
      </c>
      <c r="C187" s="28" t="s">
        <v>226</v>
      </c>
      <c r="D187" s="145"/>
      <c r="E187" s="30">
        <v>38</v>
      </c>
      <c r="F187" s="30">
        <v>22</v>
      </c>
      <c r="G187" s="31">
        <v>16</v>
      </c>
      <c r="H187" s="30">
        <v>23</v>
      </c>
      <c r="I187" s="30">
        <v>99</v>
      </c>
      <c r="J187" s="117"/>
      <c r="K187" s="128">
        <v>0.38383838383838381</v>
      </c>
      <c r="L187" s="128">
        <v>0.22222222222222221</v>
      </c>
      <c r="M187" s="128">
        <v>0.16161616161616163</v>
      </c>
      <c r="N187" s="128">
        <v>0.23232323232323232</v>
      </c>
      <c r="O187" s="159"/>
      <c r="P187" s="28" t="s">
        <v>444</v>
      </c>
      <c r="Q187" s="75" t="s">
        <v>479</v>
      </c>
      <c r="R187" s="156"/>
      <c r="S187" s="176">
        <v>0.1796875</v>
      </c>
      <c r="T187" s="176">
        <v>0.1171875</v>
      </c>
      <c r="U187" s="176">
        <v>0.234375</v>
      </c>
      <c r="V187" s="176">
        <v>0.46875</v>
      </c>
      <c r="W187" s="176">
        <v>0.82580645161290323</v>
      </c>
      <c r="X187" s="177"/>
      <c r="Y187" s="176">
        <v>0.20415088383838381</v>
      </c>
      <c r="Z187" s="176">
        <v>0.10503472222222221</v>
      </c>
      <c r="AA187" s="176">
        <v>-7.275883838383837E-2</v>
      </c>
      <c r="AB187" s="176">
        <v>-0.23642676767676768</v>
      </c>
    </row>
    <row r="188" spans="2:28" s="2" customFormat="1" ht="31.5" customHeight="1" thickBot="1" x14ac:dyDescent="0.25">
      <c r="B188" s="48">
        <v>4</v>
      </c>
      <c r="C188" s="28" t="s">
        <v>227</v>
      </c>
      <c r="D188" s="145"/>
      <c r="E188" s="30">
        <v>70</v>
      </c>
      <c r="F188" s="30">
        <v>2</v>
      </c>
      <c r="G188" s="31">
        <v>13</v>
      </c>
      <c r="H188" s="30">
        <v>14</v>
      </c>
      <c r="I188" s="30">
        <v>99</v>
      </c>
      <c r="J188" s="117"/>
      <c r="K188" s="128">
        <v>0.70707070707070707</v>
      </c>
      <c r="L188" s="128">
        <v>2.0202020202020204E-2</v>
      </c>
      <c r="M188" s="128">
        <v>0.13131313131313133</v>
      </c>
      <c r="N188" s="128">
        <v>0.14141414141414141</v>
      </c>
      <c r="O188" s="159"/>
      <c r="P188" s="28" t="s">
        <v>445</v>
      </c>
      <c r="Q188" s="75" t="s">
        <v>480</v>
      </c>
      <c r="R188" s="156"/>
      <c r="S188" s="176">
        <v>0.34399999999999997</v>
      </c>
      <c r="T188" s="176">
        <v>8.7999999999999995E-2</v>
      </c>
      <c r="U188" s="176">
        <v>0.14399999999999999</v>
      </c>
      <c r="V188" s="176">
        <v>0.42399999999999999</v>
      </c>
      <c r="W188" s="176">
        <v>0.80645161290322576</v>
      </c>
      <c r="X188" s="177"/>
      <c r="Y188" s="176">
        <v>0.3630707070707071</v>
      </c>
      <c r="Z188" s="176">
        <v>-6.7797979797979788E-2</v>
      </c>
      <c r="AA188" s="176">
        <v>-1.2686868686868663E-2</v>
      </c>
      <c r="AB188" s="176">
        <v>-0.28258585858585861</v>
      </c>
    </row>
    <row r="189" spans="2:28" s="2" customFormat="1" ht="31.5" customHeight="1" thickBot="1" x14ac:dyDescent="0.25">
      <c r="B189" s="48">
        <v>5</v>
      </c>
      <c r="C189" s="28" t="s">
        <v>228</v>
      </c>
      <c r="D189" s="145"/>
      <c r="E189" s="30">
        <v>58</v>
      </c>
      <c r="F189" s="30">
        <v>6</v>
      </c>
      <c r="G189" s="31">
        <v>16</v>
      </c>
      <c r="H189" s="30">
        <v>19</v>
      </c>
      <c r="I189" s="30">
        <v>99</v>
      </c>
      <c r="J189" s="117"/>
      <c r="K189" s="128">
        <v>0.58585858585858586</v>
      </c>
      <c r="L189" s="128">
        <v>6.0606060606060608E-2</v>
      </c>
      <c r="M189" s="128">
        <v>0.16161616161616163</v>
      </c>
      <c r="N189" s="128">
        <v>0.19191919191919191</v>
      </c>
      <c r="O189" s="159"/>
      <c r="P189" s="28" t="s">
        <v>447</v>
      </c>
      <c r="Q189" s="75" t="s">
        <v>228</v>
      </c>
      <c r="R189" s="156"/>
      <c r="S189" s="176">
        <v>0.32283464566929132</v>
      </c>
      <c r="T189" s="176">
        <v>8.6614173228346455E-2</v>
      </c>
      <c r="U189" s="176">
        <v>0.17322834645669291</v>
      </c>
      <c r="V189" s="176">
        <v>0.41732283464566927</v>
      </c>
      <c r="W189" s="176">
        <v>0.8193548387096774</v>
      </c>
      <c r="X189" s="177"/>
      <c r="Y189" s="176">
        <v>0.26302394018929454</v>
      </c>
      <c r="Z189" s="176">
        <v>-2.6008112622285848E-2</v>
      </c>
      <c r="AA189" s="176">
        <v>-1.1612184840531281E-2</v>
      </c>
      <c r="AB189" s="176">
        <v>-0.22540364272647737</v>
      </c>
    </row>
    <row r="190" spans="2:28" s="2" customFormat="1" ht="42.75" customHeight="1" thickBot="1" x14ac:dyDescent="0.25">
      <c r="B190" s="48">
        <v>6</v>
      </c>
      <c r="C190" s="28" t="s">
        <v>229</v>
      </c>
      <c r="D190" s="145"/>
      <c r="E190" s="30">
        <v>74</v>
      </c>
      <c r="F190" s="30">
        <v>6</v>
      </c>
      <c r="G190" s="31">
        <v>9</v>
      </c>
      <c r="H190" s="30">
        <v>10</v>
      </c>
      <c r="I190" s="30">
        <v>99</v>
      </c>
      <c r="J190" s="117"/>
      <c r="K190" s="128">
        <v>0.74747474747474751</v>
      </c>
      <c r="L190" s="128">
        <v>6.0606060606060608E-2</v>
      </c>
      <c r="M190" s="128">
        <v>9.0909090909090912E-2</v>
      </c>
      <c r="N190" s="128">
        <v>0.10101010101010101</v>
      </c>
      <c r="O190" s="159"/>
      <c r="P190" s="28" t="s">
        <v>448</v>
      </c>
      <c r="Q190" s="75" t="s">
        <v>481</v>
      </c>
      <c r="R190" s="156"/>
      <c r="S190" s="176">
        <v>0.50387596899224807</v>
      </c>
      <c r="T190" s="176">
        <v>7.7519379844961239E-2</v>
      </c>
      <c r="U190" s="176">
        <v>0.15503875968992248</v>
      </c>
      <c r="V190" s="176">
        <v>0.26356589147286824</v>
      </c>
      <c r="W190" s="176">
        <v>0.83225806451612905</v>
      </c>
      <c r="X190" s="177"/>
      <c r="Y190" s="176">
        <v>0.24359877848249945</v>
      </c>
      <c r="Z190" s="176">
        <v>-1.6913319238900631E-2</v>
      </c>
      <c r="AA190" s="176">
        <v>-6.4129668780831567E-2</v>
      </c>
      <c r="AB190" s="176">
        <v>-0.16255579046276725</v>
      </c>
    </row>
    <row r="191" spans="2:28" s="2" customFormat="1" ht="42.75" customHeight="1" thickBot="1" x14ac:dyDescent="0.25">
      <c r="B191" s="48">
        <v>7</v>
      </c>
      <c r="C191" s="28" t="s">
        <v>230</v>
      </c>
      <c r="D191" s="145"/>
      <c r="E191" s="30">
        <v>70</v>
      </c>
      <c r="F191" s="30">
        <v>16</v>
      </c>
      <c r="G191" s="31">
        <v>8</v>
      </c>
      <c r="H191" s="30">
        <v>5</v>
      </c>
      <c r="I191" s="30">
        <v>99</v>
      </c>
      <c r="J191" s="117"/>
      <c r="K191" s="128">
        <v>0.70707070707070707</v>
      </c>
      <c r="L191" s="128">
        <v>0.16161616161616163</v>
      </c>
      <c r="M191" s="128">
        <v>8.0808080808080815E-2</v>
      </c>
      <c r="N191" s="128">
        <v>5.0505050505050504E-2</v>
      </c>
      <c r="O191" s="159"/>
      <c r="P191" s="28" t="s">
        <v>450</v>
      </c>
      <c r="Q191" s="75" t="s">
        <v>482</v>
      </c>
      <c r="R191" s="156"/>
      <c r="S191" s="176">
        <v>0.49593495934959347</v>
      </c>
      <c r="T191" s="176">
        <v>0.17073170731707318</v>
      </c>
      <c r="U191" s="176">
        <v>0.17886178861788618</v>
      </c>
      <c r="V191" s="176">
        <v>0.15447154471544716</v>
      </c>
      <c r="W191" s="176">
        <v>0.79354838709677422</v>
      </c>
      <c r="X191" s="177"/>
      <c r="Y191" s="176">
        <v>0.2111357477211136</v>
      </c>
      <c r="Z191" s="176">
        <v>-9.1155457009115537E-3</v>
      </c>
      <c r="AA191" s="176">
        <v>-9.8053707809805365E-2</v>
      </c>
      <c r="AB191" s="176">
        <v>-0.10396649421039666</v>
      </c>
    </row>
    <row r="192" spans="2:28" s="2" customFormat="1" ht="34.5" thickBot="1" x14ac:dyDescent="0.25">
      <c r="B192" s="48">
        <v>8</v>
      </c>
      <c r="C192" s="28" t="s">
        <v>231</v>
      </c>
      <c r="D192" s="145"/>
      <c r="E192" s="30">
        <v>17</v>
      </c>
      <c r="F192" s="30">
        <v>0</v>
      </c>
      <c r="G192" s="31">
        <v>1</v>
      </c>
      <c r="H192" s="30">
        <v>0</v>
      </c>
      <c r="I192" s="30">
        <v>18</v>
      </c>
      <c r="J192" s="117"/>
      <c r="K192" s="128">
        <v>0.94444444444444442</v>
      </c>
      <c r="L192" s="128">
        <v>0</v>
      </c>
      <c r="M192" s="128">
        <v>5.5555555555555552E-2</v>
      </c>
      <c r="N192" s="128">
        <v>0</v>
      </c>
      <c r="O192" s="159"/>
      <c r="P192" s="28" t="s">
        <v>442</v>
      </c>
      <c r="Q192" s="75" t="s">
        <v>556</v>
      </c>
      <c r="R192" s="156"/>
      <c r="S192" s="176">
        <v>0.5</v>
      </c>
      <c r="T192" s="176">
        <v>0.5</v>
      </c>
      <c r="U192" s="176">
        <v>0</v>
      </c>
      <c r="V192" s="176">
        <v>0</v>
      </c>
      <c r="W192" s="176">
        <v>0.92307692307692313</v>
      </c>
      <c r="X192" s="177"/>
      <c r="Y192" s="176">
        <v>0.44444444444444442</v>
      </c>
      <c r="Z192" s="176">
        <v>-0.5</v>
      </c>
      <c r="AA192" s="176">
        <v>5.5555555555555552E-2</v>
      </c>
      <c r="AB192" s="176">
        <v>0</v>
      </c>
    </row>
    <row r="193" spans="2:28" ht="14.25" x14ac:dyDescent="0.2">
      <c r="B193" s="67"/>
      <c r="E193" s="30" t="s">
        <v>50</v>
      </c>
      <c r="F193" s="30" t="s">
        <v>50</v>
      </c>
      <c r="G193" s="31" t="s">
        <v>50</v>
      </c>
      <c r="H193" s="30" t="s">
        <v>50</v>
      </c>
      <c r="I193" s="30" t="s">
        <v>50</v>
      </c>
      <c r="J193" s="117"/>
      <c r="K193" s="128" t="s">
        <v>50</v>
      </c>
      <c r="L193" s="128" t="s">
        <v>50</v>
      </c>
      <c r="M193" s="128" t="s">
        <v>50</v>
      </c>
      <c r="N193" s="128" t="s">
        <v>50</v>
      </c>
      <c r="O193" s="159"/>
      <c r="P193" s="89"/>
      <c r="S193" s="177"/>
      <c r="T193" s="177"/>
      <c r="U193" s="177"/>
      <c r="V193" s="177"/>
      <c r="W193" s="177"/>
      <c r="X193" s="177"/>
      <c r="Y193" s="176" t="s">
        <v>50</v>
      </c>
      <c r="Z193" s="176" t="s">
        <v>50</v>
      </c>
      <c r="AA193" s="176" t="s">
        <v>50</v>
      </c>
      <c r="AB193" s="176" t="s">
        <v>50</v>
      </c>
    </row>
    <row r="194" spans="2:28" ht="15.75" customHeight="1" x14ac:dyDescent="0.2">
      <c r="B194" s="60" t="s">
        <v>232</v>
      </c>
      <c r="C194" s="66"/>
      <c r="E194" s="30"/>
      <c r="F194" s="30"/>
      <c r="G194" s="31"/>
      <c r="H194" s="30"/>
      <c r="I194" s="30"/>
      <c r="J194" s="117"/>
      <c r="K194" s="128" t="s">
        <v>50</v>
      </c>
      <c r="L194" s="128" t="s">
        <v>50</v>
      </c>
      <c r="M194" s="128" t="s">
        <v>50</v>
      </c>
      <c r="N194" s="128" t="s">
        <v>50</v>
      </c>
      <c r="O194" s="159"/>
      <c r="P194" s="81" t="s">
        <v>483</v>
      </c>
      <c r="Q194" s="81" t="s">
        <v>484</v>
      </c>
      <c r="S194" s="177"/>
      <c r="T194" s="177"/>
      <c r="U194" s="177"/>
      <c r="V194" s="177"/>
      <c r="W194" s="177"/>
      <c r="X194" s="177"/>
      <c r="Y194" s="176" t="s">
        <v>50</v>
      </c>
      <c r="Z194" s="176" t="s">
        <v>50</v>
      </c>
      <c r="AA194" s="176" t="s">
        <v>50</v>
      </c>
      <c r="AB194" s="176" t="s">
        <v>50</v>
      </c>
    </row>
    <row r="195" spans="2:28" ht="15" thickBot="1" x14ac:dyDescent="0.25">
      <c r="E195" s="30" t="s">
        <v>50</v>
      </c>
      <c r="F195" s="30" t="s">
        <v>50</v>
      </c>
      <c r="G195" s="31" t="s">
        <v>50</v>
      </c>
      <c r="H195" s="30" t="s">
        <v>50</v>
      </c>
      <c r="I195" s="30" t="s">
        <v>50</v>
      </c>
      <c r="J195" s="117"/>
      <c r="K195" s="128" t="s">
        <v>50</v>
      </c>
      <c r="L195" s="128" t="s">
        <v>50</v>
      </c>
      <c r="M195" s="128" t="s">
        <v>50</v>
      </c>
      <c r="N195" s="128" t="s">
        <v>50</v>
      </c>
      <c r="O195" s="159"/>
      <c r="P195" s="89"/>
      <c r="S195" s="177"/>
      <c r="T195" s="177"/>
      <c r="U195" s="177"/>
      <c r="V195" s="177"/>
      <c r="W195" s="177"/>
      <c r="X195" s="177"/>
      <c r="Y195" s="176" t="s">
        <v>50</v>
      </c>
      <c r="Z195" s="176" t="s">
        <v>50</v>
      </c>
      <c r="AA195" s="176" t="s">
        <v>50</v>
      </c>
      <c r="AB195" s="176" t="s">
        <v>50</v>
      </c>
    </row>
    <row r="196" spans="2:28" ht="31.5" customHeight="1" thickBot="1" x14ac:dyDescent="0.25">
      <c r="B196" s="48">
        <v>1</v>
      </c>
      <c r="C196" s="28" t="s">
        <v>233</v>
      </c>
      <c r="D196" s="145"/>
      <c r="E196" s="30">
        <v>126</v>
      </c>
      <c r="F196" s="30">
        <v>3</v>
      </c>
      <c r="G196" s="31">
        <v>2</v>
      </c>
      <c r="H196" s="30">
        <v>3</v>
      </c>
      <c r="I196" s="30">
        <v>134</v>
      </c>
      <c r="J196" s="117"/>
      <c r="K196" s="128">
        <v>0.94029850746268662</v>
      </c>
      <c r="L196" s="128">
        <v>2.2388059701492536E-2</v>
      </c>
      <c r="M196" s="128">
        <v>1.4925373134328358E-2</v>
      </c>
      <c r="N196" s="128">
        <v>2.2388059701492536E-2</v>
      </c>
      <c r="O196" s="159"/>
      <c r="P196" s="28" t="s">
        <v>442</v>
      </c>
      <c r="Q196" s="84" t="s">
        <v>485</v>
      </c>
      <c r="R196" s="156"/>
      <c r="S196" s="176">
        <v>0.77551020408163263</v>
      </c>
      <c r="T196" s="176">
        <v>3.4013605442176874E-2</v>
      </c>
      <c r="U196" s="176">
        <v>9.5238095238095233E-2</v>
      </c>
      <c r="V196" s="176">
        <v>9.5238095238095233E-2</v>
      </c>
      <c r="W196" s="176">
        <v>0.94838709677419353</v>
      </c>
      <c r="X196" s="177"/>
      <c r="Y196" s="176">
        <v>0.16478830338105399</v>
      </c>
      <c r="Z196" s="176">
        <v>-1.1625545740684338E-2</v>
      </c>
      <c r="AA196" s="176">
        <v>-8.0312722103766873E-2</v>
      </c>
      <c r="AB196" s="176">
        <v>-7.28500355366027E-2</v>
      </c>
    </row>
    <row r="197" spans="2:28" ht="42.75" customHeight="1" thickBot="1" x14ac:dyDescent="0.25">
      <c r="B197" s="48">
        <v>2</v>
      </c>
      <c r="C197" s="28" t="s">
        <v>234</v>
      </c>
      <c r="D197" s="145"/>
      <c r="E197" s="30">
        <v>114</v>
      </c>
      <c r="F197" s="30">
        <v>5</v>
      </c>
      <c r="G197" s="31">
        <v>11</v>
      </c>
      <c r="H197" s="30">
        <v>4</v>
      </c>
      <c r="I197" s="30">
        <v>134</v>
      </c>
      <c r="J197" s="117"/>
      <c r="K197" s="128">
        <v>0.85074626865671643</v>
      </c>
      <c r="L197" s="128">
        <v>3.7313432835820892E-2</v>
      </c>
      <c r="M197" s="128">
        <v>8.2089552238805971E-2</v>
      </c>
      <c r="N197" s="128">
        <v>2.9850746268656716E-2</v>
      </c>
      <c r="O197" s="159"/>
      <c r="P197" s="28" t="s">
        <v>158</v>
      </c>
      <c r="Q197" s="75" t="s">
        <v>486</v>
      </c>
      <c r="R197" s="156"/>
      <c r="S197" s="176">
        <v>0.54729729729729726</v>
      </c>
      <c r="T197" s="176">
        <v>0.14189189189189189</v>
      </c>
      <c r="U197" s="176">
        <v>0.1891891891891892</v>
      </c>
      <c r="V197" s="176">
        <v>0.12162162162162163</v>
      </c>
      <c r="W197" s="176">
        <v>0.95483870967741935</v>
      </c>
      <c r="X197" s="177"/>
      <c r="Y197" s="176">
        <v>0.30344897135941917</v>
      </c>
      <c r="Z197" s="176">
        <v>-0.10457845905607099</v>
      </c>
      <c r="AA197" s="176">
        <v>-0.10709963695038323</v>
      </c>
      <c r="AB197" s="176">
        <v>-9.1770875352964909E-2</v>
      </c>
    </row>
    <row r="198" spans="2:28" ht="75" customHeight="1" thickBot="1" x14ac:dyDescent="0.25">
      <c r="B198" s="48">
        <v>3</v>
      </c>
      <c r="C198" s="28" t="s">
        <v>235</v>
      </c>
      <c r="D198" s="145"/>
      <c r="E198" s="30">
        <v>114</v>
      </c>
      <c r="F198" s="30">
        <v>4</v>
      </c>
      <c r="G198" s="31">
        <v>11</v>
      </c>
      <c r="H198" s="30">
        <v>5</v>
      </c>
      <c r="I198" s="30">
        <v>134</v>
      </c>
      <c r="J198" s="117"/>
      <c r="K198" s="128">
        <v>0.85074626865671643</v>
      </c>
      <c r="L198" s="128">
        <v>2.9850746268656716E-2</v>
      </c>
      <c r="M198" s="128">
        <v>8.2089552238805971E-2</v>
      </c>
      <c r="N198" s="128">
        <v>3.7313432835820892E-2</v>
      </c>
      <c r="O198" s="159"/>
      <c r="P198" s="28" t="s">
        <v>443</v>
      </c>
      <c r="Q198" s="75" t="s">
        <v>487</v>
      </c>
      <c r="R198" s="156"/>
      <c r="S198" s="176">
        <v>0.52702702702702697</v>
      </c>
      <c r="T198" s="176">
        <v>0.14189189189189189</v>
      </c>
      <c r="U198" s="176">
        <v>0.20270270270270271</v>
      </c>
      <c r="V198" s="176">
        <v>0.12837837837837837</v>
      </c>
      <c r="W198" s="176">
        <v>0.95483870967741935</v>
      </c>
      <c r="X198" s="177"/>
      <c r="Y198" s="176">
        <v>0.32371924162968946</v>
      </c>
      <c r="Z198" s="176">
        <v>-0.11204114562323517</v>
      </c>
      <c r="AA198" s="176">
        <v>-0.12061315046389674</v>
      </c>
      <c r="AB198" s="176">
        <v>-9.1064945542557479E-2</v>
      </c>
    </row>
    <row r="199" spans="2:28" ht="42.75" customHeight="1" thickBot="1" x14ac:dyDescent="0.25">
      <c r="B199" s="48">
        <v>4</v>
      </c>
      <c r="C199" s="28" t="s">
        <v>236</v>
      </c>
      <c r="D199" s="145"/>
      <c r="E199" s="30">
        <v>116</v>
      </c>
      <c r="F199" s="30">
        <v>6</v>
      </c>
      <c r="G199" s="31">
        <v>11</v>
      </c>
      <c r="H199" s="30">
        <v>1</v>
      </c>
      <c r="I199" s="30">
        <v>134</v>
      </c>
      <c r="J199" s="117"/>
      <c r="K199" s="128">
        <v>0.86567164179104472</v>
      </c>
      <c r="L199" s="128">
        <v>4.4776119402985072E-2</v>
      </c>
      <c r="M199" s="128">
        <v>8.2089552238805971E-2</v>
      </c>
      <c r="N199" s="128">
        <v>7.462686567164179E-3</v>
      </c>
      <c r="O199" s="159"/>
      <c r="P199" s="28" t="s">
        <v>444</v>
      </c>
      <c r="Q199" s="75" t="s">
        <v>236</v>
      </c>
      <c r="R199" s="156"/>
      <c r="S199" s="176">
        <v>0.56756756756756754</v>
      </c>
      <c r="T199" s="176">
        <v>0.13513513513513514</v>
      </c>
      <c r="U199" s="176">
        <v>0.16216216216216217</v>
      </c>
      <c r="V199" s="176">
        <v>0.13513513513513514</v>
      </c>
      <c r="W199" s="176">
        <v>0.95483870967741935</v>
      </c>
      <c r="X199" s="177"/>
      <c r="Y199" s="176">
        <v>0.29810407422347718</v>
      </c>
      <c r="Z199" s="176">
        <v>-9.0359015732150078E-2</v>
      </c>
      <c r="AA199" s="176">
        <v>-8.00726099233562E-2</v>
      </c>
      <c r="AB199" s="176">
        <v>-0.12767244856797097</v>
      </c>
    </row>
    <row r="200" spans="2:28" ht="31.5" customHeight="1" thickBot="1" x14ac:dyDescent="0.25">
      <c r="B200" s="48">
        <v>5</v>
      </c>
      <c r="C200" s="28" t="s">
        <v>237</v>
      </c>
      <c r="D200" s="145"/>
      <c r="E200" s="30">
        <v>114</v>
      </c>
      <c r="F200" s="30">
        <v>6</v>
      </c>
      <c r="G200" s="31">
        <v>12</v>
      </c>
      <c r="H200" s="30">
        <v>2</v>
      </c>
      <c r="I200" s="30">
        <v>134</v>
      </c>
      <c r="J200" s="117"/>
      <c r="K200" s="128">
        <v>0.85074626865671643</v>
      </c>
      <c r="L200" s="128">
        <v>4.4776119402985072E-2</v>
      </c>
      <c r="M200" s="128">
        <v>8.9552238805970144E-2</v>
      </c>
      <c r="N200" s="128">
        <v>1.4925373134328358E-2</v>
      </c>
      <c r="O200" s="159"/>
      <c r="P200" s="28" t="s">
        <v>445</v>
      </c>
      <c r="Q200" s="75" t="s">
        <v>237</v>
      </c>
      <c r="R200" s="156"/>
      <c r="S200" s="176">
        <v>0.6095890410958904</v>
      </c>
      <c r="T200" s="176">
        <v>0.11643835616438356</v>
      </c>
      <c r="U200" s="176">
        <v>0.18493150684931506</v>
      </c>
      <c r="V200" s="176">
        <v>8.9041095890410954E-2</v>
      </c>
      <c r="W200" s="176">
        <v>0.9419354838709677</v>
      </c>
      <c r="X200" s="177"/>
      <c r="Y200" s="176">
        <v>0.24115722756082603</v>
      </c>
      <c r="Z200" s="176">
        <v>-7.166223676139849E-2</v>
      </c>
      <c r="AA200" s="176">
        <v>-9.5379268043344914E-2</v>
      </c>
      <c r="AB200" s="176">
        <v>-7.4115722756082594E-2</v>
      </c>
    </row>
    <row r="201" spans="2:28" ht="42.75" customHeight="1" thickBot="1" x14ac:dyDescent="0.25">
      <c r="B201" s="48">
        <v>6</v>
      </c>
      <c r="C201" s="28" t="s">
        <v>238</v>
      </c>
      <c r="D201" s="145"/>
      <c r="E201" s="30">
        <v>105</v>
      </c>
      <c r="F201" s="30">
        <v>10</v>
      </c>
      <c r="G201" s="31">
        <v>14</v>
      </c>
      <c r="H201" s="30">
        <v>5</v>
      </c>
      <c r="I201" s="30">
        <v>134</v>
      </c>
      <c r="J201" s="117"/>
      <c r="K201" s="128">
        <v>0.78358208955223885</v>
      </c>
      <c r="L201" s="128">
        <v>7.4626865671641784E-2</v>
      </c>
      <c r="M201" s="128">
        <v>0.1044776119402985</v>
      </c>
      <c r="N201" s="128">
        <v>3.7313432835820892E-2</v>
      </c>
      <c r="O201" s="159"/>
      <c r="P201" s="28" t="s">
        <v>447</v>
      </c>
      <c r="Q201" s="75" t="s">
        <v>488</v>
      </c>
      <c r="R201" s="156"/>
      <c r="S201" s="176">
        <v>0.51020408163265307</v>
      </c>
      <c r="T201" s="176">
        <v>0.1360544217687075</v>
      </c>
      <c r="U201" s="176">
        <v>0.20408163265306123</v>
      </c>
      <c r="V201" s="176">
        <v>0.14965986394557823</v>
      </c>
      <c r="W201" s="176">
        <v>0.94838709677419353</v>
      </c>
      <c r="X201" s="177"/>
      <c r="Y201" s="176">
        <v>0.27337800791958577</v>
      </c>
      <c r="Z201" s="176">
        <v>-6.1427556097065711E-2</v>
      </c>
      <c r="AA201" s="176">
        <v>-9.9604020712762725E-2</v>
      </c>
      <c r="AB201" s="176">
        <v>-0.11234643110975734</v>
      </c>
    </row>
    <row r="202" spans="2:28" ht="31.5" customHeight="1" thickBot="1" x14ac:dyDescent="0.25">
      <c r="B202" s="48">
        <v>7</v>
      </c>
      <c r="C202" s="28" t="s">
        <v>239</v>
      </c>
      <c r="D202" s="145"/>
      <c r="E202" s="30">
        <v>107</v>
      </c>
      <c r="F202" s="30">
        <v>9</v>
      </c>
      <c r="G202" s="31">
        <v>15</v>
      </c>
      <c r="H202" s="30">
        <v>3</v>
      </c>
      <c r="I202" s="30">
        <v>134</v>
      </c>
      <c r="J202" s="117"/>
      <c r="K202" s="128">
        <v>0.79850746268656714</v>
      </c>
      <c r="L202" s="128">
        <v>6.7164179104477612E-2</v>
      </c>
      <c r="M202" s="128">
        <v>0.11194029850746269</v>
      </c>
      <c r="N202" s="128">
        <v>2.2388059701492536E-2</v>
      </c>
      <c r="O202" s="159"/>
      <c r="P202" s="28" t="s">
        <v>448</v>
      </c>
      <c r="Q202" s="75" t="s">
        <v>239</v>
      </c>
      <c r="R202" s="156"/>
      <c r="S202" s="176">
        <v>0.52027027027027029</v>
      </c>
      <c r="T202" s="176">
        <v>0.13513513513513514</v>
      </c>
      <c r="U202" s="176">
        <v>0.20270270270270271</v>
      </c>
      <c r="V202" s="176">
        <v>0.14189189189189189</v>
      </c>
      <c r="W202" s="176">
        <v>0.95483870967741935</v>
      </c>
      <c r="X202" s="177"/>
      <c r="Y202" s="176">
        <v>0.27823719241629685</v>
      </c>
      <c r="Z202" s="176">
        <v>-6.7970956030657531E-2</v>
      </c>
      <c r="AA202" s="176">
        <v>-9.0762404195240023E-2</v>
      </c>
      <c r="AB202" s="176">
        <v>-0.11950383219039935</v>
      </c>
    </row>
    <row r="203" spans="2:28" ht="42.75" customHeight="1" thickBot="1" x14ac:dyDescent="0.25">
      <c r="B203" s="48">
        <v>8</v>
      </c>
      <c r="C203" s="28" t="s">
        <v>240</v>
      </c>
      <c r="D203" s="145"/>
      <c r="E203" s="30">
        <v>94</v>
      </c>
      <c r="F203" s="30">
        <v>12</v>
      </c>
      <c r="G203" s="31">
        <v>16</v>
      </c>
      <c r="H203" s="30">
        <v>12</v>
      </c>
      <c r="I203" s="30">
        <v>134</v>
      </c>
      <c r="J203" s="117"/>
      <c r="K203" s="128">
        <v>0.70149253731343286</v>
      </c>
      <c r="L203" s="128">
        <v>8.9552238805970144E-2</v>
      </c>
      <c r="M203" s="128">
        <v>0.11940298507462686</v>
      </c>
      <c r="N203" s="128">
        <v>8.9552238805970144E-2</v>
      </c>
      <c r="O203" s="159"/>
      <c r="P203" s="28" t="s">
        <v>450</v>
      </c>
      <c r="Q203" s="75" t="s">
        <v>489</v>
      </c>
      <c r="R203" s="156"/>
      <c r="S203" s="176">
        <v>0.43835616438356162</v>
      </c>
      <c r="T203" s="176">
        <v>0.14383561643835616</v>
      </c>
      <c r="U203" s="176">
        <v>0.23972602739726026</v>
      </c>
      <c r="V203" s="176">
        <v>0.17808219178082191</v>
      </c>
      <c r="W203" s="176">
        <v>0.9419354838709677</v>
      </c>
      <c r="X203" s="177"/>
      <c r="Y203" s="176">
        <v>0.26313637292987124</v>
      </c>
      <c r="Z203" s="176">
        <v>-5.4283377632386012E-2</v>
      </c>
      <c r="AA203" s="176">
        <v>-0.1203230423226334</v>
      </c>
      <c r="AB203" s="176">
        <v>-8.8529952974851764E-2</v>
      </c>
    </row>
    <row r="204" spans="2:28" ht="31.5" customHeight="1" thickBot="1" x14ac:dyDescent="0.25">
      <c r="B204" s="48">
        <v>9</v>
      </c>
      <c r="C204" s="28" t="s">
        <v>241</v>
      </c>
      <c r="D204" s="145"/>
      <c r="E204" s="30">
        <v>124</v>
      </c>
      <c r="F204" s="30">
        <v>1</v>
      </c>
      <c r="G204" s="31">
        <v>9</v>
      </c>
      <c r="H204" s="30">
        <v>0</v>
      </c>
      <c r="I204" s="30">
        <v>134</v>
      </c>
      <c r="J204" s="117"/>
      <c r="K204" s="128">
        <v>0.92537313432835822</v>
      </c>
      <c r="L204" s="128">
        <v>7.462686567164179E-3</v>
      </c>
      <c r="M204" s="128">
        <v>6.7164179104477612E-2</v>
      </c>
      <c r="N204" s="128">
        <v>0</v>
      </c>
      <c r="O204" s="159"/>
      <c r="P204" s="28" t="s">
        <v>451</v>
      </c>
      <c r="Q204" s="75" t="s">
        <v>241</v>
      </c>
      <c r="R204" s="156"/>
      <c r="S204" s="176">
        <v>0.62585034013605445</v>
      </c>
      <c r="T204" s="176">
        <v>0.12244897959183673</v>
      </c>
      <c r="U204" s="176">
        <v>0.14285714285714285</v>
      </c>
      <c r="V204" s="176">
        <v>0.10884353741496598</v>
      </c>
      <c r="W204" s="176">
        <v>0.94838709677419353</v>
      </c>
      <c r="X204" s="177"/>
      <c r="Y204" s="176">
        <v>0.29952279419230377</v>
      </c>
      <c r="Z204" s="176">
        <v>-0.11498629302467256</v>
      </c>
      <c r="AA204" s="176">
        <v>-7.5692963752665238E-2</v>
      </c>
      <c r="AB204" s="176">
        <v>-0.10884353741496598</v>
      </c>
    </row>
    <row r="205" spans="2:28" ht="15.75" customHeight="1" x14ac:dyDescent="0.2">
      <c r="B205" s="67"/>
      <c r="E205" s="30" t="s">
        <v>50</v>
      </c>
      <c r="F205" s="30" t="s">
        <v>50</v>
      </c>
      <c r="G205" s="31" t="s">
        <v>50</v>
      </c>
      <c r="H205" s="30" t="s">
        <v>50</v>
      </c>
      <c r="I205" s="30" t="s">
        <v>50</v>
      </c>
      <c r="J205" s="117"/>
      <c r="K205" s="128" t="s">
        <v>50</v>
      </c>
      <c r="L205" s="128" t="s">
        <v>50</v>
      </c>
      <c r="M205" s="128" t="s">
        <v>50</v>
      </c>
      <c r="N205" s="128" t="s">
        <v>50</v>
      </c>
      <c r="O205" s="159"/>
      <c r="P205" s="89"/>
      <c r="S205" s="121"/>
      <c r="T205" s="121"/>
      <c r="U205" s="121"/>
      <c r="V205" s="121"/>
      <c r="W205" s="121"/>
      <c r="X205" s="121"/>
      <c r="Y205" s="157" t="s">
        <v>50</v>
      </c>
      <c r="Z205" s="157" t="s">
        <v>50</v>
      </c>
      <c r="AA205" s="157" t="s">
        <v>50</v>
      </c>
      <c r="AB205" s="157" t="s">
        <v>50</v>
      </c>
    </row>
    <row r="206" spans="2:28" ht="15.75" customHeight="1" x14ac:dyDescent="0.2">
      <c r="B206" s="68" t="s">
        <v>242</v>
      </c>
      <c r="C206" s="66"/>
      <c r="E206" s="30"/>
      <c r="F206" s="30"/>
      <c r="G206" s="31"/>
      <c r="H206" s="30"/>
      <c r="I206" s="30"/>
      <c r="J206" s="117"/>
      <c r="K206" s="128" t="s">
        <v>50</v>
      </c>
      <c r="L206" s="128" t="s">
        <v>50</v>
      </c>
      <c r="M206" s="128" t="s">
        <v>50</v>
      </c>
      <c r="N206" s="128" t="s">
        <v>50</v>
      </c>
      <c r="O206" s="159"/>
      <c r="P206" s="170" t="s">
        <v>490</v>
      </c>
      <c r="Q206" s="81" t="s">
        <v>491</v>
      </c>
      <c r="S206" s="121"/>
      <c r="T206" s="121"/>
      <c r="U206" s="121"/>
      <c r="V206" s="121"/>
      <c r="W206" s="121"/>
      <c r="X206" s="121"/>
      <c r="Y206" s="157" t="s">
        <v>50</v>
      </c>
      <c r="Z206" s="157" t="s">
        <v>50</v>
      </c>
      <c r="AA206" s="157" t="s">
        <v>50</v>
      </c>
      <c r="AB206" s="157" t="s">
        <v>50</v>
      </c>
    </row>
    <row r="207" spans="2:28" ht="15.75" customHeight="1" thickBot="1" x14ac:dyDescent="0.25">
      <c r="E207" s="30" t="s">
        <v>50</v>
      </c>
      <c r="F207" s="30" t="s">
        <v>50</v>
      </c>
      <c r="G207" s="31" t="s">
        <v>50</v>
      </c>
      <c r="H207" s="30" t="s">
        <v>50</v>
      </c>
      <c r="I207" s="30" t="s">
        <v>50</v>
      </c>
      <c r="J207" s="117"/>
      <c r="K207" s="128" t="s">
        <v>50</v>
      </c>
      <c r="L207" s="128" t="s">
        <v>50</v>
      </c>
      <c r="M207" s="128" t="s">
        <v>50</v>
      </c>
      <c r="N207" s="128" t="s">
        <v>50</v>
      </c>
      <c r="O207" s="159"/>
      <c r="P207" s="89"/>
      <c r="S207" s="121"/>
      <c r="T207" s="121"/>
      <c r="U207" s="121"/>
      <c r="V207" s="121"/>
      <c r="W207" s="121"/>
      <c r="X207" s="121"/>
      <c r="Y207" s="157" t="s">
        <v>50</v>
      </c>
      <c r="Z207" s="157" t="s">
        <v>50</v>
      </c>
      <c r="AA207" s="157" t="s">
        <v>50</v>
      </c>
      <c r="AB207" s="157" t="s">
        <v>50</v>
      </c>
    </row>
    <row r="208" spans="2:28" ht="42.75" customHeight="1" thickBot="1" x14ac:dyDescent="0.25">
      <c r="B208" s="48">
        <v>1</v>
      </c>
      <c r="C208" s="28" t="s">
        <v>243</v>
      </c>
      <c r="D208" s="145"/>
      <c r="E208" s="30">
        <v>119</v>
      </c>
      <c r="F208" s="30">
        <v>4</v>
      </c>
      <c r="G208" s="31">
        <v>7</v>
      </c>
      <c r="H208" s="30">
        <v>4</v>
      </c>
      <c r="I208" s="30">
        <v>134</v>
      </c>
      <c r="J208" s="117"/>
      <c r="K208" s="128">
        <v>0.88805970149253732</v>
      </c>
      <c r="L208" s="128">
        <v>2.9850746268656716E-2</v>
      </c>
      <c r="M208" s="128">
        <v>5.2238805970149252E-2</v>
      </c>
      <c r="N208" s="128">
        <v>2.9850746268656716E-2</v>
      </c>
      <c r="O208" s="159"/>
      <c r="P208" s="28" t="s">
        <v>442</v>
      </c>
      <c r="Q208" s="84" t="s">
        <v>492</v>
      </c>
      <c r="R208" s="156"/>
      <c r="S208" s="176">
        <v>0.58666666666666667</v>
      </c>
      <c r="T208" s="176">
        <v>0.15333333333333332</v>
      </c>
      <c r="U208" s="176">
        <v>0.14666666666666667</v>
      </c>
      <c r="V208" s="176">
        <v>0.11333333333333333</v>
      </c>
      <c r="W208" s="176">
        <v>0.967741935483871</v>
      </c>
      <c r="X208" s="177"/>
      <c r="Y208" s="176">
        <v>0.30139303482587065</v>
      </c>
      <c r="Z208" s="176">
        <v>-0.1234825870646766</v>
      </c>
      <c r="AA208" s="176">
        <v>-9.4427860696517416E-2</v>
      </c>
      <c r="AB208" s="176">
        <v>-8.3482587064676608E-2</v>
      </c>
    </row>
    <row r="209" spans="2:28" ht="42.75" customHeight="1" thickBot="1" x14ac:dyDescent="0.25">
      <c r="B209" s="48">
        <v>2</v>
      </c>
      <c r="C209" s="28" t="s">
        <v>244</v>
      </c>
      <c r="D209" s="145"/>
      <c r="E209" s="30">
        <v>122</v>
      </c>
      <c r="F209" s="30">
        <v>4</v>
      </c>
      <c r="G209" s="31">
        <v>7</v>
      </c>
      <c r="H209" s="30">
        <v>1</v>
      </c>
      <c r="I209" s="30">
        <v>134</v>
      </c>
      <c r="J209" s="117"/>
      <c r="K209" s="128">
        <v>0.91044776119402981</v>
      </c>
      <c r="L209" s="128">
        <v>2.9850746268656716E-2</v>
      </c>
      <c r="M209" s="128">
        <v>5.2238805970149252E-2</v>
      </c>
      <c r="N209" s="128">
        <v>7.462686567164179E-3</v>
      </c>
      <c r="O209" s="159"/>
      <c r="P209" s="28" t="s">
        <v>158</v>
      </c>
      <c r="Q209" s="75" t="s">
        <v>244</v>
      </c>
      <c r="R209" s="156"/>
      <c r="S209" s="176">
        <v>0.58278145695364236</v>
      </c>
      <c r="T209" s="176">
        <v>0.15231788079470199</v>
      </c>
      <c r="U209" s="176">
        <v>0.12582781456953643</v>
      </c>
      <c r="V209" s="176">
        <v>0.13907284768211919</v>
      </c>
      <c r="W209" s="176">
        <v>0.97419354838709682</v>
      </c>
      <c r="X209" s="177"/>
      <c r="Y209" s="176">
        <v>0.32766630424038745</v>
      </c>
      <c r="Z209" s="176">
        <v>-0.12246713452604527</v>
      </c>
      <c r="AA209" s="176">
        <v>-7.3589008599387176E-2</v>
      </c>
      <c r="AB209" s="176">
        <v>-0.13161016111495502</v>
      </c>
    </row>
    <row r="210" spans="2:28" ht="42.75" customHeight="1" thickBot="1" x14ac:dyDescent="0.25">
      <c r="B210" s="48">
        <v>3</v>
      </c>
      <c r="C210" s="28" t="s">
        <v>245</v>
      </c>
      <c r="D210" s="145"/>
      <c r="E210" s="30">
        <v>123</v>
      </c>
      <c r="F210" s="30">
        <v>4</v>
      </c>
      <c r="G210" s="31">
        <v>5</v>
      </c>
      <c r="H210" s="30">
        <v>2</v>
      </c>
      <c r="I210" s="30">
        <v>134</v>
      </c>
      <c r="J210" s="117"/>
      <c r="K210" s="128">
        <v>0.91791044776119401</v>
      </c>
      <c r="L210" s="128">
        <v>2.9850746268656716E-2</v>
      </c>
      <c r="M210" s="128">
        <v>3.7313432835820892E-2</v>
      </c>
      <c r="N210" s="128">
        <v>1.4925373134328358E-2</v>
      </c>
      <c r="O210" s="159"/>
      <c r="P210" s="28" t="s">
        <v>443</v>
      </c>
      <c r="Q210" s="75" t="s">
        <v>245</v>
      </c>
      <c r="R210" s="156"/>
      <c r="S210" s="176">
        <v>0.64900662251655628</v>
      </c>
      <c r="T210" s="176">
        <v>0.13245033112582782</v>
      </c>
      <c r="U210" s="176">
        <v>0.11258278145695365</v>
      </c>
      <c r="V210" s="176">
        <v>0.10596026490066225</v>
      </c>
      <c r="W210" s="176">
        <v>0.97419354838709682</v>
      </c>
      <c r="X210" s="177"/>
      <c r="Y210" s="176">
        <v>0.26890382524463774</v>
      </c>
      <c r="Z210" s="176">
        <v>-0.10259958485717111</v>
      </c>
      <c r="AA210" s="176">
        <v>-7.5269348621132756E-2</v>
      </c>
      <c r="AB210" s="176">
        <v>-9.1034891766333892E-2</v>
      </c>
    </row>
    <row r="211" spans="2:28" ht="42.75" customHeight="1" thickBot="1" x14ac:dyDescent="0.25">
      <c r="B211" s="48">
        <v>4</v>
      </c>
      <c r="C211" s="28" t="s">
        <v>246</v>
      </c>
      <c r="D211" s="145"/>
      <c r="E211" s="30">
        <v>122</v>
      </c>
      <c r="F211" s="30">
        <v>3</v>
      </c>
      <c r="G211" s="31">
        <v>7</v>
      </c>
      <c r="H211" s="30">
        <v>2</v>
      </c>
      <c r="I211" s="30">
        <v>134</v>
      </c>
      <c r="J211" s="117"/>
      <c r="K211" s="128">
        <v>0.91044776119402981</v>
      </c>
      <c r="L211" s="128">
        <v>2.2388059701492536E-2</v>
      </c>
      <c r="M211" s="128">
        <v>5.2238805970149252E-2</v>
      </c>
      <c r="N211" s="128">
        <v>1.4925373134328358E-2</v>
      </c>
      <c r="O211" s="159"/>
      <c r="P211" s="28" t="s">
        <v>444</v>
      </c>
      <c r="Q211" s="84" t="s">
        <v>246</v>
      </c>
      <c r="R211" s="156"/>
      <c r="S211" s="176">
        <v>0.64</v>
      </c>
      <c r="T211" s="176">
        <v>0.14666666666666667</v>
      </c>
      <c r="U211" s="176">
        <v>0.10666666666666667</v>
      </c>
      <c r="V211" s="176">
        <v>0.10666666666666667</v>
      </c>
      <c r="W211" s="176">
        <v>0.967741935483871</v>
      </c>
      <c r="X211" s="177"/>
      <c r="Y211" s="176">
        <v>0.2704477611940298</v>
      </c>
      <c r="Z211" s="176">
        <v>-0.12427860696517413</v>
      </c>
      <c r="AA211" s="176">
        <v>-5.4427860696517422E-2</v>
      </c>
      <c r="AB211" s="176">
        <v>-9.1741293532338314E-2</v>
      </c>
    </row>
    <row r="212" spans="2:28" ht="15.75" customHeight="1" x14ac:dyDescent="0.2">
      <c r="B212" s="67"/>
      <c r="E212" s="30" t="s">
        <v>50</v>
      </c>
      <c r="F212" s="30" t="s">
        <v>50</v>
      </c>
      <c r="G212" s="31" t="s">
        <v>50</v>
      </c>
      <c r="H212" s="30" t="s">
        <v>50</v>
      </c>
      <c r="I212" s="30" t="s">
        <v>50</v>
      </c>
      <c r="J212" s="117"/>
      <c r="K212" s="128" t="s">
        <v>50</v>
      </c>
      <c r="L212" s="128" t="s">
        <v>50</v>
      </c>
      <c r="M212" s="128" t="s">
        <v>50</v>
      </c>
      <c r="N212" s="128" t="s">
        <v>50</v>
      </c>
      <c r="O212" s="159"/>
      <c r="P212" s="89"/>
      <c r="S212" s="177"/>
      <c r="T212" s="177"/>
      <c r="U212" s="177"/>
      <c r="V212" s="177"/>
      <c r="W212" s="177"/>
      <c r="X212" s="177"/>
      <c r="Y212" s="176" t="s">
        <v>50</v>
      </c>
      <c r="Z212" s="176" t="s">
        <v>50</v>
      </c>
      <c r="AA212" s="176" t="s">
        <v>50</v>
      </c>
      <c r="AB212" s="176" t="s">
        <v>50</v>
      </c>
    </row>
    <row r="213" spans="2:28" ht="15.75" customHeight="1" x14ac:dyDescent="0.2">
      <c r="B213" s="60" t="s">
        <v>247</v>
      </c>
      <c r="C213" s="66"/>
      <c r="E213" s="30" t="s">
        <v>50</v>
      </c>
      <c r="F213" s="30" t="s">
        <v>50</v>
      </c>
      <c r="G213" s="31" t="s">
        <v>50</v>
      </c>
      <c r="H213" s="30" t="s">
        <v>50</v>
      </c>
      <c r="I213" s="30" t="s">
        <v>50</v>
      </c>
      <c r="J213" s="117"/>
      <c r="K213" s="128" t="s">
        <v>50</v>
      </c>
      <c r="L213" s="128" t="s">
        <v>50</v>
      </c>
      <c r="M213" s="128" t="s">
        <v>50</v>
      </c>
      <c r="N213" s="128" t="s">
        <v>50</v>
      </c>
      <c r="O213" s="159"/>
      <c r="P213" s="170" t="s">
        <v>493</v>
      </c>
      <c r="Q213" s="81" t="s">
        <v>494</v>
      </c>
      <c r="S213" s="177"/>
      <c r="T213" s="177"/>
      <c r="U213" s="177"/>
      <c r="V213" s="177"/>
      <c r="W213" s="177"/>
      <c r="X213" s="177"/>
      <c r="Y213" s="176" t="s">
        <v>50</v>
      </c>
      <c r="Z213" s="176" t="s">
        <v>50</v>
      </c>
      <c r="AA213" s="176" t="s">
        <v>50</v>
      </c>
      <c r="AB213" s="176" t="s">
        <v>50</v>
      </c>
    </row>
    <row r="214" spans="2:28" ht="15.75" customHeight="1" thickBot="1" x14ac:dyDescent="0.25">
      <c r="B214" s="67"/>
      <c r="E214" s="30"/>
      <c r="F214" s="30"/>
      <c r="G214" s="31"/>
      <c r="H214" s="30"/>
      <c r="I214" s="30"/>
      <c r="J214" s="117"/>
      <c r="K214" s="128" t="s">
        <v>50</v>
      </c>
      <c r="L214" s="128" t="s">
        <v>50</v>
      </c>
      <c r="M214" s="128" t="s">
        <v>50</v>
      </c>
      <c r="N214" s="128" t="s">
        <v>50</v>
      </c>
      <c r="O214" s="159"/>
      <c r="P214" s="89"/>
      <c r="S214" s="177"/>
      <c r="T214" s="177"/>
      <c r="U214" s="177"/>
      <c r="V214" s="177"/>
      <c r="W214" s="177"/>
      <c r="X214" s="177"/>
      <c r="Y214" s="176" t="s">
        <v>50</v>
      </c>
      <c r="Z214" s="176" t="s">
        <v>50</v>
      </c>
      <c r="AA214" s="176" t="s">
        <v>50</v>
      </c>
      <c r="AB214" s="176" t="s">
        <v>50</v>
      </c>
    </row>
    <row r="215" spans="2:28" ht="42.75" customHeight="1" thickBot="1" x14ac:dyDescent="0.25">
      <c r="B215" s="48">
        <v>1</v>
      </c>
      <c r="C215" s="28" t="s">
        <v>248</v>
      </c>
      <c r="D215" s="145"/>
      <c r="E215" s="30">
        <v>116</v>
      </c>
      <c r="F215" s="30">
        <v>10</v>
      </c>
      <c r="G215" s="31">
        <v>7</v>
      </c>
      <c r="H215" s="30">
        <v>1</v>
      </c>
      <c r="I215" s="30">
        <v>134</v>
      </c>
      <c r="J215" s="117"/>
      <c r="K215" s="128">
        <v>0.86567164179104472</v>
      </c>
      <c r="L215" s="128">
        <v>7.4626865671641784E-2</v>
      </c>
      <c r="M215" s="128">
        <v>5.2238805970149252E-2</v>
      </c>
      <c r="N215" s="128">
        <v>7.462686567164179E-3</v>
      </c>
      <c r="O215" s="159"/>
      <c r="P215" s="28" t="s">
        <v>442</v>
      </c>
      <c r="Q215" s="84" t="s">
        <v>495</v>
      </c>
      <c r="R215" s="156"/>
      <c r="S215" s="176">
        <v>0.5629139072847682</v>
      </c>
      <c r="T215" s="176">
        <v>0.13245033112582782</v>
      </c>
      <c r="U215" s="176">
        <v>0.15894039735099338</v>
      </c>
      <c r="V215" s="176">
        <v>0.14569536423841059</v>
      </c>
      <c r="W215" s="176">
        <v>0.97419354838709682</v>
      </c>
      <c r="X215" s="177"/>
      <c r="Y215" s="176">
        <v>0.30275773450627652</v>
      </c>
      <c r="Z215" s="176">
        <v>-5.782346545418604E-2</v>
      </c>
      <c r="AA215" s="176">
        <v>-0.10670159138084413</v>
      </c>
      <c r="AB215" s="176">
        <v>-0.13823267767124642</v>
      </c>
    </row>
    <row r="216" spans="2:28" ht="15.75" customHeight="1" thickBot="1" x14ac:dyDescent="0.25">
      <c r="B216" s="48">
        <v>2</v>
      </c>
      <c r="C216" s="28" t="s">
        <v>249</v>
      </c>
      <c r="D216" s="145"/>
      <c r="E216" s="30">
        <v>123</v>
      </c>
      <c r="F216" s="30">
        <v>6</v>
      </c>
      <c r="G216" s="31">
        <v>4</v>
      </c>
      <c r="H216" s="30">
        <v>1</v>
      </c>
      <c r="I216" s="30">
        <v>134</v>
      </c>
      <c r="J216" s="117"/>
      <c r="K216" s="128">
        <v>0.91791044776119401</v>
      </c>
      <c r="L216" s="128">
        <v>4.4776119402985072E-2</v>
      </c>
      <c r="M216" s="128">
        <v>2.9850746268656716E-2</v>
      </c>
      <c r="N216" s="128">
        <v>7.462686567164179E-3</v>
      </c>
      <c r="O216" s="159"/>
      <c r="P216" s="28" t="s">
        <v>158</v>
      </c>
      <c r="Q216" s="84" t="s">
        <v>249</v>
      </c>
      <c r="R216" s="156"/>
      <c r="S216" s="176">
        <v>0.7857142857142857</v>
      </c>
      <c r="T216" s="176">
        <v>6.4285714285714279E-2</v>
      </c>
      <c r="U216" s="176">
        <v>0.1</v>
      </c>
      <c r="V216" s="176">
        <v>0.05</v>
      </c>
      <c r="W216" s="176">
        <v>0.90322580645161288</v>
      </c>
      <c r="X216" s="177"/>
      <c r="Y216" s="176">
        <v>0.13219616204690832</v>
      </c>
      <c r="Z216" s="176">
        <v>-1.9509594882729207E-2</v>
      </c>
      <c r="AA216" s="176">
        <v>-7.0149253731343286E-2</v>
      </c>
      <c r="AB216" s="176">
        <v>-4.2537313432835823E-2</v>
      </c>
    </row>
    <row r="217" spans="2:28" ht="42.75" customHeight="1" thickBot="1" x14ac:dyDescent="0.25">
      <c r="B217" s="48">
        <v>3</v>
      </c>
      <c r="C217" s="28" t="s">
        <v>250</v>
      </c>
      <c r="D217" s="145"/>
      <c r="E217" s="30">
        <v>114</v>
      </c>
      <c r="F217" s="30">
        <v>8</v>
      </c>
      <c r="G217" s="31">
        <v>7</v>
      </c>
      <c r="H217" s="30">
        <v>5</v>
      </c>
      <c r="I217" s="30">
        <v>134</v>
      </c>
      <c r="J217" s="117"/>
      <c r="K217" s="128">
        <v>0.85074626865671643</v>
      </c>
      <c r="L217" s="128">
        <v>5.9701492537313432E-2</v>
      </c>
      <c r="M217" s="128">
        <v>5.2238805970149252E-2</v>
      </c>
      <c r="N217" s="128">
        <v>3.7313432835820892E-2</v>
      </c>
      <c r="O217" s="159"/>
      <c r="P217" s="28" t="s">
        <v>443</v>
      </c>
      <c r="Q217" s="84" t="s">
        <v>250</v>
      </c>
      <c r="R217" s="156"/>
      <c r="S217" s="176">
        <v>0.53061224489795922</v>
      </c>
      <c r="T217" s="176">
        <v>0.12925170068027211</v>
      </c>
      <c r="U217" s="176">
        <v>0.18367346938775511</v>
      </c>
      <c r="V217" s="176">
        <v>0.15646258503401361</v>
      </c>
      <c r="W217" s="176">
        <v>0.94838709677419353</v>
      </c>
      <c r="X217" s="177"/>
      <c r="Y217" s="176">
        <v>0.32013402375875721</v>
      </c>
      <c r="Z217" s="176">
        <v>-6.9550208142958675E-2</v>
      </c>
      <c r="AA217" s="176">
        <v>-0.13143466341760585</v>
      </c>
      <c r="AB217" s="176">
        <v>-0.11914915219819272</v>
      </c>
    </row>
    <row r="218" spans="2:28" ht="31.5" customHeight="1" thickBot="1" x14ac:dyDescent="0.25">
      <c r="B218" s="48">
        <v>4</v>
      </c>
      <c r="C218" s="28" t="s">
        <v>251</v>
      </c>
      <c r="D218" s="145"/>
      <c r="E218" s="30">
        <v>124</v>
      </c>
      <c r="F218" s="30">
        <v>3</v>
      </c>
      <c r="G218" s="31">
        <v>5</v>
      </c>
      <c r="H218" s="30">
        <v>2</v>
      </c>
      <c r="I218" s="30">
        <v>134</v>
      </c>
      <c r="J218" s="117"/>
      <c r="K218" s="128">
        <v>0.92537313432835822</v>
      </c>
      <c r="L218" s="128">
        <v>2.2388059701492536E-2</v>
      </c>
      <c r="M218" s="128">
        <v>3.7313432835820892E-2</v>
      </c>
      <c r="N218" s="128">
        <v>1.4925373134328358E-2</v>
      </c>
      <c r="O218" s="159"/>
      <c r="P218" s="28" t="s">
        <v>444</v>
      </c>
      <c r="Q218" s="84" t="s">
        <v>251</v>
      </c>
      <c r="R218" s="156"/>
      <c r="S218" s="176">
        <v>0.61904761904761907</v>
      </c>
      <c r="T218" s="176">
        <v>0.10884353741496598</v>
      </c>
      <c r="U218" s="176">
        <v>0.15646258503401361</v>
      </c>
      <c r="V218" s="176">
        <v>0.11564625850340136</v>
      </c>
      <c r="W218" s="176">
        <v>0.94838709677419353</v>
      </c>
      <c r="X218" s="177"/>
      <c r="Y218" s="176">
        <v>0.30632551528073915</v>
      </c>
      <c r="Z218" s="176">
        <v>-8.645547771347345E-2</v>
      </c>
      <c r="AA218" s="176">
        <v>-0.11914915219819272</v>
      </c>
      <c r="AB218" s="176">
        <v>-0.100720885369073</v>
      </c>
    </row>
    <row r="219" spans="2:28" ht="42.75" customHeight="1" thickBot="1" x14ac:dyDescent="0.25">
      <c r="B219" s="48">
        <v>5</v>
      </c>
      <c r="C219" s="28" t="s">
        <v>252</v>
      </c>
      <c r="D219" s="145"/>
      <c r="E219" s="30">
        <v>106</v>
      </c>
      <c r="F219" s="30">
        <v>9</v>
      </c>
      <c r="G219" s="31">
        <v>11</v>
      </c>
      <c r="H219" s="30">
        <v>8</v>
      </c>
      <c r="I219" s="30">
        <v>134</v>
      </c>
      <c r="J219" s="117"/>
      <c r="K219" s="128">
        <v>0.79104477611940294</v>
      </c>
      <c r="L219" s="128">
        <v>6.7164179104477612E-2</v>
      </c>
      <c r="M219" s="128">
        <v>8.2089552238805971E-2</v>
      </c>
      <c r="N219" s="128">
        <v>5.9701492537313432E-2</v>
      </c>
      <c r="O219" s="159"/>
      <c r="P219" s="28" t="s">
        <v>445</v>
      </c>
      <c r="Q219" s="84" t="s">
        <v>252</v>
      </c>
      <c r="R219" s="156"/>
      <c r="S219" s="176">
        <v>0.55782312925170063</v>
      </c>
      <c r="T219" s="176">
        <v>0.11564625850340136</v>
      </c>
      <c r="U219" s="176">
        <v>0.17006802721088435</v>
      </c>
      <c r="V219" s="176">
        <v>0.15646258503401361</v>
      </c>
      <c r="W219" s="176">
        <v>0.94838709677419353</v>
      </c>
      <c r="X219" s="177"/>
      <c r="Y219" s="176">
        <v>0.2332216468677023</v>
      </c>
      <c r="Z219" s="176">
        <v>-4.8482079398923753E-2</v>
      </c>
      <c r="AA219" s="176">
        <v>-8.7978474972078377E-2</v>
      </c>
      <c r="AB219" s="176">
        <v>-9.6761092496700174E-2</v>
      </c>
    </row>
    <row r="220" spans="2:28" ht="15.75" customHeight="1" x14ac:dyDescent="0.2">
      <c r="B220" s="67"/>
      <c r="E220" s="30" t="s">
        <v>50</v>
      </c>
      <c r="F220" s="30" t="s">
        <v>50</v>
      </c>
      <c r="G220" s="31" t="s">
        <v>50</v>
      </c>
      <c r="H220" s="30" t="s">
        <v>50</v>
      </c>
      <c r="I220" s="30" t="s">
        <v>50</v>
      </c>
      <c r="J220" s="117"/>
      <c r="K220" s="128" t="s">
        <v>50</v>
      </c>
      <c r="L220" s="128" t="s">
        <v>50</v>
      </c>
      <c r="M220" s="128" t="s">
        <v>50</v>
      </c>
      <c r="N220" s="128" t="s">
        <v>50</v>
      </c>
      <c r="O220" s="159"/>
      <c r="P220" s="89"/>
      <c r="S220" s="177"/>
      <c r="T220" s="177"/>
      <c r="U220" s="177"/>
      <c r="V220" s="177"/>
      <c r="W220" s="177"/>
      <c r="X220" s="177"/>
      <c r="Y220" s="176" t="s">
        <v>50</v>
      </c>
      <c r="Z220" s="176" t="s">
        <v>50</v>
      </c>
      <c r="AA220" s="176" t="s">
        <v>50</v>
      </c>
      <c r="AB220" s="176" t="s">
        <v>50</v>
      </c>
    </row>
    <row r="221" spans="2:28" ht="15.75" customHeight="1" x14ac:dyDescent="0.2">
      <c r="B221" s="60" t="s">
        <v>253</v>
      </c>
      <c r="C221" s="66"/>
      <c r="E221" s="30" t="s">
        <v>50</v>
      </c>
      <c r="F221" s="30" t="s">
        <v>50</v>
      </c>
      <c r="G221" s="31" t="s">
        <v>50</v>
      </c>
      <c r="H221" s="30" t="s">
        <v>50</v>
      </c>
      <c r="I221" s="30" t="s">
        <v>50</v>
      </c>
      <c r="J221" s="117"/>
      <c r="K221" s="128" t="s">
        <v>50</v>
      </c>
      <c r="L221" s="128" t="s">
        <v>50</v>
      </c>
      <c r="M221" s="128" t="s">
        <v>50</v>
      </c>
      <c r="N221" s="128" t="s">
        <v>50</v>
      </c>
      <c r="O221" s="159"/>
      <c r="P221" s="170" t="s">
        <v>496</v>
      </c>
      <c r="Q221" s="81" t="s">
        <v>497</v>
      </c>
      <c r="S221" s="177"/>
      <c r="T221" s="177"/>
      <c r="U221" s="177"/>
      <c r="V221" s="177"/>
      <c r="W221" s="177"/>
      <c r="X221" s="177"/>
      <c r="Y221" s="176" t="s">
        <v>50</v>
      </c>
      <c r="Z221" s="176" t="s">
        <v>50</v>
      </c>
      <c r="AA221" s="176" t="s">
        <v>50</v>
      </c>
      <c r="AB221" s="176" t="s">
        <v>50</v>
      </c>
    </row>
    <row r="222" spans="2:28" ht="15.75" customHeight="1" thickBot="1" x14ac:dyDescent="0.25">
      <c r="B222" s="67"/>
      <c r="E222" s="30" t="s">
        <v>50</v>
      </c>
      <c r="F222" s="30" t="s">
        <v>50</v>
      </c>
      <c r="G222" s="31" t="s">
        <v>50</v>
      </c>
      <c r="H222" s="30" t="s">
        <v>50</v>
      </c>
      <c r="I222" s="30" t="s">
        <v>50</v>
      </c>
      <c r="J222" s="117"/>
      <c r="K222" s="128" t="s">
        <v>50</v>
      </c>
      <c r="L222" s="128" t="s">
        <v>50</v>
      </c>
      <c r="M222" s="128" t="s">
        <v>50</v>
      </c>
      <c r="N222" s="128" t="s">
        <v>50</v>
      </c>
      <c r="O222" s="159"/>
      <c r="P222" s="89"/>
      <c r="S222" s="177"/>
      <c r="T222" s="177"/>
      <c r="U222" s="177"/>
      <c r="V222" s="177"/>
      <c r="W222" s="177"/>
      <c r="X222" s="177"/>
      <c r="Y222" s="176" t="s">
        <v>50</v>
      </c>
      <c r="Z222" s="176" t="s">
        <v>50</v>
      </c>
      <c r="AA222" s="176" t="s">
        <v>50</v>
      </c>
      <c r="AB222" s="176" t="s">
        <v>50</v>
      </c>
    </row>
    <row r="223" spans="2:28" ht="15.75" customHeight="1" thickBot="1" x14ac:dyDescent="0.25">
      <c r="B223" s="35">
        <v>1</v>
      </c>
      <c r="C223" s="36" t="s">
        <v>254</v>
      </c>
      <c r="E223" s="30" t="s">
        <v>50</v>
      </c>
      <c r="F223" s="30" t="s">
        <v>50</v>
      </c>
      <c r="G223" s="31" t="s">
        <v>50</v>
      </c>
      <c r="H223" s="30" t="s">
        <v>50</v>
      </c>
      <c r="I223" s="30" t="s">
        <v>50</v>
      </c>
      <c r="J223" s="117"/>
      <c r="K223" s="128" t="s">
        <v>50</v>
      </c>
      <c r="L223" s="128" t="s">
        <v>50</v>
      </c>
      <c r="M223" s="128" t="s">
        <v>50</v>
      </c>
      <c r="N223" s="128" t="s">
        <v>50</v>
      </c>
      <c r="O223" s="159"/>
      <c r="P223" s="35" t="s">
        <v>442</v>
      </c>
      <c r="Q223" s="36" t="s">
        <v>254</v>
      </c>
      <c r="S223" s="177"/>
      <c r="T223" s="177"/>
      <c r="U223" s="177"/>
      <c r="V223" s="177"/>
      <c r="W223" s="177"/>
      <c r="X223" s="177"/>
      <c r="Y223" s="176" t="s">
        <v>50</v>
      </c>
      <c r="Z223" s="176" t="s">
        <v>50</v>
      </c>
      <c r="AA223" s="176" t="s">
        <v>50</v>
      </c>
      <c r="AB223" s="176" t="s">
        <v>50</v>
      </c>
    </row>
    <row r="224" spans="2:28" ht="42.75" customHeight="1" thickBot="1" x14ac:dyDescent="0.25">
      <c r="B224" s="48" t="s">
        <v>140</v>
      </c>
      <c r="C224" s="28" t="s">
        <v>255</v>
      </c>
      <c r="D224" s="145"/>
      <c r="E224" s="30">
        <v>68</v>
      </c>
      <c r="F224" s="30">
        <v>4</v>
      </c>
      <c r="G224" s="31">
        <v>0</v>
      </c>
      <c r="H224" s="30">
        <v>1</v>
      </c>
      <c r="I224" s="30">
        <v>73</v>
      </c>
      <c r="J224" s="117"/>
      <c r="K224" s="128">
        <v>0.93150684931506844</v>
      </c>
      <c r="L224" s="128">
        <v>5.4794520547945202E-2</v>
      </c>
      <c r="M224" s="128">
        <v>0</v>
      </c>
      <c r="N224" s="128">
        <v>1.3698630136986301E-2</v>
      </c>
      <c r="O224" s="159"/>
      <c r="P224" s="28" t="s">
        <v>140</v>
      </c>
      <c r="Q224" s="84" t="s">
        <v>498</v>
      </c>
      <c r="R224" s="156"/>
      <c r="S224" s="176">
        <v>0.49655172413793103</v>
      </c>
      <c r="T224" s="176">
        <v>0.16551724137931034</v>
      </c>
      <c r="U224" s="176">
        <v>0.18620689655172415</v>
      </c>
      <c r="V224" s="176">
        <v>0.15172413793103448</v>
      </c>
      <c r="W224" s="176">
        <v>0.93548387096774188</v>
      </c>
      <c r="X224" s="177"/>
      <c r="Y224" s="176">
        <v>0.43495512517713741</v>
      </c>
      <c r="Z224" s="176">
        <v>-0.11072272083136514</v>
      </c>
      <c r="AA224" s="176">
        <v>-0.18620689655172415</v>
      </c>
      <c r="AB224" s="176">
        <v>-0.13802550779404818</v>
      </c>
    </row>
    <row r="225" spans="2:28" s="2" customFormat="1" ht="42.75" customHeight="1" thickBot="1" x14ac:dyDescent="0.25">
      <c r="B225" s="48" t="s">
        <v>151</v>
      </c>
      <c r="C225" s="28" t="s">
        <v>256</v>
      </c>
      <c r="D225" s="145"/>
      <c r="E225" s="30">
        <v>71</v>
      </c>
      <c r="F225" s="30">
        <v>2</v>
      </c>
      <c r="G225" s="31">
        <v>0</v>
      </c>
      <c r="H225" s="30">
        <v>0</v>
      </c>
      <c r="I225" s="30">
        <v>73</v>
      </c>
      <c r="J225" s="117"/>
      <c r="K225" s="128">
        <v>0.9726027397260274</v>
      </c>
      <c r="L225" s="128">
        <v>2.7397260273972601E-2</v>
      </c>
      <c r="M225" s="128">
        <v>0</v>
      </c>
      <c r="N225" s="128">
        <v>0</v>
      </c>
      <c r="O225" s="159"/>
      <c r="P225" s="28" t="s">
        <v>151</v>
      </c>
      <c r="Q225" s="84" t="s">
        <v>499</v>
      </c>
      <c r="R225" s="156"/>
      <c r="S225" s="176">
        <v>0.55714285714285716</v>
      </c>
      <c r="T225" s="176">
        <v>0.12142857142857143</v>
      </c>
      <c r="U225" s="176">
        <v>0.19285714285714287</v>
      </c>
      <c r="V225" s="176">
        <v>0.12857142857142856</v>
      </c>
      <c r="W225" s="176">
        <v>0.90322580645161288</v>
      </c>
      <c r="X225" s="177"/>
      <c r="Y225" s="176">
        <v>0.41545988258317024</v>
      </c>
      <c r="Z225" s="176">
        <v>-9.4031311154598826E-2</v>
      </c>
      <c r="AA225" s="176">
        <v>-0.19285714285714287</v>
      </c>
      <c r="AB225" s="176">
        <v>-0.12857142857142856</v>
      </c>
    </row>
    <row r="226" spans="2:28" s="2" customFormat="1" ht="31.5" customHeight="1" thickBot="1" x14ac:dyDescent="0.25">
      <c r="B226" s="48" t="s">
        <v>154</v>
      </c>
      <c r="C226" s="28" t="s">
        <v>257</v>
      </c>
      <c r="D226" s="145"/>
      <c r="E226" s="30">
        <v>70</v>
      </c>
      <c r="F226" s="30">
        <v>3</v>
      </c>
      <c r="G226" s="31">
        <v>0</v>
      </c>
      <c r="H226" s="30">
        <v>0</v>
      </c>
      <c r="I226" s="30">
        <v>73</v>
      </c>
      <c r="J226" s="117"/>
      <c r="K226" s="128">
        <v>0.95890410958904104</v>
      </c>
      <c r="L226" s="128">
        <v>4.1095890410958902E-2</v>
      </c>
      <c r="M226" s="128">
        <v>0</v>
      </c>
      <c r="N226" s="128">
        <v>0</v>
      </c>
      <c r="O226" s="159"/>
      <c r="P226" s="28" t="s">
        <v>154</v>
      </c>
      <c r="Q226" s="84" t="s">
        <v>500</v>
      </c>
      <c r="R226" s="156"/>
      <c r="S226" s="176">
        <v>0.50694444444444442</v>
      </c>
      <c r="T226" s="176">
        <v>0.1388888888888889</v>
      </c>
      <c r="U226" s="176">
        <v>0.2013888888888889</v>
      </c>
      <c r="V226" s="176">
        <v>0.15277777777777779</v>
      </c>
      <c r="W226" s="176">
        <v>0.92903225806451617</v>
      </c>
      <c r="X226" s="177"/>
      <c r="Y226" s="176">
        <v>0.45195966514459662</v>
      </c>
      <c r="Z226" s="176">
        <v>-9.7792998477929993E-2</v>
      </c>
      <c r="AA226" s="176">
        <v>-0.2013888888888889</v>
      </c>
      <c r="AB226" s="176">
        <v>-0.15277777777777779</v>
      </c>
    </row>
    <row r="227" spans="2:28" s="2" customFormat="1" ht="42.75" customHeight="1" thickBot="1" x14ac:dyDescent="0.25">
      <c r="B227" s="48" t="s">
        <v>258</v>
      </c>
      <c r="C227" s="28" t="s">
        <v>259</v>
      </c>
      <c r="D227" s="145"/>
      <c r="E227" s="30">
        <v>70</v>
      </c>
      <c r="F227" s="30">
        <v>3</v>
      </c>
      <c r="G227" s="31">
        <v>0</v>
      </c>
      <c r="H227" s="30">
        <v>0</v>
      </c>
      <c r="I227" s="30">
        <v>73</v>
      </c>
      <c r="J227" s="117"/>
      <c r="K227" s="128">
        <v>0.95890410958904104</v>
      </c>
      <c r="L227" s="128">
        <v>4.1095890410958902E-2</v>
      </c>
      <c r="M227" s="128">
        <v>0</v>
      </c>
      <c r="N227" s="128">
        <v>0</v>
      </c>
      <c r="O227" s="159"/>
      <c r="P227" s="28" t="s">
        <v>258</v>
      </c>
      <c r="Q227" s="84" t="s">
        <v>501</v>
      </c>
      <c r="R227" s="156"/>
      <c r="S227" s="176">
        <v>0.53472222222222221</v>
      </c>
      <c r="T227" s="176">
        <v>0.1388888888888889</v>
      </c>
      <c r="U227" s="176">
        <v>0.2013888888888889</v>
      </c>
      <c r="V227" s="176">
        <v>0.125</v>
      </c>
      <c r="W227" s="176">
        <v>0.92903225806451617</v>
      </c>
      <c r="X227" s="177"/>
      <c r="Y227" s="176">
        <v>0.42418188736681883</v>
      </c>
      <c r="Z227" s="176">
        <v>-9.7792998477929993E-2</v>
      </c>
      <c r="AA227" s="176">
        <v>-0.2013888888888889</v>
      </c>
      <c r="AB227" s="176">
        <v>-0.125</v>
      </c>
    </row>
    <row r="228" spans="2:28" s="2" customFormat="1" ht="31.5" customHeight="1" thickBot="1" x14ac:dyDescent="0.25">
      <c r="B228" s="48" t="s">
        <v>260</v>
      </c>
      <c r="C228" s="28" t="s">
        <v>261</v>
      </c>
      <c r="D228" s="145"/>
      <c r="E228" s="30">
        <v>72</v>
      </c>
      <c r="F228" s="30">
        <v>1</v>
      </c>
      <c r="G228" s="31">
        <v>0</v>
      </c>
      <c r="H228" s="30">
        <v>0</v>
      </c>
      <c r="I228" s="30">
        <v>73</v>
      </c>
      <c r="J228" s="117"/>
      <c r="K228" s="128">
        <v>0.98630136986301364</v>
      </c>
      <c r="L228" s="128">
        <v>1.3698630136986301E-2</v>
      </c>
      <c r="M228" s="128">
        <v>0</v>
      </c>
      <c r="N228" s="128">
        <v>0</v>
      </c>
      <c r="O228" s="159"/>
      <c r="P228" s="28" t="s">
        <v>260</v>
      </c>
      <c r="Q228" s="84" t="s">
        <v>261</v>
      </c>
      <c r="R228" s="156"/>
      <c r="S228" s="176">
        <v>0.61481481481481481</v>
      </c>
      <c r="T228" s="176">
        <v>0.1111111111111111</v>
      </c>
      <c r="U228" s="176">
        <v>0.16296296296296298</v>
      </c>
      <c r="V228" s="176">
        <v>0.1111111111111111</v>
      </c>
      <c r="W228" s="176">
        <v>0.87096774193548387</v>
      </c>
      <c r="X228" s="177"/>
      <c r="Y228" s="176">
        <v>0.37148655504819883</v>
      </c>
      <c r="Z228" s="176">
        <v>-9.7412480974124804E-2</v>
      </c>
      <c r="AA228" s="176">
        <v>-0.16296296296296298</v>
      </c>
      <c r="AB228" s="176">
        <v>-0.1111111111111111</v>
      </c>
    </row>
    <row r="229" spans="2:28" s="2" customFormat="1" ht="15" thickBot="1" x14ac:dyDescent="0.25">
      <c r="B229" s="35">
        <v>2</v>
      </c>
      <c r="C229" s="36" t="s">
        <v>262</v>
      </c>
      <c r="E229" s="30" t="s">
        <v>50</v>
      </c>
      <c r="F229" s="30" t="s">
        <v>50</v>
      </c>
      <c r="G229" s="31" t="s">
        <v>50</v>
      </c>
      <c r="H229" s="30" t="s">
        <v>50</v>
      </c>
      <c r="I229" s="30" t="s">
        <v>50</v>
      </c>
      <c r="J229" s="117"/>
      <c r="K229" s="128" t="s">
        <v>50</v>
      </c>
      <c r="L229" s="128" t="s">
        <v>50</v>
      </c>
      <c r="M229" s="128" t="s">
        <v>50</v>
      </c>
      <c r="N229" s="128" t="s">
        <v>50</v>
      </c>
      <c r="O229" s="159"/>
      <c r="P229" s="35" t="s">
        <v>158</v>
      </c>
      <c r="Q229" s="36" t="s">
        <v>262</v>
      </c>
      <c r="S229" s="177"/>
      <c r="T229" s="177"/>
      <c r="U229" s="177"/>
      <c r="V229" s="177"/>
      <c r="W229" s="177"/>
      <c r="X229" s="177"/>
      <c r="Y229" s="176" t="s">
        <v>50</v>
      </c>
      <c r="Z229" s="176" t="s">
        <v>50</v>
      </c>
      <c r="AA229" s="176" t="s">
        <v>50</v>
      </c>
      <c r="AB229" s="176" t="s">
        <v>50</v>
      </c>
    </row>
    <row r="230" spans="2:28" s="2" customFormat="1" ht="42.75" customHeight="1" thickBot="1" x14ac:dyDescent="0.25">
      <c r="B230" s="48" t="s">
        <v>160</v>
      </c>
      <c r="C230" s="28" t="s">
        <v>263</v>
      </c>
      <c r="D230" s="145"/>
      <c r="E230" s="30">
        <v>63</v>
      </c>
      <c r="F230" s="30">
        <v>3</v>
      </c>
      <c r="G230" s="31">
        <v>9</v>
      </c>
      <c r="H230" s="30">
        <v>12</v>
      </c>
      <c r="I230" s="30">
        <v>87</v>
      </c>
      <c r="J230" s="117"/>
      <c r="K230" s="128">
        <v>0.72413793103448276</v>
      </c>
      <c r="L230" s="128">
        <v>3.4482758620689655E-2</v>
      </c>
      <c r="M230" s="128">
        <v>0.10344827586206896</v>
      </c>
      <c r="N230" s="128">
        <v>0.13793103448275862</v>
      </c>
      <c r="O230" s="159"/>
      <c r="P230" s="28" t="s">
        <v>160</v>
      </c>
      <c r="Q230" s="84" t="s">
        <v>502</v>
      </c>
      <c r="R230" s="156"/>
      <c r="S230" s="176">
        <v>0.39310344827586208</v>
      </c>
      <c r="T230" s="176">
        <v>0.1310344827586207</v>
      </c>
      <c r="U230" s="176">
        <v>0.23448275862068965</v>
      </c>
      <c r="V230" s="176">
        <v>0.2413793103448276</v>
      </c>
      <c r="W230" s="176">
        <v>0.93548387096774188</v>
      </c>
      <c r="X230" s="177"/>
      <c r="Y230" s="176">
        <v>0.33103448275862069</v>
      </c>
      <c r="Z230" s="176">
        <v>-9.6551724137931047E-2</v>
      </c>
      <c r="AA230" s="176">
        <v>-0.13103448275862067</v>
      </c>
      <c r="AB230" s="176">
        <v>-0.10344827586206898</v>
      </c>
    </row>
    <row r="231" spans="2:28" s="2" customFormat="1" ht="31.5" customHeight="1" thickBot="1" x14ac:dyDescent="0.25">
      <c r="B231" s="48" t="s">
        <v>163</v>
      </c>
      <c r="C231" s="28" t="s">
        <v>264</v>
      </c>
      <c r="D231" s="145"/>
      <c r="E231" s="30">
        <v>85</v>
      </c>
      <c r="F231" s="30">
        <v>1</v>
      </c>
      <c r="G231" s="31">
        <v>1</v>
      </c>
      <c r="H231" s="30">
        <v>0</v>
      </c>
      <c r="I231" s="30">
        <v>87</v>
      </c>
      <c r="J231" s="117"/>
      <c r="K231" s="128">
        <v>0.97701149425287359</v>
      </c>
      <c r="L231" s="128">
        <v>1.1494252873563218E-2</v>
      </c>
      <c r="M231" s="128">
        <v>1.1494252873563218E-2</v>
      </c>
      <c r="N231" s="128">
        <v>0</v>
      </c>
      <c r="O231" s="159"/>
      <c r="P231" s="28" t="s">
        <v>163</v>
      </c>
      <c r="Q231" s="84" t="s">
        <v>264</v>
      </c>
      <c r="R231" s="156"/>
      <c r="S231" s="176">
        <v>0.79054054054054057</v>
      </c>
      <c r="T231" s="176">
        <v>4.0540540540540543E-2</v>
      </c>
      <c r="U231" s="176">
        <v>0.10135135135135136</v>
      </c>
      <c r="V231" s="176">
        <v>6.7567567567567571E-2</v>
      </c>
      <c r="W231" s="176">
        <v>0.95483870967741935</v>
      </c>
      <c r="X231" s="177"/>
      <c r="Y231" s="176">
        <v>0.18647095371233302</v>
      </c>
      <c r="Z231" s="176">
        <v>-2.9046287666977325E-2</v>
      </c>
      <c r="AA231" s="176">
        <v>-8.9857098477788139E-2</v>
      </c>
      <c r="AB231" s="176">
        <v>-6.7567567567567571E-2</v>
      </c>
    </row>
    <row r="232" spans="2:28" s="2" customFormat="1" ht="31.5" customHeight="1" thickBot="1" x14ac:dyDescent="0.25">
      <c r="B232" s="48" t="s">
        <v>169</v>
      </c>
      <c r="C232" s="28" t="s">
        <v>265</v>
      </c>
      <c r="D232" s="145"/>
      <c r="E232" s="30">
        <v>87</v>
      </c>
      <c r="F232" s="30">
        <v>0</v>
      </c>
      <c r="G232" s="31">
        <v>0</v>
      </c>
      <c r="H232" s="30">
        <v>0</v>
      </c>
      <c r="I232" s="30">
        <v>87</v>
      </c>
      <c r="J232" s="117"/>
      <c r="K232" s="128">
        <v>1</v>
      </c>
      <c r="L232" s="128">
        <v>0</v>
      </c>
      <c r="M232" s="128">
        <v>0</v>
      </c>
      <c r="N232" s="128">
        <v>0</v>
      </c>
      <c r="O232" s="159"/>
      <c r="P232" s="28" t="s">
        <v>169</v>
      </c>
      <c r="Q232" s="84" t="s">
        <v>503</v>
      </c>
      <c r="R232" s="156"/>
      <c r="S232" s="176">
        <v>0.76712328767123283</v>
      </c>
      <c r="T232" s="176">
        <v>6.1643835616438353E-2</v>
      </c>
      <c r="U232" s="176">
        <v>0.1095890410958904</v>
      </c>
      <c r="V232" s="176">
        <v>6.1643835616438353E-2</v>
      </c>
      <c r="W232" s="176">
        <v>0.9419354838709677</v>
      </c>
      <c r="X232" s="177"/>
      <c r="Y232" s="176">
        <v>0.23287671232876717</v>
      </c>
      <c r="Z232" s="176">
        <v>-6.1643835616438353E-2</v>
      </c>
      <c r="AA232" s="176">
        <v>-0.1095890410958904</v>
      </c>
      <c r="AB232" s="176">
        <v>-6.1643835616438353E-2</v>
      </c>
    </row>
    <row r="233" spans="2:28" s="2" customFormat="1" ht="31.5" customHeight="1" thickBot="1" x14ac:dyDescent="0.25">
      <c r="B233" s="48" t="s">
        <v>172</v>
      </c>
      <c r="C233" s="28" t="s">
        <v>266</v>
      </c>
      <c r="D233" s="145"/>
      <c r="E233" s="30">
        <v>87</v>
      </c>
      <c r="F233" s="30">
        <v>0</v>
      </c>
      <c r="G233" s="31">
        <v>0</v>
      </c>
      <c r="H233" s="30">
        <v>0</v>
      </c>
      <c r="I233" s="30">
        <v>87</v>
      </c>
      <c r="J233" s="117"/>
      <c r="K233" s="128">
        <v>1</v>
      </c>
      <c r="L233" s="128">
        <v>0</v>
      </c>
      <c r="M233" s="128">
        <v>0</v>
      </c>
      <c r="N233" s="128">
        <v>0</v>
      </c>
      <c r="O233" s="159"/>
      <c r="P233" s="28" t="s">
        <v>172</v>
      </c>
      <c r="Q233" s="84" t="s">
        <v>266</v>
      </c>
      <c r="R233" s="156"/>
      <c r="S233" s="176">
        <v>0.78378378378378377</v>
      </c>
      <c r="T233" s="176">
        <v>4.0540540540540543E-2</v>
      </c>
      <c r="U233" s="176">
        <v>0.11486486486486487</v>
      </c>
      <c r="V233" s="176">
        <v>6.0810810810810814E-2</v>
      </c>
      <c r="W233" s="176">
        <v>0.95483870967741935</v>
      </c>
      <c r="X233" s="177"/>
      <c r="Y233" s="176">
        <v>0.21621621621621623</v>
      </c>
      <c r="Z233" s="176">
        <v>-4.0540540540540543E-2</v>
      </c>
      <c r="AA233" s="176">
        <v>-0.11486486486486487</v>
      </c>
      <c r="AB233" s="176">
        <v>-6.0810810810810814E-2</v>
      </c>
    </row>
    <row r="234" spans="2:28" s="2" customFormat="1" ht="15.75" customHeight="1" thickBot="1" x14ac:dyDescent="0.25">
      <c r="B234" s="48" t="s">
        <v>267</v>
      </c>
      <c r="C234" s="28" t="s">
        <v>268</v>
      </c>
      <c r="D234" s="145"/>
      <c r="E234" s="30">
        <v>85</v>
      </c>
      <c r="F234" s="30">
        <v>2</v>
      </c>
      <c r="G234" s="31">
        <v>0</v>
      </c>
      <c r="H234" s="30">
        <v>0</v>
      </c>
      <c r="I234" s="30">
        <v>87</v>
      </c>
      <c r="J234" s="117"/>
      <c r="K234" s="128">
        <v>0.97701149425287359</v>
      </c>
      <c r="L234" s="128">
        <v>2.2988505747126436E-2</v>
      </c>
      <c r="M234" s="128">
        <v>0</v>
      </c>
      <c r="N234" s="128">
        <v>0</v>
      </c>
      <c r="O234" s="159"/>
      <c r="P234" s="28" t="s">
        <v>267</v>
      </c>
      <c r="Q234" s="84" t="s">
        <v>268</v>
      </c>
      <c r="R234" s="156"/>
      <c r="S234" s="176">
        <v>0.66393442622950816</v>
      </c>
      <c r="T234" s="176">
        <v>9.0163934426229511E-2</v>
      </c>
      <c r="U234" s="176">
        <v>0.13934426229508196</v>
      </c>
      <c r="V234" s="176">
        <v>0.10655737704918032</v>
      </c>
      <c r="W234" s="176">
        <v>0.7870967741935484</v>
      </c>
      <c r="X234" s="177"/>
      <c r="Y234" s="176">
        <v>0.31307706802336543</v>
      </c>
      <c r="Z234" s="176">
        <v>-6.7175428679103075E-2</v>
      </c>
      <c r="AA234" s="176">
        <v>-0.13934426229508196</v>
      </c>
      <c r="AB234" s="176">
        <v>-0.10655737704918032</v>
      </c>
    </row>
    <row r="235" spans="2:28" s="2" customFormat="1" ht="15.75" customHeight="1" x14ac:dyDescent="0.2">
      <c r="B235" s="67"/>
      <c r="C235" s="24"/>
      <c r="E235" s="30" t="s">
        <v>50</v>
      </c>
      <c r="F235" s="30" t="s">
        <v>50</v>
      </c>
      <c r="G235" s="31" t="s">
        <v>50</v>
      </c>
      <c r="H235" s="30" t="s">
        <v>50</v>
      </c>
      <c r="I235" s="30" t="s">
        <v>50</v>
      </c>
      <c r="J235" s="117"/>
      <c r="K235" s="128" t="s">
        <v>50</v>
      </c>
      <c r="L235" s="128" t="s">
        <v>50</v>
      </c>
      <c r="M235" s="128" t="s">
        <v>50</v>
      </c>
      <c r="N235" s="128" t="s">
        <v>50</v>
      </c>
      <c r="O235" s="159"/>
      <c r="P235" s="89"/>
      <c r="S235" s="177"/>
      <c r="T235" s="177"/>
      <c r="U235" s="177"/>
      <c r="V235" s="177"/>
      <c r="W235" s="177"/>
      <c r="X235" s="177"/>
      <c r="Y235" s="176" t="s">
        <v>50</v>
      </c>
      <c r="Z235" s="176" t="s">
        <v>50</v>
      </c>
      <c r="AA235" s="176" t="s">
        <v>50</v>
      </c>
      <c r="AB235" s="176" t="s">
        <v>50</v>
      </c>
    </row>
    <row r="236" spans="2:28" s="2" customFormat="1" ht="15.75" customHeight="1" x14ac:dyDescent="0.2">
      <c r="B236" s="68" t="s">
        <v>269</v>
      </c>
      <c r="C236" s="66"/>
      <c r="E236" s="30"/>
      <c r="F236" s="30"/>
      <c r="G236" s="31"/>
      <c r="H236" s="30"/>
      <c r="I236" s="30"/>
      <c r="J236" s="117"/>
      <c r="K236" s="128" t="s">
        <v>50</v>
      </c>
      <c r="L236" s="128" t="s">
        <v>50</v>
      </c>
      <c r="M236" s="128" t="s">
        <v>50</v>
      </c>
      <c r="N236" s="128" t="s">
        <v>50</v>
      </c>
      <c r="O236" s="159"/>
      <c r="P236" s="170" t="s">
        <v>504</v>
      </c>
      <c r="Q236" s="81" t="s">
        <v>505</v>
      </c>
      <c r="S236" s="177"/>
      <c r="T236" s="177"/>
      <c r="U236" s="177"/>
      <c r="V236" s="177"/>
      <c r="W236" s="177"/>
      <c r="X236" s="177"/>
      <c r="Y236" s="176" t="s">
        <v>50</v>
      </c>
      <c r="Z236" s="176" t="s">
        <v>50</v>
      </c>
      <c r="AA236" s="176" t="s">
        <v>50</v>
      </c>
      <c r="AB236" s="176" t="s">
        <v>50</v>
      </c>
    </row>
    <row r="237" spans="2:28" s="2" customFormat="1" ht="15.75" customHeight="1" thickBot="1" x14ac:dyDescent="0.25">
      <c r="B237" s="69"/>
      <c r="C237" s="24"/>
      <c r="E237" s="30" t="s">
        <v>50</v>
      </c>
      <c r="F237" s="30" t="s">
        <v>50</v>
      </c>
      <c r="G237" s="31" t="s">
        <v>50</v>
      </c>
      <c r="H237" s="30" t="s">
        <v>50</v>
      </c>
      <c r="I237" s="30" t="s">
        <v>50</v>
      </c>
      <c r="J237" s="117"/>
      <c r="K237" s="128" t="s">
        <v>50</v>
      </c>
      <c r="L237" s="128" t="s">
        <v>50</v>
      </c>
      <c r="M237" s="128" t="s">
        <v>50</v>
      </c>
      <c r="N237" s="128" t="s">
        <v>50</v>
      </c>
      <c r="O237" s="159"/>
      <c r="P237" s="89"/>
      <c r="S237" s="177"/>
      <c r="T237" s="177"/>
      <c r="U237" s="177"/>
      <c r="V237" s="177"/>
      <c r="W237" s="177"/>
      <c r="X237" s="177"/>
      <c r="Y237" s="176" t="s">
        <v>50</v>
      </c>
      <c r="Z237" s="176" t="s">
        <v>50</v>
      </c>
      <c r="AA237" s="176" t="s">
        <v>50</v>
      </c>
      <c r="AB237" s="176" t="s">
        <v>50</v>
      </c>
    </row>
    <row r="238" spans="2:28" s="2" customFormat="1" ht="15.75" customHeight="1" thickBot="1" x14ac:dyDescent="0.25">
      <c r="B238" s="35">
        <v>1</v>
      </c>
      <c r="C238" s="36" t="s">
        <v>270</v>
      </c>
      <c r="E238" s="30" t="s">
        <v>50</v>
      </c>
      <c r="F238" s="30" t="s">
        <v>50</v>
      </c>
      <c r="G238" s="31" t="s">
        <v>50</v>
      </c>
      <c r="H238" s="30" t="s">
        <v>50</v>
      </c>
      <c r="I238" s="30" t="s">
        <v>50</v>
      </c>
      <c r="J238" s="117"/>
      <c r="K238" s="128" t="s">
        <v>50</v>
      </c>
      <c r="L238" s="128" t="s">
        <v>50</v>
      </c>
      <c r="M238" s="128" t="s">
        <v>50</v>
      </c>
      <c r="N238" s="128" t="s">
        <v>50</v>
      </c>
      <c r="O238" s="159"/>
      <c r="P238" s="35" t="s">
        <v>442</v>
      </c>
      <c r="Q238" s="36" t="s">
        <v>270</v>
      </c>
      <c r="S238" s="177"/>
      <c r="T238" s="177"/>
      <c r="U238" s="177"/>
      <c r="V238" s="177"/>
      <c r="W238" s="177"/>
      <c r="X238" s="177"/>
      <c r="Y238" s="176" t="s">
        <v>50</v>
      </c>
      <c r="Z238" s="176" t="s">
        <v>50</v>
      </c>
      <c r="AA238" s="176" t="s">
        <v>50</v>
      </c>
      <c r="AB238" s="176" t="s">
        <v>50</v>
      </c>
    </row>
    <row r="239" spans="2:28" s="2" customFormat="1" ht="31.5" customHeight="1" thickBot="1" x14ac:dyDescent="0.25">
      <c r="B239" s="48" t="s">
        <v>140</v>
      </c>
      <c r="C239" s="28" t="s">
        <v>271</v>
      </c>
      <c r="D239" s="145"/>
      <c r="E239" s="30">
        <v>123</v>
      </c>
      <c r="F239" s="30">
        <v>9</v>
      </c>
      <c r="G239" s="31">
        <v>9</v>
      </c>
      <c r="H239" s="30">
        <v>34</v>
      </c>
      <c r="I239" s="30">
        <v>175</v>
      </c>
      <c r="J239" s="117"/>
      <c r="K239" s="128">
        <v>0.70285714285714285</v>
      </c>
      <c r="L239" s="128">
        <v>5.1428571428571428E-2</v>
      </c>
      <c r="M239" s="128">
        <v>5.1428571428571428E-2</v>
      </c>
      <c r="N239" s="128">
        <v>0.19428571428571428</v>
      </c>
      <c r="O239" s="159"/>
      <c r="P239" s="28" t="s">
        <v>140</v>
      </c>
      <c r="Q239" s="84" t="s">
        <v>271</v>
      </c>
      <c r="R239" s="156"/>
      <c r="S239" s="176">
        <v>0.70344827586206893</v>
      </c>
      <c r="T239" s="176">
        <v>6.8965517241379309E-2</v>
      </c>
      <c r="U239" s="176">
        <v>7.586206896551724E-2</v>
      </c>
      <c r="V239" s="176">
        <v>0.15172413793103448</v>
      </c>
      <c r="W239" s="176">
        <v>0.93548387096774188</v>
      </c>
      <c r="X239" s="177"/>
      <c r="Y239" s="176">
        <v>-5.9113300492608101E-4</v>
      </c>
      <c r="Z239" s="176">
        <v>-1.7536945812807882E-2</v>
      </c>
      <c r="AA239" s="176">
        <v>-2.4433497536945813E-2</v>
      </c>
      <c r="AB239" s="176">
        <v>4.2561576354679803E-2</v>
      </c>
    </row>
    <row r="240" spans="2:28" s="2" customFormat="1" ht="15.75" customHeight="1" thickBot="1" x14ac:dyDescent="0.25">
      <c r="B240" s="48" t="s">
        <v>151</v>
      </c>
      <c r="C240" s="28" t="s">
        <v>272</v>
      </c>
      <c r="D240" s="145"/>
      <c r="E240" s="30">
        <v>148</v>
      </c>
      <c r="F240" s="30">
        <v>19</v>
      </c>
      <c r="G240" s="31">
        <v>5</v>
      </c>
      <c r="H240" s="30">
        <v>3</v>
      </c>
      <c r="I240" s="30">
        <v>175</v>
      </c>
      <c r="J240" s="117"/>
      <c r="K240" s="128">
        <v>0.84571428571428575</v>
      </c>
      <c r="L240" s="128">
        <v>0.10857142857142857</v>
      </c>
      <c r="M240" s="128">
        <v>2.8571428571428571E-2</v>
      </c>
      <c r="N240" s="128">
        <v>1.7142857142857144E-2</v>
      </c>
      <c r="O240" s="159"/>
      <c r="P240" s="28" t="s">
        <v>151</v>
      </c>
      <c r="Q240" s="84" t="s">
        <v>506</v>
      </c>
      <c r="R240" s="156"/>
      <c r="S240" s="176">
        <v>0.7432432432432432</v>
      </c>
      <c r="T240" s="176">
        <v>0.14864864864864866</v>
      </c>
      <c r="U240" s="176">
        <v>7.4324324324324328E-2</v>
      </c>
      <c r="V240" s="176">
        <v>3.3783783783783786E-2</v>
      </c>
      <c r="W240" s="176">
        <v>0.95483870967741935</v>
      </c>
      <c r="X240" s="177"/>
      <c r="Y240" s="176">
        <v>0.10247104247104255</v>
      </c>
      <c r="Z240" s="176">
        <v>-4.0077220077220088E-2</v>
      </c>
      <c r="AA240" s="176">
        <v>-4.5752895752895761E-2</v>
      </c>
      <c r="AB240" s="176">
        <v>-1.6640926640926642E-2</v>
      </c>
    </row>
    <row r="241" spans="2:28" s="2" customFormat="1" ht="15.75" customHeight="1" thickBot="1" x14ac:dyDescent="0.25">
      <c r="B241" s="48" t="s">
        <v>154</v>
      </c>
      <c r="C241" s="28" t="s">
        <v>273</v>
      </c>
      <c r="D241" s="145"/>
      <c r="E241" s="30">
        <v>142</v>
      </c>
      <c r="F241" s="30">
        <v>21</v>
      </c>
      <c r="G241" s="31">
        <v>9</v>
      </c>
      <c r="H241" s="30">
        <v>3</v>
      </c>
      <c r="I241" s="30">
        <v>175</v>
      </c>
      <c r="J241" s="117"/>
      <c r="K241" s="128">
        <v>0.81142857142857139</v>
      </c>
      <c r="L241" s="128">
        <v>0.12</v>
      </c>
      <c r="M241" s="128">
        <v>5.1428571428571428E-2</v>
      </c>
      <c r="N241" s="128">
        <v>1.7142857142857144E-2</v>
      </c>
      <c r="O241" s="159"/>
      <c r="P241" s="28" t="s">
        <v>154</v>
      </c>
      <c r="Q241" s="84" t="s">
        <v>507</v>
      </c>
      <c r="R241" s="156"/>
      <c r="S241" s="176">
        <v>0.69387755102040816</v>
      </c>
      <c r="T241" s="176">
        <v>0.20408163265306123</v>
      </c>
      <c r="U241" s="176">
        <v>6.8027210884353748E-2</v>
      </c>
      <c r="V241" s="176">
        <v>3.4013605442176874E-2</v>
      </c>
      <c r="W241" s="176">
        <v>0.94838709677419353</v>
      </c>
      <c r="X241" s="177"/>
      <c r="Y241" s="176">
        <v>0.11755102040816323</v>
      </c>
      <c r="Z241" s="176">
        <v>-8.4081632653061233E-2</v>
      </c>
      <c r="AA241" s="176">
        <v>-1.659863945578232E-2</v>
      </c>
      <c r="AB241" s="176">
        <v>-1.687074829931973E-2</v>
      </c>
    </row>
    <row r="242" spans="2:28" s="2" customFormat="1" ht="75" customHeight="1" thickBot="1" x14ac:dyDescent="0.25">
      <c r="B242" s="48" t="s">
        <v>258</v>
      </c>
      <c r="C242" s="28" t="s">
        <v>274</v>
      </c>
      <c r="D242" s="145"/>
      <c r="E242" s="30">
        <v>135</v>
      </c>
      <c r="F242" s="30">
        <v>22</v>
      </c>
      <c r="G242" s="31">
        <v>13</v>
      </c>
      <c r="H242" s="30">
        <v>5</v>
      </c>
      <c r="I242" s="30">
        <v>175</v>
      </c>
      <c r="J242" s="117"/>
      <c r="K242" s="128">
        <v>0.77142857142857146</v>
      </c>
      <c r="L242" s="128">
        <v>0.12571428571428572</v>
      </c>
      <c r="M242" s="128">
        <v>7.4285714285714288E-2</v>
      </c>
      <c r="N242" s="128">
        <v>2.8571428571428571E-2</v>
      </c>
      <c r="O242" s="159"/>
      <c r="P242" s="28" t="s">
        <v>258</v>
      </c>
      <c r="Q242" s="84" t="s">
        <v>508</v>
      </c>
      <c r="R242" s="156"/>
      <c r="S242" s="176">
        <v>0.69594594594594594</v>
      </c>
      <c r="T242" s="176">
        <v>0.1891891891891892</v>
      </c>
      <c r="U242" s="176">
        <v>7.4324324324324328E-2</v>
      </c>
      <c r="V242" s="176">
        <v>4.0540540540540543E-2</v>
      </c>
      <c r="W242" s="176">
        <v>0.95483870967741935</v>
      </c>
      <c r="X242" s="177"/>
      <c r="Y242" s="176">
        <v>7.5482625482625521E-2</v>
      </c>
      <c r="Z242" s="176">
        <v>-6.3474903474903477E-2</v>
      </c>
      <c r="AA242" s="176">
        <v>-3.8610038610040198E-5</v>
      </c>
      <c r="AB242" s="176">
        <v>-1.1969111969111972E-2</v>
      </c>
    </row>
    <row r="243" spans="2:28" s="2" customFormat="1" ht="31.5" customHeight="1" thickBot="1" x14ac:dyDescent="0.25">
      <c r="B243" s="48" t="s">
        <v>260</v>
      </c>
      <c r="C243" s="28" t="s">
        <v>275</v>
      </c>
      <c r="D243" s="145"/>
      <c r="E243" s="30">
        <v>152</v>
      </c>
      <c r="F243" s="30">
        <v>14</v>
      </c>
      <c r="G243" s="31">
        <v>6</v>
      </c>
      <c r="H243" s="30">
        <v>3</v>
      </c>
      <c r="I243" s="30">
        <v>175</v>
      </c>
      <c r="J243" s="117"/>
      <c r="K243" s="128">
        <v>0.86857142857142855</v>
      </c>
      <c r="L243" s="128">
        <v>0.08</v>
      </c>
      <c r="M243" s="128">
        <v>3.4285714285714287E-2</v>
      </c>
      <c r="N243" s="128">
        <v>1.7142857142857144E-2</v>
      </c>
      <c r="O243" s="159"/>
      <c r="P243" s="28" t="s">
        <v>260</v>
      </c>
      <c r="Q243" s="84" t="s">
        <v>275</v>
      </c>
      <c r="R243" s="156"/>
      <c r="S243" s="176">
        <v>0.75510204081632648</v>
      </c>
      <c r="T243" s="176">
        <v>0.1360544217687075</v>
      </c>
      <c r="U243" s="176">
        <v>7.4829931972789115E-2</v>
      </c>
      <c r="V243" s="176">
        <v>3.4013605442176874E-2</v>
      </c>
      <c r="W243" s="176">
        <v>0.94838709677419353</v>
      </c>
      <c r="X243" s="177"/>
      <c r="Y243" s="176">
        <v>0.11346938775510207</v>
      </c>
      <c r="Z243" s="176">
        <v>-5.6054421768707494E-2</v>
      </c>
      <c r="AA243" s="176">
        <v>-4.0544217687074828E-2</v>
      </c>
      <c r="AB243" s="176">
        <v>-1.687074829931973E-2</v>
      </c>
    </row>
    <row r="244" spans="2:28" s="2" customFormat="1" ht="15.75" customHeight="1" thickBot="1" x14ac:dyDescent="0.25">
      <c r="B244" s="48" t="s">
        <v>276</v>
      </c>
      <c r="C244" s="28" t="s">
        <v>277</v>
      </c>
      <c r="D244" s="145"/>
      <c r="E244" s="30">
        <v>156</v>
      </c>
      <c r="F244" s="30">
        <v>13</v>
      </c>
      <c r="G244" s="31">
        <v>5</v>
      </c>
      <c r="H244" s="30">
        <v>1</v>
      </c>
      <c r="I244" s="30">
        <v>175</v>
      </c>
      <c r="J244" s="117"/>
      <c r="K244" s="128">
        <v>0.89142857142857146</v>
      </c>
      <c r="L244" s="128">
        <v>7.4285714285714288E-2</v>
      </c>
      <c r="M244" s="128">
        <v>2.8571428571428571E-2</v>
      </c>
      <c r="N244" s="128">
        <v>5.7142857142857143E-3</v>
      </c>
      <c r="O244" s="159"/>
      <c r="P244" s="28" t="s">
        <v>276</v>
      </c>
      <c r="Q244" s="84" t="s">
        <v>509</v>
      </c>
      <c r="R244" s="156"/>
      <c r="S244" s="176">
        <v>0.76870748299319724</v>
      </c>
      <c r="T244" s="176">
        <v>0.1360544217687075</v>
      </c>
      <c r="U244" s="176">
        <v>7.4829931972789115E-2</v>
      </c>
      <c r="V244" s="176">
        <v>2.0408163265306121E-2</v>
      </c>
      <c r="W244" s="176">
        <v>0.94838709677419353</v>
      </c>
      <c r="X244" s="177"/>
      <c r="Y244" s="176">
        <v>0.12272108843537421</v>
      </c>
      <c r="Z244" s="176">
        <v>-6.1768707482993207E-2</v>
      </c>
      <c r="AA244" s="176">
        <v>-4.6258503401360548E-2</v>
      </c>
      <c r="AB244" s="176">
        <v>-1.4693877551020407E-2</v>
      </c>
    </row>
    <row r="245" spans="2:28" s="2" customFormat="1" ht="15.75" customHeight="1" thickBot="1" x14ac:dyDescent="0.25">
      <c r="B245" s="48" t="s">
        <v>278</v>
      </c>
      <c r="C245" s="28" t="s">
        <v>279</v>
      </c>
      <c r="D245" s="145"/>
      <c r="E245" s="30">
        <v>157</v>
      </c>
      <c r="F245" s="30">
        <v>7</v>
      </c>
      <c r="G245" s="31">
        <v>7</v>
      </c>
      <c r="H245" s="30">
        <v>4</v>
      </c>
      <c r="I245" s="30">
        <v>175</v>
      </c>
      <c r="J245" s="117"/>
      <c r="K245" s="128">
        <v>0.89714285714285713</v>
      </c>
      <c r="L245" s="128">
        <v>0.04</v>
      </c>
      <c r="M245" s="128">
        <v>0.04</v>
      </c>
      <c r="N245" s="128">
        <v>2.2857142857142857E-2</v>
      </c>
      <c r="O245" s="159"/>
      <c r="P245" s="28" t="s">
        <v>278</v>
      </c>
      <c r="Q245" s="84" t="s">
        <v>279</v>
      </c>
      <c r="R245" s="156"/>
      <c r="S245" s="176">
        <v>0.76811594202898548</v>
      </c>
      <c r="T245" s="176">
        <v>7.2463768115942032E-2</v>
      </c>
      <c r="U245" s="176">
        <v>0.12318840579710146</v>
      </c>
      <c r="V245" s="176">
        <v>3.6231884057971016E-2</v>
      </c>
      <c r="W245" s="176">
        <v>0.89032258064516134</v>
      </c>
      <c r="X245" s="177"/>
      <c r="Y245" s="176">
        <v>0.12902691511387165</v>
      </c>
      <c r="Z245" s="176">
        <v>-3.2463768115942031E-2</v>
      </c>
      <c r="AA245" s="176">
        <v>-8.3188405797101461E-2</v>
      </c>
      <c r="AB245" s="176">
        <v>-1.3374741200828159E-2</v>
      </c>
    </row>
    <row r="246" spans="2:28" s="2" customFormat="1" ht="15.75" customHeight="1" thickBot="1" x14ac:dyDescent="0.25">
      <c r="B246" s="35">
        <v>2</v>
      </c>
      <c r="C246" s="36" t="s">
        <v>280</v>
      </c>
      <c r="E246" s="30" t="s">
        <v>50</v>
      </c>
      <c r="F246" s="30" t="s">
        <v>50</v>
      </c>
      <c r="G246" s="31" t="s">
        <v>50</v>
      </c>
      <c r="H246" s="30" t="s">
        <v>50</v>
      </c>
      <c r="I246" s="30" t="s">
        <v>50</v>
      </c>
      <c r="J246" s="117"/>
      <c r="K246" s="128" t="s">
        <v>50</v>
      </c>
      <c r="L246" s="128" t="s">
        <v>50</v>
      </c>
      <c r="M246" s="128" t="s">
        <v>50</v>
      </c>
      <c r="N246" s="128" t="s">
        <v>50</v>
      </c>
      <c r="O246" s="159"/>
      <c r="P246" s="35" t="s">
        <v>158</v>
      </c>
      <c r="Q246" s="36" t="s">
        <v>280</v>
      </c>
      <c r="S246" s="177"/>
      <c r="T246" s="177"/>
      <c r="U246" s="177"/>
      <c r="V246" s="177"/>
      <c r="W246" s="177"/>
      <c r="X246" s="177"/>
      <c r="Y246" s="176" t="s">
        <v>50</v>
      </c>
      <c r="Z246" s="176" t="s">
        <v>50</v>
      </c>
      <c r="AA246" s="176" t="s">
        <v>50</v>
      </c>
      <c r="AB246" s="176" t="s">
        <v>50</v>
      </c>
    </row>
    <row r="247" spans="2:28" s="2" customFormat="1" ht="15.75" customHeight="1" thickBot="1" x14ac:dyDescent="0.25">
      <c r="B247" s="48" t="s">
        <v>160</v>
      </c>
      <c r="C247" s="28" t="s">
        <v>281</v>
      </c>
      <c r="D247" s="145"/>
      <c r="E247" s="30">
        <v>145</v>
      </c>
      <c r="F247" s="30">
        <v>18</v>
      </c>
      <c r="G247" s="31">
        <v>9</v>
      </c>
      <c r="H247" s="30">
        <v>3</v>
      </c>
      <c r="I247" s="30">
        <v>175</v>
      </c>
      <c r="J247" s="117"/>
      <c r="K247" s="128">
        <v>0.82857142857142863</v>
      </c>
      <c r="L247" s="128">
        <v>0.10285714285714286</v>
      </c>
      <c r="M247" s="128">
        <v>5.1428571428571428E-2</v>
      </c>
      <c r="N247" s="128">
        <v>1.7142857142857144E-2</v>
      </c>
      <c r="O247" s="159"/>
      <c r="P247" s="28" t="s">
        <v>160</v>
      </c>
      <c r="Q247" s="84" t="s">
        <v>281</v>
      </c>
      <c r="R247" s="156"/>
      <c r="S247" s="176">
        <v>0.72297297297297303</v>
      </c>
      <c r="T247" s="176">
        <v>0.1554054054054054</v>
      </c>
      <c r="U247" s="176">
        <v>8.7837837837837843E-2</v>
      </c>
      <c r="V247" s="176">
        <v>3.3783783783783786E-2</v>
      </c>
      <c r="W247" s="176">
        <v>0.95483870967741935</v>
      </c>
      <c r="X247" s="177"/>
      <c r="Y247" s="176">
        <v>0.1055984555984556</v>
      </c>
      <c r="Z247" s="176">
        <v>-5.2548262548262545E-2</v>
      </c>
      <c r="AA247" s="176">
        <v>-3.6409266409266415E-2</v>
      </c>
      <c r="AB247" s="176">
        <v>-1.6640926640926642E-2</v>
      </c>
    </row>
    <row r="248" spans="2:28" s="2" customFormat="1" ht="31.5" customHeight="1" thickBot="1" x14ac:dyDescent="0.25">
      <c r="B248" s="48" t="s">
        <v>163</v>
      </c>
      <c r="C248" s="28" t="s">
        <v>282</v>
      </c>
      <c r="D248" s="145"/>
      <c r="E248" s="30">
        <v>119</v>
      </c>
      <c r="F248" s="30">
        <v>28</v>
      </c>
      <c r="G248" s="31">
        <v>15</v>
      </c>
      <c r="H248" s="30">
        <v>13</v>
      </c>
      <c r="I248" s="30">
        <v>175</v>
      </c>
      <c r="J248" s="117"/>
      <c r="K248" s="128">
        <v>0.68</v>
      </c>
      <c r="L248" s="128">
        <v>0.16</v>
      </c>
      <c r="M248" s="128">
        <v>8.5714285714285715E-2</v>
      </c>
      <c r="N248" s="128">
        <v>7.4285714285714288E-2</v>
      </c>
      <c r="O248" s="159"/>
      <c r="P248" s="28" t="s">
        <v>163</v>
      </c>
      <c r="Q248" s="84" t="s">
        <v>282</v>
      </c>
      <c r="R248" s="156"/>
      <c r="S248" s="176">
        <v>0.54794520547945202</v>
      </c>
      <c r="T248" s="176">
        <v>0.21232876712328766</v>
      </c>
      <c r="U248" s="176">
        <v>0.14383561643835616</v>
      </c>
      <c r="V248" s="176">
        <v>9.5890410958904104E-2</v>
      </c>
      <c r="W248" s="176">
        <v>0.9419354838709677</v>
      </c>
      <c r="X248" s="177"/>
      <c r="Y248" s="176">
        <v>0.13205479452054802</v>
      </c>
      <c r="Z248" s="176">
        <v>-5.2328767123287656E-2</v>
      </c>
      <c r="AA248" s="176">
        <v>-5.8121330724070441E-2</v>
      </c>
      <c r="AB248" s="176">
        <v>-2.1604696673189816E-2</v>
      </c>
    </row>
    <row r="249" spans="2:28" s="2" customFormat="1" ht="31.5" customHeight="1" thickBot="1" x14ac:dyDescent="0.25">
      <c r="B249" s="48" t="s">
        <v>169</v>
      </c>
      <c r="C249" s="28" t="s">
        <v>283</v>
      </c>
      <c r="D249" s="145"/>
      <c r="E249" s="30">
        <v>138</v>
      </c>
      <c r="F249" s="30">
        <v>20</v>
      </c>
      <c r="G249" s="31">
        <v>13</v>
      </c>
      <c r="H249" s="30">
        <v>4</v>
      </c>
      <c r="I249" s="30">
        <v>175</v>
      </c>
      <c r="J249" s="117"/>
      <c r="K249" s="128">
        <v>0.78857142857142859</v>
      </c>
      <c r="L249" s="128">
        <v>0.11428571428571428</v>
      </c>
      <c r="M249" s="128">
        <v>7.4285714285714288E-2</v>
      </c>
      <c r="N249" s="128">
        <v>2.2857142857142857E-2</v>
      </c>
      <c r="O249" s="159"/>
      <c r="P249" s="28" t="s">
        <v>169</v>
      </c>
      <c r="Q249" s="84" t="s">
        <v>283</v>
      </c>
      <c r="R249" s="156"/>
      <c r="S249" s="176">
        <v>0.68027210884353739</v>
      </c>
      <c r="T249" s="176">
        <v>0.17006802721088435</v>
      </c>
      <c r="U249" s="176">
        <v>0.11564625850340136</v>
      </c>
      <c r="V249" s="176">
        <v>3.4013605442176874E-2</v>
      </c>
      <c r="W249" s="176">
        <v>0.94838709677419353</v>
      </c>
      <c r="X249" s="177"/>
      <c r="Y249" s="176">
        <v>0.1082993197278912</v>
      </c>
      <c r="Z249" s="176">
        <v>-5.5782312925170066E-2</v>
      </c>
      <c r="AA249" s="176">
        <v>-4.1360544217687076E-2</v>
      </c>
      <c r="AB249" s="176">
        <v>-1.1156462585034017E-2</v>
      </c>
    </row>
    <row r="250" spans="2:28" s="2" customFormat="1" ht="31.5" customHeight="1" thickBot="1" x14ac:dyDescent="0.25">
      <c r="B250" s="48" t="s">
        <v>172</v>
      </c>
      <c r="C250" s="28" t="s">
        <v>284</v>
      </c>
      <c r="D250" s="145"/>
      <c r="E250" s="30">
        <v>152</v>
      </c>
      <c r="F250" s="30">
        <v>12</v>
      </c>
      <c r="G250" s="31">
        <v>9</v>
      </c>
      <c r="H250" s="30">
        <v>2</v>
      </c>
      <c r="I250" s="30">
        <v>175</v>
      </c>
      <c r="J250" s="117"/>
      <c r="K250" s="128">
        <v>0.86857142857142855</v>
      </c>
      <c r="L250" s="128">
        <v>6.8571428571428575E-2</v>
      </c>
      <c r="M250" s="128">
        <v>5.1428571428571428E-2</v>
      </c>
      <c r="N250" s="128">
        <v>1.1428571428571429E-2</v>
      </c>
      <c r="O250" s="159"/>
      <c r="P250" s="28" t="s">
        <v>172</v>
      </c>
      <c r="Q250" s="84" t="s">
        <v>284</v>
      </c>
      <c r="R250" s="156"/>
      <c r="S250" s="176">
        <v>0.73648648648648651</v>
      </c>
      <c r="T250" s="176">
        <v>0.1554054054054054</v>
      </c>
      <c r="U250" s="176">
        <v>9.45945945945946E-2</v>
      </c>
      <c r="V250" s="176">
        <v>1.3513513513513514E-2</v>
      </c>
      <c r="W250" s="176">
        <v>0.95483870967741935</v>
      </c>
      <c r="X250" s="177"/>
      <c r="Y250" s="176">
        <v>0.13208494208494204</v>
      </c>
      <c r="Z250" s="176">
        <v>-8.6833976833976825E-2</v>
      </c>
      <c r="AA250" s="176">
        <v>-4.3166023166023172E-2</v>
      </c>
      <c r="AB250" s="176">
        <v>-2.0849420849420857E-3</v>
      </c>
    </row>
    <row r="251" spans="2:28" s="2" customFormat="1" ht="15.75" customHeight="1" thickBot="1" x14ac:dyDescent="0.25">
      <c r="B251" s="48" t="s">
        <v>267</v>
      </c>
      <c r="C251" s="28" t="s">
        <v>285</v>
      </c>
      <c r="D251" s="145"/>
      <c r="E251" s="30">
        <v>157</v>
      </c>
      <c r="F251" s="30">
        <v>12</v>
      </c>
      <c r="G251" s="31">
        <v>4</v>
      </c>
      <c r="H251" s="30">
        <v>2</v>
      </c>
      <c r="I251" s="30">
        <v>175</v>
      </c>
      <c r="J251" s="117"/>
      <c r="K251" s="128">
        <v>0.89714285714285713</v>
      </c>
      <c r="L251" s="128">
        <v>6.8571428571428575E-2</v>
      </c>
      <c r="M251" s="128">
        <v>2.2857142857142857E-2</v>
      </c>
      <c r="N251" s="128">
        <v>1.1428571428571429E-2</v>
      </c>
      <c r="O251" s="159"/>
      <c r="P251" s="28" t="s">
        <v>267</v>
      </c>
      <c r="Q251" s="84" t="s">
        <v>285</v>
      </c>
      <c r="R251" s="156"/>
      <c r="S251" s="176">
        <v>0.81632653061224492</v>
      </c>
      <c r="T251" s="176">
        <v>0.10884353741496598</v>
      </c>
      <c r="U251" s="176">
        <v>6.1224489795918366E-2</v>
      </c>
      <c r="V251" s="176">
        <v>1.3605442176870748E-2</v>
      </c>
      <c r="W251" s="176">
        <v>0.94838709677419353</v>
      </c>
      <c r="X251" s="177"/>
      <c r="Y251" s="176">
        <v>8.0816326530612215E-2</v>
      </c>
      <c r="Z251" s="176">
        <v>-4.0272108843537407E-2</v>
      </c>
      <c r="AA251" s="176">
        <v>-3.8367346938775512E-2</v>
      </c>
      <c r="AB251" s="176">
        <v>-2.1768707482993192E-3</v>
      </c>
    </row>
    <row r="252" spans="2:28" s="2" customFormat="1" ht="63.75" customHeight="1" thickBot="1" x14ac:dyDescent="0.25">
      <c r="B252" s="48" t="s">
        <v>286</v>
      </c>
      <c r="C252" s="28" t="s">
        <v>287</v>
      </c>
      <c r="D252" s="145"/>
      <c r="E252" s="30">
        <v>140</v>
      </c>
      <c r="F252" s="30">
        <v>21</v>
      </c>
      <c r="G252" s="31">
        <v>9</v>
      </c>
      <c r="H252" s="30">
        <v>5</v>
      </c>
      <c r="I252" s="30">
        <v>175</v>
      </c>
      <c r="J252" s="117"/>
      <c r="K252" s="128">
        <v>0.8</v>
      </c>
      <c r="L252" s="128">
        <v>0.12</v>
      </c>
      <c r="M252" s="128">
        <v>5.1428571428571428E-2</v>
      </c>
      <c r="N252" s="128">
        <v>2.8571428571428571E-2</v>
      </c>
      <c r="O252" s="159"/>
      <c r="P252" s="28" t="s">
        <v>286</v>
      </c>
      <c r="Q252" s="84" t="s">
        <v>510</v>
      </c>
      <c r="R252" s="156"/>
      <c r="S252" s="176">
        <v>0.72297297297297303</v>
      </c>
      <c r="T252" s="176">
        <v>0.11486486486486487</v>
      </c>
      <c r="U252" s="176">
        <v>0.10135135135135136</v>
      </c>
      <c r="V252" s="176">
        <v>6.0810810810810814E-2</v>
      </c>
      <c r="W252" s="176">
        <v>0.95483870967741935</v>
      </c>
      <c r="X252" s="177"/>
      <c r="Y252" s="176">
        <v>7.7027027027027017E-2</v>
      </c>
      <c r="Z252" s="176">
        <v>5.1351351351351243E-3</v>
      </c>
      <c r="AA252" s="176">
        <v>-4.9922779922779929E-2</v>
      </c>
      <c r="AB252" s="176">
        <v>-3.2239382239382247E-2</v>
      </c>
    </row>
    <row r="253" spans="2:28" s="2" customFormat="1" ht="15" thickBot="1" x14ac:dyDescent="0.25">
      <c r="B253" s="35">
        <v>3</v>
      </c>
      <c r="C253" s="36" t="s">
        <v>288</v>
      </c>
      <c r="E253" s="30" t="s">
        <v>50</v>
      </c>
      <c r="F253" s="30" t="s">
        <v>50</v>
      </c>
      <c r="G253" s="31" t="s">
        <v>50</v>
      </c>
      <c r="H253" s="30" t="s">
        <v>50</v>
      </c>
      <c r="I253" s="30" t="s">
        <v>50</v>
      </c>
      <c r="J253" s="117"/>
      <c r="K253" s="128" t="s">
        <v>50</v>
      </c>
      <c r="L253" s="128" t="s">
        <v>50</v>
      </c>
      <c r="M253" s="128" t="s">
        <v>50</v>
      </c>
      <c r="N253" s="128" t="s">
        <v>50</v>
      </c>
      <c r="O253" s="159"/>
      <c r="P253" s="35" t="s">
        <v>443</v>
      </c>
      <c r="Q253" s="36" t="s">
        <v>288</v>
      </c>
      <c r="S253" s="177"/>
      <c r="T253" s="177"/>
      <c r="U253" s="177"/>
      <c r="V253" s="177"/>
      <c r="W253" s="177"/>
      <c r="X253" s="177"/>
      <c r="Y253" s="176" t="s">
        <v>50</v>
      </c>
      <c r="Z253" s="176" t="s">
        <v>50</v>
      </c>
      <c r="AA253" s="176" t="s">
        <v>50</v>
      </c>
      <c r="AB253" s="176" t="s">
        <v>50</v>
      </c>
    </row>
    <row r="254" spans="2:28" s="2" customFormat="1" ht="31.5" customHeight="1" thickBot="1" x14ac:dyDescent="0.25">
      <c r="B254" s="48" t="s">
        <v>289</v>
      </c>
      <c r="C254" s="28" t="s">
        <v>290</v>
      </c>
      <c r="D254" s="145"/>
      <c r="E254" s="30">
        <v>156</v>
      </c>
      <c r="F254" s="30">
        <v>17</v>
      </c>
      <c r="G254" s="31">
        <v>1</v>
      </c>
      <c r="H254" s="30">
        <v>1</v>
      </c>
      <c r="I254" s="30">
        <v>175</v>
      </c>
      <c r="J254" s="117"/>
      <c r="K254" s="128">
        <v>0.89142857142857146</v>
      </c>
      <c r="L254" s="128">
        <v>9.7142857142857142E-2</v>
      </c>
      <c r="M254" s="128">
        <v>5.7142857142857143E-3</v>
      </c>
      <c r="N254" s="128">
        <v>5.7142857142857143E-3</v>
      </c>
      <c r="O254" s="159"/>
      <c r="P254" s="28" t="s">
        <v>289</v>
      </c>
      <c r="Q254" s="84" t="s">
        <v>290</v>
      </c>
      <c r="R254" s="156"/>
      <c r="S254" s="176">
        <v>0.79729729729729726</v>
      </c>
      <c r="T254" s="176">
        <v>0.11486486486486487</v>
      </c>
      <c r="U254" s="176">
        <v>7.4324324324324328E-2</v>
      </c>
      <c r="V254" s="176">
        <v>1.3513513513513514E-2</v>
      </c>
      <c r="W254" s="176">
        <v>0.95483870967741935</v>
      </c>
      <c r="X254" s="177"/>
      <c r="Y254" s="176">
        <v>9.4131274131274201E-2</v>
      </c>
      <c r="Z254" s="176">
        <v>-1.7722007722007729E-2</v>
      </c>
      <c r="AA254" s="176">
        <v>-6.8610038610038615E-2</v>
      </c>
      <c r="AB254" s="176">
        <v>-7.7992277992278E-3</v>
      </c>
    </row>
    <row r="255" spans="2:28" s="2" customFormat="1" ht="31.5" customHeight="1" thickBot="1" x14ac:dyDescent="0.25">
      <c r="B255" s="48" t="s">
        <v>291</v>
      </c>
      <c r="C255" s="28" t="s">
        <v>292</v>
      </c>
      <c r="D255" s="145"/>
      <c r="E255" s="30">
        <v>156</v>
      </c>
      <c r="F255" s="30">
        <v>15</v>
      </c>
      <c r="G255" s="31">
        <v>3</v>
      </c>
      <c r="H255" s="30">
        <v>1</v>
      </c>
      <c r="I255" s="30">
        <v>175</v>
      </c>
      <c r="J255" s="117"/>
      <c r="K255" s="128">
        <v>0.89142857142857146</v>
      </c>
      <c r="L255" s="128">
        <v>8.5714285714285715E-2</v>
      </c>
      <c r="M255" s="128">
        <v>1.7142857142857144E-2</v>
      </c>
      <c r="N255" s="128">
        <v>5.7142857142857143E-3</v>
      </c>
      <c r="O255" s="159"/>
      <c r="P255" s="28" t="s">
        <v>291</v>
      </c>
      <c r="Q255" s="84" t="s">
        <v>292</v>
      </c>
      <c r="R255" s="156"/>
      <c r="S255" s="176">
        <v>0.78378378378378377</v>
      </c>
      <c r="T255" s="176">
        <v>0.12837837837837837</v>
      </c>
      <c r="U255" s="176">
        <v>7.4324324324324328E-2</v>
      </c>
      <c r="V255" s="176">
        <v>1.3513513513513514E-2</v>
      </c>
      <c r="W255" s="176">
        <v>0.95483870967741935</v>
      </c>
      <c r="X255" s="177"/>
      <c r="Y255" s="176">
        <v>0.10764478764478769</v>
      </c>
      <c r="Z255" s="176">
        <v>-4.2664092664092657E-2</v>
      </c>
      <c r="AA255" s="176">
        <v>-5.7181467181467188E-2</v>
      </c>
      <c r="AB255" s="176">
        <v>-7.7992277992278E-3</v>
      </c>
    </row>
    <row r="256" spans="2:28" s="2" customFormat="1" ht="31.5" customHeight="1" thickBot="1" x14ac:dyDescent="0.25">
      <c r="B256" s="48" t="s">
        <v>293</v>
      </c>
      <c r="C256" s="28" t="s">
        <v>294</v>
      </c>
      <c r="D256" s="145"/>
      <c r="E256" s="30">
        <v>148</v>
      </c>
      <c r="F256" s="30">
        <v>21</v>
      </c>
      <c r="G256" s="31">
        <v>5</v>
      </c>
      <c r="H256" s="30">
        <v>1</v>
      </c>
      <c r="I256" s="30">
        <v>175</v>
      </c>
      <c r="J256" s="117"/>
      <c r="K256" s="128">
        <v>0.84571428571428575</v>
      </c>
      <c r="L256" s="128">
        <v>0.12</v>
      </c>
      <c r="M256" s="128">
        <v>2.8571428571428571E-2</v>
      </c>
      <c r="N256" s="128">
        <v>5.7142857142857143E-3</v>
      </c>
      <c r="O256" s="159"/>
      <c r="P256" s="28" t="s">
        <v>293</v>
      </c>
      <c r="Q256" s="84" t="s">
        <v>294</v>
      </c>
      <c r="R256" s="156"/>
      <c r="S256" s="176">
        <v>0.75</v>
      </c>
      <c r="T256" s="176">
        <v>0.1554054054054054</v>
      </c>
      <c r="U256" s="176">
        <v>7.4324324324324328E-2</v>
      </c>
      <c r="V256" s="176">
        <v>2.0270270270270271E-2</v>
      </c>
      <c r="W256" s="176">
        <v>0.95483870967741935</v>
      </c>
      <c r="X256" s="177"/>
      <c r="Y256" s="176">
        <v>9.5714285714285752E-2</v>
      </c>
      <c r="Z256" s="176">
        <v>-3.5405405405405405E-2</v>
      </c>
      <c r="AA256" s="176">
        <v>-4.5752895752895761E-2</v>
      </c>
      <c r="AB256" s="176">
        <v>-1.4555984555984558E-2</v>
      </c>
    </row>
    <row r="257" spans="2:28" s="2" customFormat="1" ht="31.5" customHeight="1" thickBot="1" x14ac:dyDescent="0.25">
      <c r="B257" s="48" t="s">
        <v>295</v>
      </c>
      <c r="C257" s="28" t="s">
        <v>296</v>
      </c>
      <c r="D257" s="145"/>
      <c r="E257" s="30">
        <v>154</v>
      </c>
      <c r="F257" s="30">
        <v>15</v>
      </c>
      <c r="G257" s="31">
        <v>5</v>
      </c>
      <c r="H257" s="30">
        <v>1</v>
      </c>
      <c r="I257" s="30">
        <v>175</v>
      </c>
      <c r="J257" s="117"/>
      <c r="K257" s="128">
        <v>0.88</v>
      </c>
      <c r="L257" s="128">
        <v>8.5714285714285715E-2</v>
      </c>
      <c r="M257" s="128">
        <v>2.8571428571428571E-2</v>
      </c>
      <c r="N257" s="128">
        <v>5.7142857142857143E-3</v>
      </c>
      <c r="O257" s="159"/>
      <c r="P257" s="28" t="s">
        <v>295</v>
      </c>
      <c r="Q257" s="84" t="s">
        <v>296</v>
      </c>
      <c r="R257" s="156"/>
      <c r="S257" s="176">
        <v>0.77027027027027029</v>
      </c>
      <c r="T257" s="176">
        <v>0.10810810810810811</v>
      </c>
      <c r="U257" s="176">
        <v>0.10135135135135136</v>
      </c>
      <c r="V257" s="176">
        <v>2.0270270270270271E-2</v>
      </c>
      <c r="W257" s="176">
        <v>0.95483870967741935</v>
      </c>
      <c r="X257" s="177"/>
      <c r="Y257" s="176">
        <v>0.10972972972972972</v>
      </c>
      <c r="Z257" s="176">
        <v>-2.2393822393822399E-2</v>
      </c>
      <c r="AA257" s="176">
        <v>-7.277992277992279E-2</v>
      </c>
      <c r="AB257" s="176">
        <v>-1.4555984555984558E-2</v>
      </c>
    </row>
    <row r="258" spans="2:28" s="2" customFormat="1" ht="31.5" customHeight="1" thickBot="1" x14ac:dyDescent="0.25">
      <c r="B258" s="48" t="s">
        <v>297</v>
      </c>
      <c r="C258" s="28" t="s">
        <v>298</v>
      </c>
      <c r="D258" s="145"/>
      <c r="E258" s="30">
        <v>137</v>
      </c>
      <c r="F258" s="30">
        <v>20</v>
      </c>
      <c r="G258" s="31">
        <v>9</v>
      </c>
      <c r="H258" s="30">
        <v>9</v>
      </c>
      <c r="I258" s="30">
        <v>175</v>
      </c>
      <c r="J258" s="117"/>
      <c r="K258" s="128">
        <v>0.78285714285714281</v>
      </c>
      <c r="L258" s="128">
        <v>0.11428571428571428</v>
      </c>
      <c r="M258" s="128">
        <v>5.1428571428571428E-2</v>
      </c>
      <c r="N258" s="128">
        <v>5.1428571428571428E-2</v>
      </c>
      <c r="O258" s="159"/>
      <c r="P258" s="28" t="s">
        <v>297</v>
      </c>
      <c r="Q258" s="84" t="s">
        <v>298</v>
      </c>
      <c r="R258" s="156"/>
      <c r="S258" s="176">
        <v>0.67346938775510201</v>
      </c>
      <c r="T258" s="176">
        <v>0.14285714285714285</v>
      </c>
      <c r="U258" s="176">
        <v>0.1360544217687075</v>
      </c>
      <c r="V258" s="176">
        <v>4.7619047619047616E-2</v>
      </c>
      <c r="W258" s="176">
        <v>0.94838709677419353</v>
      </c>
      <c r="X258" s="177"/>
      <c r="Y258" s="176">
        <v>0.1093877551020408</v>
      </c>
      <c r="Z258" s="176">
        <v>-2.8571428571428567E-2</v>
      </c>
      <c r="AA258" s="176">
        <v>-8.4625850340136061E-2</v>
      </c>
      <c r="AB258" s="176">
        <v>3.8095238095238113E-3</v>
      </c>
    </row>
    <row r="259" spans="2:28" s="2" customFormat="1" ht="31.5" customHeight="1" thickBot="1" x14ac:dyDescent="0.25">
      <c r="B259" s="48" t="s">
        <v>299</v>
      </c>
      <c r="C259" s="28" t="s">
        <v>300</v>
      </c>
      <c r="D259" s="145"/>
      <c r="E259" s="30">
        <v>155</v>
      </c>
      <c r="F259" s="30">
        <v>13</v>
      </c>
      <c r="G259" s="31">
        <v>6</v>
      </c>
      <c r="H259" s="30">
        <v>1</v>
      </c>
      <c r="I259" s="30">
        <v>175</v>
      </c>
      <c r="J259" s="117"/>
      <c r="K259" s="128">
        <v>0.88571428571428568</v>
      </c>
      <c r="L259" s="128">
        <v>7.4285714285714288E-2</v>
      </c>
      <c r="M259" s="128">
        <v>3.4285714285714287E-2</v>
      </c>
      <c r="N259" s="128">
        <v>5.7142857142857143E-3</v>
      </c>
      <c r="O259" s="159"/>
      <c r="P259" s="28" t="s">
        <v>299</v>
      </c>
      <c r="Q259" s="84" t="s">
        <v>300</v>
      </c>
      <c r="R259" s="156"/>
      <c r="S259" s="176">
        <v>0.7432432432432432</v>
      </c>
      <c r="T259" s="176">
        <v>0.12837837837837837</v>
      </c>
      <c r="U259" s="176">
        <v>9.45945945945946E-2</v>
      </c>
      <c r="V259" s="176">
        <v>3.3783783783783786E-2</v>
      </c>
      <c r="W259" s="176">
        <v>0.95483870967741935</v>
      </c>
      <c r="X259" s="177"/>
      <c r="Y259" s="176">
        <v>0.14247104247104247</v>
      </c>
      <c r="Z259" s="176">
        <v>-5.4092664092664083E-2</v>
      </c>
      <c r="AA259" s="176">
        <v>-6.0308880308880312E-2</v>
      </c>
      <c r="AB259" s="176">
        <v>-2.8069498069498072E-2</v>
      </c>
    </row>
    <row r="260" spans="2:28" s="2" customFormat="1" ht="15" thickBot="1" x14ac:dyDescent="0.25">
      <c r="B260" s="35">
        <v>4</v>
      </c>
      <c r="C260" s="36" t="s">
        <v>301</v>
      </c>
      <c r="E260" s="30" t="s">
        <v>50</v>
      </c>
      <c r="F260" s="30" t="s">
        <v>50</v>
      </c>
      <c r="G260" s="31" t="s">
        <v>50</v>
      </c>
      <c r="H260" s="30" t="s">
        <v>50</v>
      </c>
      <c r="I260" s="30" t="s">
        <v>50</v>
      </c>
      <c r="J260" s="117"/>
      <c r="K260" s="128" t="s">
        <v>50</v>
      </c>
      <c r="L260" s="128" t="s">
        <v>50</v>
      </c>
      <c r="M260" s="128" t="s">
        <v>50</v>
      </c>
      <c r="N260" s="128" t="s">
        <v>50</v>
      </c>
      <c r="O260" s="159"/>
      <c r="P260" s="35" t="s">
        <v>444</v>
      </c>
      <c r="Q260" s="36" t="s">
        <v>301</v>
      </c>
      <c r="S260" s="177"/>
      <c r="T260" s="177"/>
      <c r="U260" s="177"/>
      <c r="V260" s="177"/>
      <c r="W260" s="177"/>
      <c r="X260" s="177"/>
      <c r="Y260" s="176" t="s">
        <v>50</v>
      </c>
      <c r="Z260" s="176" t="s">
        <v>50</v>
      </c>
      <c r="AA260" s="176" t="s">
        <v>50</v>
      </c>
      <c r="AB260" s="176" t="s">
        <v>50</v>
      </c>
    </row>
    <row r="261" spans="2:28" s="2" customFormat="1" ht="31.5" customHeight="1" thickBot="1" x14ac:dyDescent="0.25">
      <c r="B261" s="48" t="s">
        <v>67</v>
      </c>
      <c r="C261" s="28" t="s">
        <v>302</v>
      </c>
      <c r="D261" s="145"/>
      <c r="E261" s="30">
        <v>147</v>
      </c>
      <c r="F261" s="30">
        <v>13</v>
      </c>
      <c r="G261" s="31">
        <v>7</v>
      </c>
      <c r="H261" s="30">
        <v>8</v>
      </c>
      <c r="I261" s="30">
        <v>175</v>
      </c>
      <c r="J261" s="117"/>
      <c r="K261" s="128">
        <v>0.84</v>
      </c>
      <c r="L261" s="128">
        <v>7.4285714285714288E-2</v>
      </c>
      <c r="M261" s="128">
        <v>0.04</v>
      </c>
      <c r="N261" s="128">
        <v>4.5714285714285714E-2</v>
      </c>
      <c r="O261" s="159"/>
      <c r="P261" s="28" t="s">
        <v>67</v>
      </c>
      <c r="Q261" s="84" t="s">
        <v>302</v>
      </c>
      <c r="R261" s="156"/>
      <c r="S261" s="176">
        <v>0.78378378378378377</v>
      </c>
      <c r="T261" s="176">
        <v>8.7837837837837843E-2</v>
      </c>
      <c r="U261" s="176">
        <v>9.45945945945946E-2</v>
      </c>
      <c r="V261" s="176">
        <v>3.3783783783783786E-2</v>
      </c>
      <c r="W261" s="176">
        <v>0.95483870967741935</v>
      </c>
      <c r="X261" s="177"/>
      <c r="Y261" s="176">
        <v>5.6216216216216197E-2</v>
      </c>
      <c r="Z261" s="176">
        <v>-1.3552123552123554E-2</v>
      </c>
      <c r="AA261" s="176">
        <v>-5.4594594594594599E-2</v>
      </c>
      <c r="AB261" s="176">
        <v>1.1930501930501929E-2</v>
      </c>
    </row>
    <row r="262" spans="2:28" s="2" customFormat="1" ht="31.5" customHeight="1" thickBot="1" x14ac:dyDescent="0.25">
      <c r="B262" s="48" t="s">
        <v>72</v>
      </c>
      <c r="C262" s="28" t="s">
        <v>303</v>
      </c>
      <c r="D262" s="145"/>
      <c r="E262" s="30">
        <v>133</v>
      </c>
      <c r="F262" s="30">
        <v>22</v>
      </c>
      <c r="G262" s="31">
        <v>9</v>
      </c>
      <c r="H262" s="30">
        <v>11</v>
      </c>
      <c r="I262" s="30">
        <v>175</v>
      </c>
      <c r="J262" s="117"/>
      <c r="K262" s="128">
        <v>0.76</v>
      </c>
      <c r="L262" s="128">
        <v>0.12571428571428572</v>
      </c>
      <c r="M262" s="128">
        <v>5.1428571428571428E-2</v>
      </c>
      <c r="N262" s="128">
        <v>6.2857142857142861E-2</v>
      </c>
      <c r="O262" s="159"/>
      <c r="P262" s="28" t="s">
        <v>72</v>
      </c>
      <c r="Q262" s="84" t="s">
        <v>303</v>
      </c>
      <c r="R262" s="156"/>
      <c r="S262" s="176">
        <v>0.60810810810810811</v>
      </c>
      <c r="T262" s="176">
        <v>0.1554054054054054</v>
      </c>
      <c r="U262" s="176">
        <v>0.1554054054054054</v>
      </c>
      <c r="V262" s="176">
        <v>8.1081081081081086E-2</v>
      </c>
      <c r="W262" s="176">
        <v>0.95483870967741935</v>
      </c>
      <c r="X262" s="177"/>
      <c r="Y262" s="176">
        <v>0.15189189189189189</v>
      </c>
      <c r="Z262" s="176">
        <v>-2.9691119691119677E-2</v>
      </c>
      <c r="AA262" s="176">
        <v>-0.10397683397683397</v>
      </c>
      <c r="AB262" s="176">
        <v>-1.8223938223938224E-2</v>
      </c>
    </row>
    <row r="263" spans="2:28" s="2" customFormat="1" ht="15" thickBot="1" x14ac:dyDescent="0.25">
      <c r="B263" s="35">
        <v>5</v>
      </c>
      <c r="C263" s="36" t="s">
        <v>304</v>
      </c>
      <c r="E263" s="30" t="s">
        <v>50</v>
      </c>
      <c r="F263" s="30" t="s">
        <v>50</v>
      </c>
      <c r="G263" s="31" t="s">
        <v>50</v>
      </c>
      <c r="H263" s="30" t="s">
        <v>50</v>
      </c>
      <c r="I263" s="30" t="s">
        <v>50</v>
      </c>
      <c r="J263" s="117"/>
      <c r="K263" s="128" t="s">
        <v>50</v>
      </c>
      <c r="L263" s="128" t="s">
        <v>50</v>
      </c>
      <c r="M263" s="128" t="s">
        <v>50</v>
      </c>
      <c r="N263" s="128" t="s">
        <v>50</v>
      </c>
      <c r="O263" s="159"/>
      <c r="P263" s="35" t="s">
        <v>445</v>
      </c>
      <c r="Q263" s="36" t="s">
        <v>304</v>
      </c>
      <c r="S263" s="177"/>
      <c r="T263" s="177"/>
      <c r="U263" s="177"/>
      <c r="V263" s="177"/>
      <c r="W263" s="177"/>
      <c r="X263" s="177"/>
      <c r="Y263" s="176" t="s">
        <v>50</v>
      </c>
      <c r="Z263" s="176" t="s">
        <v>50</v>
      </c>
      <c r="AA263" s="176" t="s">
        <v>50</v>
      </c>
      <c r="AB263" s="176" t="s">
        <v>50</v>
      </c>
    </row>
    <row r="264" spans="2:28" s="2" customFormat="1" ht="31.5" customHeight="1" thickBot="1" x14ac:dyDescent="0.25">
      <c r="B264" s="48" t="s">
        <v>101</v>
      </c>
      <c r="C264" s="28" t="s">
        <v>305</v>
      </c>
      <c r="D264" s="145"/>
      <c r="E264" s="30">
        <v>134</v>
      </c>
      <c r="F264" s="30">
        <v>17</v>
      </c>
      <c r="G264" s="31">
        <v>18</v>
      </c>
      <c r="H264" s="30">
        <v>6</v>
      </c>
      <c r="I264" s="30">
        <v>175</v>
      </c>
      <c r="J264" s="117"/>
      <c r="K264" s="128">
        <v>0.76571428571428568</v>
      </c>
      <c r="L264" s="128">
        <v>9.7142857142857142E-2</v>
      </c>
      <c r="M264" s="128">
        <v>0.10285714285714286</v>
      </c>
      <c r="N264" s="128">
        <v>3.4285714285714287E-2</v>
      </c>
      <c r="O264" s="159"/>
      <c r="P264" s="28" t="s">
        <v>101</v>
      </c>
      <c r="Q264" s="84" t="s">
        <v>305</v>
      </c>
      <c r="R264" s="156"/>
      <c r="S264" s="176">
        <v>0.61643835616438358</v>
      </c>
      <c r="T264" s="176">
        <v>0.17808219178082191</v>
      </c>
      <c r="U264" s="176">
        <v>0.14383561643835616</v>
      </c>
      <c r="V264" s="176">
        <v>6.1643835616438353E-2</v>
      </c>
      <c r="W264" s="176">
        <v>0.9419354838709677</v>
      </c>
      <c r="X264" s="177"/>
      <c r="Y264" s="176">
        <v>0.1492759295499021</v>
      </c>
      <c r="Z264" s="176">
        <v>-8.0939334637964766E-2</v>
      </c>
      <c r="AA264" s="176">
        <v>-4.0978473581213301E-2</v>
      </c>
      <c r="AB264" s="176">
        <v>-2.7358121330724065E-2</v>
      </c>
    </row>
    <row r="265" spans="2:28" s="2" customFormat="1" ht="31.5" customHeight="1" thickBot="1" x14ac:dyDescent="0.25">
      <c r="B265" s="48" t="s">
        <v>306</v>
      </c>
      <c r="C265" s="28" t="s">
        <v>307</v>
      </c>
      <c r="D265" s="145"/>
      <c r="E265" s="30">
        <v>138</v>
      </c>
      <c r="F265" s="30">
        <v>20</v>
      </c>
      <c r="G265" s="31">
        <v>11</v>
      </c>
      <c r="H265" s="30">
        <v>6</v>
      </c>
      <c r="I265" s="30">
        <v>175</v>
      </c>
      <c r="J265" s="117"/>
      <c r="K265" s="128">
        <v>0.78857142857142859</v>
      </c>
      <c r="L265" s="128">
        <v>0.11428571428571428</v>
      </c>
      <c r="M265" s="128">
        <v>6.2857142857142861E-2</v>
      </c>
      <c r="N265" s="128">
        <v>3.4285714285714287E-2</v>
      </c>
      <c r="O265" s="159"/>
      <c r="P265" s="28" t="s">
        <v>306</v>
      </c>
      <c r="Q265" s="84" t="s">
        <v>307</v>
      </c>
      <c r="R265" s="156"/>
      <c r="S265" s="176">
        <v>0.66896551724137931</v>
      </c>
      <c r="T265" s="176">
        <v>0.16551724137931034</v>
      </c>
      <c r="U265" s="176">
        <v>0.11724137931034483</v>
      </c>
      <c r="V265" s="176">
        <v>4.8275862068965517E-2</v>
      </c>
      <c r="W265" s="176">
        <v>0.93548387096774188</v>
      </c>
      <c r="X265" s="177"/>
      <c r="Y265" s="176">
        <v>0.11960591133004927</v>
      </c>
      <c r="Z265" s="176">
        <v>-5.123152709359606E-2</v>
      </c>
      <c r="AA265" s="176">
        <v>-5.4384236453201965E-2</v>
      </c>
      <c r="AB265" s="176">
        <v>-1.3990147783251229E-2</v>
      </c>
    </row>
    <row r="266" spans="2:28" s="2" customFormat="1" ht="31.5" customHeight="1" thickBot="1" x14ac:dyDescent="0.25">
      <c r="B266" s="48" t="s">
        <v>308</v>
      </c>
      <c r="C266" s="28" t="s">
        <v>309</v>
      </c>
      <c r="D266" s="145"/>
      <c r="E266" s="30">
        <v>163</v>
      </c>
      <c r="F266" s="30">
        <v>2</v>
      </c>
      <c r="G266" s="31">
        <v>5</v>
      </c>
      <c r="H266" s="30">
        <v>5</v>
      </c>
      <c r="I266" s="30">
        <v>175</v>
      </c>
      <c r="J266" s="117"/>
      <c r="K266" s="128">
        <v>0.93142857142857138</v>
      </c>
      <c r="L266" s="128">
        <v>1.1428571428571429E-2</v>
      </c>
      <c r="M266" s="128">
        <v>2.8571428571428571E-2</v>
      </c>
      <c r="N266" s="128">
        <v>2.8571428571428571E-2</v>
      </c>
      <c r="O266" s="159"/>
      <c r="P266" s="28" t="s">
        <v>308</v>
      </c>
      <c r="Q266" s="84" t="s">
        <v>309</v>
      </c>
      <c r="R266" s="156"/>
      <c r="S266" s="176">
        <v>0.86301369863013699</v>
      </c>
      <c r="T266" s="176">
        <v>4.1095890410958902E-2</v>
      </c>
      <c r="U266" s="176">
        <v>6.1643835616438353E-2</v>
      </c>
      <c r="V266" s="176">
        <v>3.4246575342465752E-2</v>
      </c>
      <c r="W266" s="176">
        <v>0.9419354838709677</v>
      </c>
      <c r="X266" s="177"/>
      <c r="Y266" s="176">
        <v>6.841487279843439E-2</v>
      </c>
      <c r="Z266" s="176">
        <v>-2.9667318982387475E-2</v>
      </c>
      <c r="AA266" s="176">
        <v>-3.3072407045009786E-2</v>
      </c>
      <c r="AB266" s="176">
        <v>-5.675146771037181E-3</v>
      </c>
    </row>
    <row r="267" spans="2:28" s="2" customFormat="1" ht="31.5" customHeight="1" thickBot="1" x14ac:dyDescent="0.25">
      <c r="B267" s="48" t="s">
        <v>310</v>
      </c>
      <c r="C267" s="28" t="s">
        <v>311</v>
      </c>
      <c r="D267" s="145"/>
      <c r="E267" s="30">
        <v>147</v>
      </c>
      <c r="F267" s="30">
        <v>7</v>
      </c>
      <c r="G267" s="31">
        <v>11</v>
      </c>
      <c r="H267" s="30">
        <v>10</v>
      </c>
      <c r="I267" s="30">
        <v>175</v>
      </c>
      <c r="J267" s="117"/>
      <c r="K267" s="128">
        <v>0.84</v>
      </c>
      <c r="L267" s="128">
        <v>0.04</v>
      </c>
      <c r="M267" s="128">
        <v>6.2857142857142861E-2</v>
      </c>
      <c r="N267" s="128">
        <v>5.7142857142857141E-2</v>
      </c>
      <c r="O267" s="159"/>
      <c r="P267" s="28" t="s">
        <v>310</v>
      </c>
      <c r="Q267" s="84" t="s">
        <v>311</v>
      </c>
      <c r="R267" s="156"/>
      <c r="S267" s="176">
        <v>0.72789115646258506</v>
      </c>
      <c r="T267" s="176">
        <v>0.10884353741496598</v>
      </c>
      <c r="U267" s="176">
        <v>0.10884353741496598</v>
      </c>
      <c r="V267" s="176">
        <v>5.4421768707482991E-2</v>
      </c>
      <c r="W267" s="176">
        <v>0.94838709677419353</v>
      </c>
      <c r="X267" s="177"/>
      <c r="Y267" s="176">
        <v>0.1121088435374149</v>
      </c>
      <c r="Z267" s="176">
        <v>-6.8843537414965988E-2</v>
      </c>
      <c r="AA267" s="176">
        <v>-4.5986394557823121E-2</v>
      </c>
      <c r="AB267" s="176">
        <v>2.7210884353741499E-3</v>
      </c>
    </row>
    <row r="268" spans="2:28" s="2" customFormat="1" ht="31.5" customHeight="1" thickBot="1" x14ac:dyDescent="0.25">
      <c r="B268" s="48" t="s">
        <v>312</v>
      </c>
      <c r="C268" s="28" t="s">
        <v>313</v>
      </c>
      <c r="D268" s="145"/>
      <c r="E268" s="30">
        <v>114</v>
      </c>
      <c r="F268" s="30">
        <v>19</v>
      </c>
      <c r="G268" s="31">
        <v>16</v>
      </c>
      <c r="H268" s="30">
        <v>26</v>
      </c>
      <c r="I268" s="30">
        <v>175</v>
      </c>
      <c r="J268" s="117"/>
      <c r="K268" s="128">
        <v>0.65142857142857147</v>
      </c>
      <c r="L268" s="128">
        <v>0.10857142857142857</v>
      </c>
      <c r="M268" s="128">
        <v>9.1428571428571428E-2</v>
      </c>
      <c r="N268" s="128">
        <v>0.14857142857142858</v>
      </c>
      <c r="O268" s="159"/>
      <c r="P268" s="28" t="s">
        <v>312</v>
      </c>
      <c r="Q268" s="84" t="s">
        <v>313</v>
      </c>
      <c r="R268" s="156"/>
      <c r="S268" s="176">
        <v>0.51369863013698636</v>
      </c>
      <c r="T268" s="176">
        <v>0.10273972602739725</v>
      </c>
      <c r="U268" s="176">
        <v>0.20547945205479451</v>
      </c>
      <c r="V268" s="176">
        <v>0.17808219178082191</v>
      </c>
      <c r="W268" s="176">
        <v>0.9419354838709677</v>
      </c>
      <c r="X268" s="177"/>
      <c r="Y268" s="176">
        <v>0.13772994129158511</v>
      </c>
      <c r="Z268" s="176">
        <v>5.8317025440313142E-3</v>
      </c>
      <c r="AA268" s="176">
        <v>-0.11405088062622308</v>
      </c>
      <c r="AB268" s="176">
        <v>-2.9510763209393331E-2</v>
      </c>
    </row>
    <row r="269" spans="2:28" s="2" customFormat="1" ht="15" thickBot="1" x14ac:dyDescent="0.25">
      <c r="B269" s="35">
        <v>6</v>
      </c>
      <c r="C269" s="36" t="s">
        <v>314</v>
      </c>
      <c r="E269" s="30" t="s">
        <v>50</v>
      </c>
      <c r="F269" s="30" t="s">
        <v>50</v>
      </c>
      <c r="G269" s="31" t="s">
        <v>50</v>
      </c>
      <c r="H269" s="30" t="s">
        <v>50</v>
      </c>
      <c r="I269" s="30" t="s">
        <v>50</v>
      </c>
      <c r="J269" s="117"/>
      <c r="K269" s="128" t="s">
        <v>50</v>
      </c>
      <c r="L269" s="128" t="s">
        <v>50</v>
      </c>
      <c r="M269" s="128" t="s">
        <v>50</v>
      </c>
      <c r="N269" s="128" t="s">
        <v>50</v>
      </c>
      <c r="O269" s="159"/>
      <c r="P269" s="35" t="s">
        <v>447</v>
      </c>
      <c r="Q269" s="36" t="s">
        <v>314</v>
      </c>
      <c r="S269" s="177"/>
      <c r="T269" s="177"/>
      <c r="U269" s="177"/>
      <c r="V269" s="177"/>
      <c r="W269" s="177"/>
      <c r="X269" s="177"/>
      <c r="Y269" s="176" t="s">
        <v>50</v>
      </c>
      <c r="Z269" s="176" t="s">
        <v>50</v>
      </c>
      <c r="AA269" s="176" t="s">
        <v>50</v>
      </c>
      <c r="AB269" s="176" t="s">
        <v>50</v>
      </c>
    </row>
    <row r="270" spans="2:28" s="2" customFormat="1" ht="31.5" customHeight="1" thickBot="1" x14ac:dyDescent="0.25">
      <c r="B270" s="48" t="s">
        <v>315</v>
      </c>
      <c r="C270" s="28" t="s">
        <v>316</v>
      </c>
      <c r="D270" s="145"/>
      <c r="E270" s="30">
        <v>157</v>
      </c>
      <c r="F270" s="30">
        <v>11</v>
      </c>
      <c r="G270" s="31">
        <v>6</v>
      </c>
      <c r="H270" s="30">
        <v>1</v>
      </c>
      <c r="I270" s="30">
        <v>175</v>
      </c>
      <c r="J270" s="117"/>
      <c r="K270" s="128">
        <v>0.89714285714285713</v>
      </c>
      <c r="L270" s="128">
        <v>6.2857142857142861E-2</v>
      </c>
      <c r="M270" s="128">
        <v>3.4285714285714287E-2</v>
      </c>
      <c r="N270" s="128">
        <v>5.7142857142857143E-3</v>
      </c>
      <c r="O270" s="159"/>
      <c r="P270" s="28" t="s">
        <v>315</v>
      </c>
      <c r="Q270" s="84" t="s">
        <v>316</v>
      </c>
      <c r="R270" s="156"/>
      <c r="S270" s="176">
        <v>0.79861111111111116</v>
      </c>
      <c r="T270" s="176">
        <v>0.1111111111111111</v>
      </c>
      <c r="U270" s="176">
        <v>6.9444444444444448E-2</v>
      </c>
      <c r="V270" s="176">
        <v>2.0833333333333332E-2</v>
      </c>
      <c r="W270" s="176">
        <v>0.92903225806451617</v>
      </c>
      <c r="X270" s="177"/>
      <c r="Y270" s="176">
        <v>9.853174603174597E-2</v>
      </c>
      <c r="Z270" s="176">
        <v>-4.8253968253968244E-2</v>
      </c>
      <c r="AA270" s="176">
        <v>-3.515873015873016E-2</v>
      </c>
      <c r="AB270" s="176">
        <v>-1.5119047619047619E-2</v>
      </c>
    </row>
    <row r="271" spans="2:28" s="2" customFormat="1" ht="31.5" customHeight="1" thickBot="1" x14ac:dyDescent="0.25">
      <c r="B271" s="48" t="s">
        <v>317</v>
      </c>
      <c r="C271" s="28" t="s">
        <v>318</v>
      </c>
      <c r="D271" s="145"/>
      <c r="E271" s="30">
        <v>150</v>
      </c>
      <c r="F271" s="30">
        <v>12</v>
      </c>
      <c r="G271" s="31">
        <v>8</v>
      </c>
      <c r="H271" s="30">
        <v>5</v>
      </c>
      <c r="I271" s="30">
        <v>175</v>
      </c>
      <c r="J271" s="117"/>
      <c r="K271" s="128">
        <v>0.8571428571428571</v>
      </c>
      <c r="L271" s="128">
        <v>6.8571428571428575E-2</v>
      </c>
      <c r="M271" s="128">
        <v>4.5714285714285714E-2</v>
      </c>
      <c r="N271" s="128">
        <v>2.8571428571428571E-2</v>
      </c>
      <c r="O271" s="159"/>
      <c r="P271" s="28" t="s">
        <v>317</v>
      </c>
      <c r="Q271" s="84" t="s">
        <v>318</v>
      </c>
      <c r="R271" s="156"/>
      <c r="S271" s="176">
        <v>0.74468085106382975</v>
      </c>
      <c r="T271" s="176">
        <v>0.12056737588652482</v>
      </c>
      <c r="U271" s="176">
        <v>9.2198581560283682E-2</v>
      </c>
      <c r="V271" s="176">
        <v>4.2553191489361701E-2</v>
      </c>
      <c r="W271" s="176">
        <v>0.9096774193548387</v>
      </c>
      <c r="X271" s="177"/>
      <c r="Y271" s="176">
        <v>0.11246200607902734</v>
      </c>
      <c r="Z271" s="176">
        <v>-5.1995947315096241E-2</v>
      </c>
      <c r="AA271" s="176">
        <v>-4.6484295845997968E-2</v>
      </c>
      <c r="AB271" s="176">
        <v>-1.3981762917933131E-2</v>
      </c>
    </row>
    <row r="272" spans="2:28" s="2" customFormat="1" ht="42.75" customHeight="1" thickBot="1" x14ac:dyDescent="0.25">
      <c r="B272" s="48" t="s">
        <v>319</v>
      </c>
      <c r="C272" s="28" t="s">
        <v>320</v>
      </c>
      <c r="D272" s="145"/>
      <c r="E272" s="30">
        <v>119</v>
      </c>
      <c r="F272" s="30">
        <v>19</v>
      </c>
      <c r="G272" s="31">
        <v>23</v>
      </c>
      <c r="H272" s="30">
        <v>14</v>
      </c>
      <c r="I272" s="30">
        <v>175</v>
      </c>
      <c r="J272" s="117"/>
      <c r="K272" s="128">
        <v>0.68</v>
      </c>
      <c r="L272" s="128">
        <v>0.10857142857142857</v>
      </c>
      <c r="M272" s="128">
        <v>0.13142857142857142</v>
      </c>
      <c r="N272" s="128">
        <v>0.08</v>
      </c>
      <c r="O272" s="159"/>
      <c r="P272" s="28" t="s">
        <v>319</v>
      </c>
      <c r="Q272" s="84" t="s">
        <v>320</v>
      </c>
      <c r="R272" s="156"/>
      <c r="S272" s="176">
        <v>0.5625</v>
      </c>
      <c r="T272" s="176">
        <v>0.14583333333333334</v>
      </c>
      <c r="U272" s="176">
        <v>0.2013888888888889</v>
      </c>
      <c r="V272" s="176">
        <v>9.0277777777777776E-2</v>
      </c>
      <c r="W272" s="176">
        <v>0.92903225806451617</v>
      </c>
      <c r="X272" s="177"/>
      <c r="Y272" s="176">
        <v>0.11750000000000005</v>
      </c>
      <c r="Z272" s="176">
        <v>-3.7261904761904774E-2</v>
      </c>
      <c r="AA272" s="176">
        <v>-6.9960317460317473E-2</v>
      </c>
      <c r="AB272" s="176">
        <v>-1.0277777777777775E-2</v>
      </c>
    </row>
    <row r="273" spans="1:30" ht="15" thickBot="1" x14ac:dyDescent="0.25">
      <c r="B273" s="35">
        <v>7</v>
      </c>
      <c r="C273" s="36" t="s">
        <v>321</v>
      </c>
      <c r="E273" s="30" t="s">
        <v>50</v>
      </c>
      <c r="F273" s="30" t="s">
        <v>50</v>
      </c>
      <c r="G273" s="31" t="s">
        <v>50</v>
      </c>
      <c r="H273" s="30" t="s">
        <v>50</v>
      </c>
      <c r="I273" s="30" t="s">
        <v>50</v>
      </c>
      <c r="J273" s="117"/>
      <c r="K273" s="128" t="s">
        <v>50</v>
      </c>
      <c r="L273" s="128" t="s">
        <v>50</v>
      </c>
      <c r="M273" s="128" t="s">
        <v>50</v>
      </c>
      <c r="N273" s="128" t="s">
        <v>50</v>
      </c>
      <c r="O273" s="159"/>
      <c r="P273" s="35" t="s">
        <v>448</v>
      </c>
      <c r="Q273" s="36" t="s">
        <v>511</v>
      </c>
      <c r="S273" s="177"/>
      <c r="T273" s="177"/>
      <c r="U273" s="177"/>
      <c r="V273" s="177"/>
      <c r="W273" s="177"/>
      <c r="X273" s="177"/>
      <c r="Y273" s="176" t="s">
        <v>50</v>
      </c>
      <c r="Z273" s="176" t="s">
        <v>50</v>
      </c>
      <c r="AA273" s="176" t="s">
        <v>50</v>
      </c>
      <c r="AB273" s="176" t="s">
        <v>50</v>
      </c>
    </row>
    <row r="274" spans="1:30" ht="31.5" customHeight="1" thickBot="1" x14ac:dyDescent="0.25">
      <c r="B274" s="48" t="s">
        <v>322</v>
      </c>
      <c r="C274" s="28" t="s">
        <v>323</v>
      </c>
      <c r="D274" s="145"/>
      <c r="E274" s="30">
        <v>85</v>
      </c>
      <c r="F274" s="30">
        <v>35</v>
      </c>
      <c r="G274" s="31">
        <v>29</v>
      </c>
      <c r="H274" s="30">
        <v>26</v>
      </c>
      <c r="I274" s="30">
        <v>175</v>
      </c>
      <c r="J274" s="117"/>
      <c r="K274" s="128">
        <v>0.48571428571428571</v>
      </c>
      <c r="L274" s="128">
        <v>0.2</v>
      </c>
      <c r="M274" s="128">
        <v>0.1657142857142857</v>
      </c>
      <c r="N274" s="128">
        <v>0.14857142857142858</v>
      </c>
      <c r="O274" s="159"/>
      <c r="P274" s="28" t="s">
        <v>322</v>
      </c>
      <c r="Q274" s="84" t="s">
        <v>512</v>
      </c>
      <c r="R274" s="156"/>
      <c r="S274" s="176">
        <v>0.44137931034482758</v>
      </c>
      <c r="T274" s="176">
        <v>0.20689655172413793</v>
      </c>
      <c r="U274" s="176">
        <v>0.25517241379310346</v>
      </c>
      <c r="V274" s="176">
        <v>9.6551724137931033E-2</v>
      </c>
      <c r="W274" s="176">
        <v>0.93548387096774188</v>
      </c>
      <c r="X274" s="177"/>
      <c r="Y274" s="176">
        <v>4.4334975369458129E-2</v>
      </c>
      <c r="Z274" s="176">
        <v>-6.8965517241379171E-3</v>
      </c>
      <c r="AA274" s="176">
        <v>-8.9458128078817756E-2</v>
      </c>
      <c r="AB274" s="176">
        <v>5.2019704433497543E-2</v>
      </c>
    </row>
    <row r="275" spans="1:30" ht="15.75" customHeight="1" thickBot="1" x14ac:dyDescent="0.25">
      <c r="B275" s="48" t="s">
        <v>324</v>
      </c>
      <c r="C275" s="28" t="s">
        <v>325</v>
      </c>
      <c r="D275" s="145"/>
      <c r="E275" s="30">
        <v>37</v>
      </c>
      <c r="F275" s="30">
        <v>4</v>
      </c>
      <c r="G275" s="31">
        <v>8</v>
      </c>
      <c r="H275" s="30">
        <v>6</v>
      </c>
      <c r="I275" s="30">
        <v>55</v>
      </c>
      <c r="J275" s="117"/>
      <c r="K275" s="128">
        <v>0.67272727272727273</v>
      </c>
      <c r="L275" s="128">
        <v>7.2727272727272724E-2</v>
      </c>
      <c r="M275" s="128">
        <v>0.14545454545454545</v>
      </c>
      <c r="N275" s="128">
        <v>0.10909090909090909</v>
      </c>
      <c r="O275" s="159"/>
      <c r="P275" s="28"/>
      <c r="Q275" s="84"/>
      <c r="S275" s="24" t="s">
        <v>522</v>
      </c>
      <c r="T275" s="121"/>
      <c r="U275" s="121"/>
      <c r="V275" s="121"/>
      <c r="W275" s="121"/>
      <c r="X275" s="121"/>
      <c r="Y275" s="157"/>
      <c r="Z275" s="157" t="s">
        <v>50</v>
      </c>
      <c r="AA275" s="157" t="s">
        <v>50</v>
      </c>
      <c r="AB275" s="157" t="s">
        <v>50</v>
      </c>
    </row>
    <row r="276" spans="1:30" ht="15.75" customHeight="1" thickBot="1" x14ac:dyDescent="0.25">
      <c r="B276" s="48" t="s">
        <v>326</v>
      </c>
      <c r="C276" s="28" t="s">
        <v>327</v>
      </c>
      <c r="D276" s="145"/>
      <c r="E276" s="30">
        <v>119</v>
      </c>
      <c r="F276" s="30">
        <v>33</v>
      </c>
      <c r="G276" s="31">
        <v>6</v>
      </c>
      <c r="H276" s="30">
        <v>3</v>
      </c>
      <c r="I276" s="30">
        <v>161</v>
      </c>
      <c r="J276" s="117"/>
      <c r="K276" s="128">
        <v>0.73913043478260865</v>
      </c>
      <c r="L276" s="128">
        <v>0.20496894409937888</v>
      </c>
      <c r="M276" s="128">
        <v>3.7267080745341616E-2</v>
      </c>
      <c r="N276" s="128">
        <v>1.8633540372670808E-2</v>
      </c>
      <c r="O276" s="159"/>
      <c r="P276" s="28" t="s">
        <v>324</v>
      </c>
      <c r="Q276" s="84" t="s">
        <v>327</v>
      </c>
      <c r="R276" s="156"/>
      <c r="S276" s="176">
        <v>0.44055944055944057</v>
      </c>
      <c r="T276" s="176">
        <v>0.22377622377622378</v>
      </c>
      <c r="U276" s="176">
        <v>0.23776223776223776</v>
      </c>
      <c r="V276" s="176">
        <v>9.7902097902097904E-2</v>
      </c>
      <c r="W276" s="176">
        <v>0.92258064516129035</v>
      </c>
      <c r="X276" s="177"/>
      <c r="Y276" s="176">
        <v>0.29857099422316807</v>
      </c>
      <c r="Z276" s="176">
        <v>-1.8807279676844896E-2</v>
      </c>
      <c r="AA276" s="176">
        <v>-0.20049515701689613</v>
      </c>
      <c r="AB276" s="176">
        <v>-7.9268557529427103E-2</v>
      </c>
    </row>
    <row r="277" spans="1:30" ht="15.75" customHeight="1" thickBot="1" x14ac:dyDescent="0.25">
      <c r="B277" s="48" t="s">
        <v>328</v>
      </c>
      <c r="C277" s="28" t="s">
        <v>329</v>
      </c>
      <c r="D277" s="145"/>
      <c r="E277" s="30">
        <v>114</v>
      </c>
      <c r="F277" s="30">
        <v>33</v>
      </c>
      <c r="G277" s="31">
        <v>8</v>
      </c>
      <c r="H277" s="30">
        <v>6</v>
      </c>
      <c r="I277" s="30">
        <v>161</v>
      </c>
      <c r="J277" s="117"/>
      <c r="K277" s="128">
        <v>0.70807453416149069</v>
      </c>
      <c r="L277" s="128">
        <v>0.20496894409937888</v>
      </c>
      <c r="M277" s="128">
        <v>4.9689440993788817E-2</v>
      </c>
      <c r="N277" s="128">
        <v>3.7267080745341616E-2</v>
      </c>
      <c r="O277" s="159"/>
      <c r="P277" s="28" t="s">
        <v>326</v>
      </c>
      <c r="Q277" s="84" t="s">
        <v>329</v>
      </c>
      <c r="R277" s="156"/>
      <c r="S277" s="176">
        <v>0.3776223776223776</v>
      </c>
      <c r="T277" s="176">
        <v>0.23076923076923078</v>
      </c>
      <c r="U277" s="176">
        <v>0.25874125874125875</v>
      </c>
      <c r="V277" s="176">
        <v>0.13286713286713286</v>
      </c>
      <c r="W277" s="176">
        <v>0.92258064516129035</v>
      </c>
      <c r="X277" s="177"/>
      <c r="Y277" s="176">
        <v>0.33045215653911308</v>
      </c>
      <c r="Z277" s="176">
        <v>-2.5800286669851902E-2</v>
      </c>
      <c r="AA277" s="176">
        <v>-0.20905181774746995</v>
      </c>
      <c r="AB277" s="176">
        <v>-9.5600052121791249E-2</v>
      </c>
    </row>
    <row r="278" spans="1:30" ht="31.5" customHeight="1" thickBot="1" x14ac:dyDescent="0.25">
      <c r="B278" s="48" t="s">
        <v>330</v>
      </c>
      <c r="C278" s="28" t="s">
        <v>331</v>
      </c>
      <c r="D278" s="145"/>
      <c r="E278" s="30">
        <v>124</v>
      </c>
      <c r="F278" s="30">
        <v>22</v>
      </c>
      <c r="G278" s="31">
        <v>18</v>
      </c>
      <c r="H278" s="30">
        <v>11</v>
      </c>
      <c r="I278" s="30">
        <v>175</v>
      </c>
      <c r="J278" s="117"/>
      <c r="K278" s="128">
        <v>0.70857142857142852</v>
      </c>
      <c r="L278" s="128">
        <v>0.12571428571428572</v>
      </c>
      <c r="M278" s="128">
        <v>0.10285714285714286</v>
      </c>
      <c r="N278" s="128">
        <v>6.2857142857142861E-2</v>
      </c>
      <c r="O278" s="159"/>
      <c r="P278" s="28" t="s">
        <v>330</v>
      </c>
      <c r="Q278" s="84" t="s">
        <v>514</v>
      </c>
      <c r="R278" s="156"/>
      <c r="S278" s="176">
        <v>0.46853146853146854</v>
      </c>
      <c r="T278" s="176">
        <v>0.1888111888111888</v>
      </c>
      <c r="U278" s="176">
        <v>0.24475524475524477</v>
      </c>
      <c r="V278" s="176">
        <v>9.7902097902097904E-2</v>
      </c>
      <c r="W278" s="176">
        <v>0.92258064516129035</v>
      </c>
      <c r="X278" s="177"/>
      <c r="Y278" s="176">
        <v>0.24003996003995998</v>
      </c>
      <c r="Z278" s="176">
        <v>-6.3096903096903079E-2</v>
      </c>
      <c r="AA278" s="176">
        <v>-0.14189810189810192</v>
      </c>
      <c r="AB278" s="176">
        <v>-3.5044955044955042E-2</v>
      </c>
    </row>
    <row r="279" spans="1:30" ht="31.5" customHeight="1" thickBot="1" x14ac:dyDescent="0.25">
      <c r="B279" s="48" t="s">
        <v>332</v>
      </c>
      <c r="C279" s="28" t="s">
        <v>333</v>
      </c>
      <c r="D279" s="145"/>
      <c r="E279" s="30">
        <v>116</v>
      </c>
      <c r="F279" s="30">
        <v>28</v>
      </c>
      <c r="G279" s="31">
        <v>21</v>
      </c>
      <c r="H279" s="30">
        <v>10</v>
      </c>
      <c r="I279" s="30">
        <v>175</v>
      </c>
      <c r="J279" s="117"/>
      <c r="K279" s="128">
        <v>0.66285714285714281</v>
      </c>
      <c r="L279" s="128">
        <v>0.16</v>
      </c>
      <c r="M279" s="128">
        <v>0.12</v>
      </c>
      <c r="N279" s="128">
        <v>5.7142857142857141E-2</v>
      </c>
      <c r="O279" s="159"/>
      <c r="P279" s="28" t="s">
        <v>332</v>
      </c>
      <c r="Q279" s="84" t="s">
        <v>515</v>
      </c>
      <c r="R279" s="156"/>
      <c r="S279" s="176">
        <v>0.43262411347517732</v>
      </c>
      <c r="T279" s="176">
        <v>0.18439716312056736</v>
      </c>
      <c r="U279" s="176">
        <v>0.28368794326241137</v>
      </c>
      <c r="V279" s="176">
        <v>9.9290780141843976E-2</v>
      </c>
      <c r="W279" s="176">
        <v>0.9096774193548387</v>
      </c>
      <c r="X279" s="177"/>
      <c r="Y279" s="176">
        <v>0.23023302938196549</v>
      </c>
      <c r="Z279" s="176">
        <v>-2.4397163120567361E-2</v>
      </c>
      <c r="AA279" s="176">
        <v>-0.16368794326241137</v>
      </c>
      <c r="AB279" s="176">
        <v>-4.2147922998986835E-2</v>
      </c>
    </row>
    <row r="280" spans="1:30" ht="15.75" customHeight="1" thickBot="1" x14ac:dyDescent="0.25">
      <c r="B280" s="48" t="s">
        <v>334</v>
      </c>
      <c r="C280" s="28" t="s">
        <v>335</v>
      </c>
      <c r="D280" s="145"/>
      <c r="E280" s="30">
        <v>59</v>
      </c>
      <c r="F280" s="30" t="s">
        <v>48</v>
      </c>
      <c r="G280" s="31" t="s">
        <v>48</v>
      </c>
      <c r="H280" s="30">
        <v>116</v>
      </c>
      <c r="I280" s="30">
        <v>175</v>
      </c>
      <c r="J280" s="117"/>
      <c r="K280" s="128">
        <v>0.33714285714285713</v>
      </c>
      <c r="L280" s="128" t="s">
        <v>50</v>
      </c>
      <c r="M280" s="128" t="s">
        <v>50</v>
      </c>
      <c r="N280" s="128">
        <v>0.66285714285714281</v>
      </c>
      <c r="O280" s="159"/>
      <c r="P280" s="102"/>
      <c r="Q280" s="125"/>
      <c r="S280" s="24" t="s">
        <v>522</v>
      </c>
      <c r="T280" s="121"/>
      <c r="U280" s="121"/>
      <c r="V280" s="121"/>
      <c r="W280" s="121"/>
      <c r="X280" s="121"/>
      <c r="Y280" s="157"/>
      <c r="Z280" s="157" t="s">
        <v>50</v>
      </c>
      <c r="AA280" s="157" t="s">
        <v>50</v>
      </c>
      <c r="AB280" s="157" t="s">
        <v>50</v>
      </c>
    </row>
    <row r="281" spans="1:30" ht="15.75" customHeight="1" thickBot="1" x14ac:dyDescent="0.25">
      <c r="B281" s="48" t="s">
        <v>336</v>
      </c>
      <c r="C281" s="28" t="s">
        <v>337</v>
      </c>
      <c r="D281" s="145"/>
      <c r="E281" s="30">
        <v>56</v>
      </c>
      <c r="F281" s="30">
        <v>2</v>
      </c>
      <c r="G281" s="31">
        <v>1</v>
      </c>
      <c r="H281" s="30">
        <v>0</v>
      </c>
      <c r="I281" s="30">
        <v>59</v>
      </c>
      <c r="J281" s="117"/>
      <c r="K281" s="128">
        <v>0.94915254237288138</v>
      </c>
      <c r="L281" s="128">
        <v>3.3898305084745763E-2</v>
      </c>
      <c r="M281" s="128">
        <v>1.6949152542372881E-2</v>
      </c>
      <c r="N281" s="128">
        <v>0</v>
      </c>
      <c r="O281" s="159"/>
      <c r="P281" s="109" t="s">
        <v>328</v>
      </c>
      <c r="Q281" s="194" t="s">
        <v>513</v>
      </c>
      <c r="R281" s="156"/>
      <c r="S281" s="176">
        <v>0.57377049180327866</v>
      </c>
      <c r="T281" s="176">
        <v>0.13114754098360656</v>
      </c>
      <c r="U281" s="176">
        <v>0.18032786885245902</v>
      </c>
      <c r="V281" s="176">
        <v>0.11475409836065574</v>
      </c>
      <c r="W281" s="176">
        <v>0.7870967741935484</v>
      </c>
      <c r="X281" s="177"/>
      <c r="Y281" s="176">
        <v>0.37538205056960272</v>
      </c>
      <c r="Z281" s="176">
        <v>-9.7249235898860809E-2</v>
      </c>
      <c r="AA281" s="176">
        <v>-0.16337871631008613</v>
      </c>
      <c r="AB281" s="176">
        <v>-0.11475409836065574</v>
      </c>
    </row>
    <row r="282" spans="1:30" ht="15.75" customHeight="1" thickBot="1" x14ac:dyDescent="0.25">
      <c r="B282" s="48" t="s">
        <v>338</v>
      </c>
      <c r="C282" s="28" t="s">
        <v>339</v>
      </c>
      <c r="E282" s="30">
        <v>54</v>
      </c>
      <c r="F282" s="30">
        <v>2</v>
      </c>
      <c r="G282" s="31">
        <v>2</v>
      </c>
      <c r="H282" s="30">
        <v>1</v>
      </c>
      <c r="I282" s="30">
        <v>59</v>
      </c>
      <c r="J282" s="117"/>
      <c r="K282" s="128">
        <v>0.9152542372881356</v>
      </c>
      <c r="L282" s="128">
        <v>3.3898305084745763E-2</v>
      </c>
      <c r="M282" s="128">
        <v>3.3898305084745763E-2</v>
      </c>
      <c r="N282" s="128">
        <v>1.6949152542372881E-2</v>
      </c>
      <c r="O282" s="159"/>
      <c r="P282" s="110"/>
      <c r="Q282" s="195"/>
      <c r="S282" s="24" t="s">
        <v>546</v>
      </c>
      <c r="T282" s="121"/>
      <c r="U282" s="121"/>
      <c r="V282" s="121"/>
      <c r="W282" s="121"/>
      <c r="X282" s="121"/>
      <c r="Y282" s="157"/>
      <c r="Z282" s="157" t="s">
        <v>50</v>
      </c>
      <c r="AA282" s="157" t="s">
        <v>50</v>
      </c>
      <c r="AB282" s="157" t="s">
        <v>50</v>
      </c>
    </row>
    <row r="283" spans="1:30" ht="31.5" customHeight="1" thickBot="1" x14ac:dyDescent="0.25">
      <c r="B283" s="48" t="s">
        <v>340</v>
      </c>
      <c r="C283" s="28" t="s">
        <v>341</v>
      </c>
      <c r="E283" s="30">
        <v>37</v>
      </c>
      <c r="F283" s="30" t="s">
        <v>48</v>
      </c>
      <c r="G283" s="31" t="s">
        <v>48</v>
      </c>
      <c r="H283" s="30">
        <v>22</v>
      </c>
      <c r="I283" s="30">
        <v>59</v>
      </c>
      <c r="J283" s="117"/>
      <c r="K283" s="128">
        <v>0.6271186440677966</v>
      </c>
      <c r="L283" s="128" t="s">
        <v>50</v>
      </c>
      <c r="M283" s="128" t="s">
        <v>50</v>
      </c>
      <c r="N283" s="128">
        <v>0.3728813559322034</v>
      </c>
      <c r="O283" s="159"/>
      <c r="P283" s="103"/>
      <c r="Q283" s="126"/>
      <c r="S283" s="24" t="s">
        <v>522</v>
      </c>
      <c r="T283" s="121"/>
      <c r="U283" s="121"/>
      <c r="V283" s="121"/>
      <c r="W283" s="121"/>
      <c r="X283" s="121"/>
      <c r="Y283" s="157"/>
      <c r="Z283" s="157" t="s">
        <v>50</v>
      </c>
      <c r="AA283" s="157" t="s">
        <v>50</v>
      </c>
      <c r="AB283" s="157" t="s">
        <v>50</v>
      </c>
    </row>
    <row r="284" spans="1:30" ht="31.5" customHeight="1" thickBot="1" x14ac:dyDescent="0.25">
      <c r="B284" s="48" t="s">
        <v>342</v>
      </c>
      <c r="C284" s="28" t="s">
        <v>343</v>
      </c>
      <c r="E284" s="30">
        <v>25</v>
      </c>
      <c r="F284" s="30">
        <v>8</v>
      </c>
      <c r="G284" s="31">
        <v>3</v>
      </c>
      <c r="H284" s="30">
        <v>1</v>
      </c>
      <c r="I284" s="30">
        <v>37</v>
      </c>
      <c r="J284" s="117"/>
      <c r="K284" s="128">
        <v>0.67567567567567566</v>
      </c>
      <c r="L284" s="128">
        <v>0.21621621621621623</v>
      </c>
      <c r="M284" s="128">
        <v>8.1081081081081086E-2</v>
      </c>
      <c r="N284" s="128">
        <v>2.7027027027027029E-2</v>
      </c>
      <c r="O284" s="159"/>
      <c r="P284" s="28" t="s">
        <v>334</v>
      </c>
      <c r="Q284" s="84" t="s">
        <v>516</v>
      </c>
      <c r="R284" s="156"/>
      <c r="S284" s="176">
        <v>0.36923076923076925</v>
      </c>
      <c r="T284" s="176">
        <v>0.25384615384615383</v>
      </c>
      <c r="U284" s="176">
        <v>0.23076923076923078</v>
      </c>
      <c r="V284" s="176">
        <v>0.14615384615384616</v>
      </c>
      <c r="W284" s="176">
        <v>0.83870967741935487</v>
      </c>
      <c r="X284" s="177"/>
      <c r="Y284" s="176">
        <v>0.30644490644490641</v>
      </c>
      <c r="Z284" s="176">
        <v>-3.7629937629937604E-2</v>
      </c>
      <c r="AA284" s="176">
        <v>-0.1496881496881497</v>
      </c>
      <c r="AB284" s="176">
        <v>-0.11912681912681913</v>
      </c>
    </row>
    <row r="285" spans="1:30" ht="15.75" customHeight="1" thickBot="1" x14ac:dyDescent="0.25">
      <c r="B285" s="48" t="s">
        <v>344</v>
      </c>
      <c r="C285" s="28" t="s">
        <v>345</v>
      </c>
      <c r="E285" s="30">
        <v>50</v>
      </c>
      <c r="F285" s="30" t="s">
        <v>48</v>
      </c>
      <c r="G285" s="31" t="s">
        <v>48</v>
      </c>
      <c r="H285" s="30">
        <v>125</v>
      </c>
      <c r="I285" s="30">
        <v>175</v>
      </c>
      <c r="J285" s="117"/>
      <c r="K285" s="128">
        <v>0.2857142857142857</v>
      </c>
      <c r="L285" s="128" t="s">
        <v>50</v>
      </c>
      <c r="M285" s="128" t="s">
        <v>50</v>
      </c>
      <c r="N285" s="128">
        <v>0.7142857142857143</v>
      </c>
      <c r="O285" s="159"/>
      <c r="P285" s="28"/>
      <c r="Q285" s="84"/>
      <c r="S285" s="24" t="s">
        <v>522</v>
      </c>
      <c r="T285" s="121"/>
      <c r="U285" s="121"/>
      <c r="V285" s="121"/>
      <c r="W285" s="121"/>
      <c r="X285" s="121"/>
      <c r="Y285" s="157"/>
      <c r="Z285" s="157" t="s">
        <v>50</v>
      </c>
      <c r="AA285" s="157" t="s">
        <v>50</v>
      </c>
      <c r="AB285" s="157" t="s">
        <v>50</v>
      </c>
    </row>
    <row r="286" spans="1:30" ht="31.5" customHeight="1" thickBot="1" x14ac:dyDescent="0.25">
      <c r="B286" s="48" t="s">
        <v>346</v>
      </c>
      <c r="C286" s="28" t="s">
        <v>347</v>
      </c>
      <c r="E286" s="30">
        <v>7</v>
      </c>
      <c r="F286" s="30" t="s">
        <v>48</v>
      </c>
      <c r="G286" s="31" t="s">
        <v>48</v>
      </c>
      <c r="H286" s="30">
        <v>43</v>
      </c>
      <c r="I286" s="30">
        <v>50</v>
      </c>
      <c r="J286" s="117"/>
      <c r="K286" s="128">
        <v>0.14000000000000001</v>
      </c>
      <c r="L286" s="128" t="s">
        <v>50</v>
      </c>
      <c r="M286" s="128" t="s">
        <v>50</v>
      </c>
      <c r="N286" s="128">
        <v>0.86</v>
      </c>
      <c r="O286" s="159"/>
      <c r="P286" s="28" t="s">
        <v>336</v>
      </c>
      <c r="Q286" s="84" t="s">
        <v>517</v>
      </c>
      <c r="R286" s="156"/>
      <c r="S286" s="176">
        <v>0.58399999999999996</v>
      </c>
      <c r="T286" s="176">
        <v>9.6000000000000002E-2</v>
      </c>
      <c r="U286" s="176">
        <v>0.152</v>
      </c>
      <c r="V286" s="176">
        <v>0.16800000000000001</v>
      </c>
      <c r="W286" s="176">
        <v>0.80645161290322576</v>
      </c>
      <c r="X286" s="177"/>
      <c r="Y286" s="176">
        <v>-0.18</v>
      </c>
      <c r="Z286" s="176" t="s">
        <v>50</v>
      </c>
      <c r="AA286" s="176"/>
      <c r="AB286" s="176">
        <v>0.18000000000000005</v>
      </c>
    </row>
    <row r="287" spans="1:30" s="172" customFormat="1" ht="15.75" customHeight="1" x14ac:dyDescent="0.2">
      <c r="A287" s="93"/>
      <c r="B287" s="171"/>
      <c r="C287" s="94"/>
      <c r="E287" s="173"/>
      <c r="F287" s="173"/>
      <c r="G287" s="173"/>
      <c r="H287" s="173"/>
      <c r="I287" s="173"/>
      <c r="K287" s="87"/>
      <c r="L287" s="87"/>
      <c r="M287" s="87"/>
      <c r="N287" s="87"/>
      <c r="O287" s="87"/>
      <c r="P287" s="87"/>
      <c r="Y287" s="174" t="s">
        <v>50</v>
      </c>
      <c r="Z287" s="174" t="s">
        <v>50</v>
      </c>
      <c r="AA287" s="174" t="s">
        <v>50</v>
      </c>
      <c r="AB287" s="174" t="s">
        <v>50</v>
      </c>
      <c r="AD287" s="95"/>
    </row>
    <row r="288" spans="1:30" s="95" customFormat="1" ht="15.75" customHeight="1" x14ac:dyDescent="0.2">
      <c r="A288" s="96" t="s">
        <v>399</v>
      </c>
      <c r="K288" s="88"/>
      <c r="L288" s="88"/>
      <c r="M288" s="88"/>
      <c r="N288" s="88"/>
      <c r="O288" s="88"/>
      <c r="P288" s="88"/>
      <c r="Y288" s="172"/>
      <c r="Z288" s="172"/>
      <c r="AA288" s="172"/>
      <c r="AB288" s="172"/>
      <c r="AD288" s="172"/>
    </row>
    <row r="289" spans="1:30" s="172" customFormat="1" ht="15.75" customHeight="1" x14ac:dyDescent="0.2">
      <c r="A289" s="93"/>
      <c r="B289" s="171"/>
      <c r="C289" s="94"/>
      <c r="E289" s="173"/>
      <c r="F289" s="173"/>
      <c r="G289" s="173"/>
      <c r="H289" s="173"/>
      <c r="I289" s="173"/>
      <c r="K289" s="175"/>
      <c r="L289" s="175"/>
      <c r="M289" s="175"/>
      <c r="N289" s="175"/>
      <c r="O289" s="175"/>
      <c r="P289" s="175"/>
      <c r="Y289" s="97"/>
      <c r="Z289" s="97"/>
      <c r="AA289" s="97"/>
      <c r="AB289" s="97"/>
      <c r="AD289" s="97"/>
    </row>
    <row r="290" spans="1:30" s="97" customFormat="1" ht="15.75" customHeight="1" x14ac:dyDescent="0.2">
      <c r="A290" s="98"/>
      <c r="K290" s="87"/>
      <c r="L290" s="87"/>
      <c r="M290" s="87"/>
      <c r="N290" s="87"/>
      <c r="O290" s="87"/>
      <c r="P290" s="87"/>
      <c r="AB290" s="99"/>
    </row>
    <row r="291" spans="1:30" s="97" customFormat="1" ht="15.75" customHeight="1" x14ac:dyDescent="0.2">
      <c r="A291" s="98"/>
      <c r="K291" s="87"/>
      <c r="L291" s="87"/>
      <c r="M291" s="87"/>
      <c r="N291" s="87"/>
      <c r="O291" s="87"/>
      <c r="P291" s="87"/>
    </row>
    <row r="292" spans="1:30" s="172" customFormat="1" ht="38.25" customHeight="1" x14ac:dyDescent="0.2">
      <c r="A292" s="93"/>
      <c r="B292" s="171"/>
      <c r="C292" s="94"/>
      <c r="E292" s="173"/>
      <c r="F292" s="173"/>
      <c r="G292" s="173"/>
      <c r="H292" s="173"/>
      <c r="I292" s="173"/>
      <c r="K292" s="175"/>
      <c r="L292" s="175"/>
      <c r="M292" s="175"/>
      <c r="N292" s="175"/>
      <c r="O292" s="175"/>
      <c r="P292" s="175"/>
    </row>
    <row r="293" spans="1:30" s="172" customFormat="1" ht="38.25" customHeight="1" x14ac:dyDescent="0.2">
      <c r="A293" s="93"/>
      <c r="B293" s="171"/>
      <c r="C293" s="94"/>
      <c r="E293" s="173"/>
      <c r="F293" s="173"/>
      <c r="G293" s="173"/>
      <c r="H293" s="173"/>
      <c r="I293" s="173"/>
      <c r="K293" s="175"/>
      <c r="L293" s="175"/>
      <c r="M293" s="175"/>
      <c r="N293" s="175"/>
      <c r="O293" s="175"/>
      <c r="P293" s="175"/>
    </row>
    <row r="294" spans="1:30" s="172" customFormat="1" ht="38.25" customHeight="1" x14ac:dyDescent="0.2">
      <c r="A294" s="93"/>
      <c r="B294" s="171"/>
      <c r="C294" s="94"/>
      <c r="E294" s="173"/>
      <c r="F294" s="173"/>
      <c r="G294" s="173"/>
      <c r="H294" s="173"/>
      <c r="I294" s="173"/>
      <c r="K294" s="175"/>
      <c r="L294" s="175"/>
      <c r="M294" s="175"/>
      <c r="N294" s="175"/>
      <c r="O294" s="175"/>
      <c r="P294" s="175"/>
    </row>
    <row r="295" spans="1:30" s="172" customFormat="1" ht="38.25" customHeight="1" x14ac:dyDescent="0.2">
      <c r="A295" s="93"/>
      <c r="B295" s="171"/>
      <c r="C295" s="94"/>
      <c r="E295" s="173"/>
      <c r="F295" s="173"/>
      <c r="G295" s="173"/>
      <c r="H295" s="173"/>
      <c r="I295" s="173"/>
      <c r="K295" s="175"/>
      <c r="L295" s="175"/>
      <c r="M295" s="175"/>
      <c r="N295" s="175"/>
      <c r="O295" s="175"/>
      <c r="P295" s="175"/>
    </row>
    <row r="296" spans="1:30" s="172" customFormat="1" ht="38.25" customHeight="1" x14ac:dyDescent="0.2">
      <c r="A296" s="93"/>
      <c r="B296" s="171"/>
      <c r="C296" s="94"/>
      <c r="E296" s="173"/>
      <c r="F296" s="173"/>
      <c r="G296" s="173"/>
      <c r="H296" s="173"/>
      <c r="I296" s="173"/>
      <c r="K296" s="175"/>
      <c r="L296" s="175"/>
      <c r="M296" s="175"/>
      <c r="N296" s="175"/>
      <c r="O296" s="175"/>
      <c r="P296" s="175"/>
    </row>
    <row r="305" s="2" customFormat="1" ht="38.25" customHeight="1" x14ac:dyDescent="0.2"/>
    <row r="306" s="2" customFormat="1" ht="38.25" customHeight="1" x14ac:dyDescent="0.2"/>
    <row r="307" s="2" customFormat="1" ht="38.25" customHeight="1" x14ac:dyDescent="0.2"/>
    <row r="308" s="2" customFormat="1" ht="38.25" customHeight="1" x14ac:dyDescent="0.2"/>
    <row r="309" s="2" customFormat="1" ht="38.25" customHeight="1" x14ac:dyDescent="0.2"/>
    <row r="310" s="2" customFormat="1" ht="38.25" customHeight="1" x14ac:dyDescent="0.2"/>
    <row r="311" s="2" customFormat="1" ht="38.25" customHeight="1" x14ac:dyDescent="0.2"/>
    <row r="312" s="2" customFormat="1" ht="38.25" customHeight="1" x14ac:dyDescent="0.2"/>
    <row r="313" s="2" customFormat="1" ht="38.25" customHeight="1" x14ac:dyDescent="0.2"/>
    <row r="314" s="2" customFormat="1" ht="38.25" customHeight="1" x14ac:dyDescent="0.2"/>
    <row r="315" s="2" customFormat="1" ht="38.25" customHeight="1" x14ac:dyDescent="0.2"/>
    <row r="316" s="2" customFormat="1" ht="38.25" customHeight="1" x14ac:dyDescent="0.2"/>
    <row r="317" s="2" customFormat="1" ht="38.25" customHeight="1" x14ac:dyDescent="0.2"/>
    <row r="318" s="2" customFormat="1" ht="38.25" customHeight="1" x14ac:dyDescent="0.2"/>
    <row r="319" s="2" customFormat="1" ht="38.25" customHeight="1" x14ac:dyDescent="0.2"/>
    <row r="320" s="2" customFormat="1" ht="38.25" customHeight="1" x14ac:dyDescent="0.2"/>
    <row r="321" s="2" customFormat="1" ht="38.25" customHeight="1" x14ac:dyDescent="0.2"/>
    <row r="322" s="2" customFormat="1" ht="38.25" customHeight="1" x14ac:dyDescent="0.2"/>
    <row r="323" s="2" customFormat="1" ht="38.25" customHeight="1" x14ac:dyDescent="0.2"/>
    <row r="324" s="2" customFormat="1" ht="38.25" customHeight="1" x14ac:dyDescent="0.2"/>
    <row r="325" s="2" customFormat="1" ht="38.25" customHeight="1" x14ac:dyDescent="0.2"/>
    <row r="326" s="2" customFormat="1" ht="38.25" customHeight="1" x14ac:dyDescent="0.2"/>
    <row r="327" s="2" customFormat="1" ht="38.25" customHeight="1" x14ac:dyDescent="0.2"/>
    <row r="328" s="2" customFormat="1" ht="38.25" customHeight="1" x14ac:dyDescent="0.2"/>
    <row r="329" s="2" customFormat="1" ht="38.25" customHeight="1" x14ac:dyDescent="0.2"/>
    <row r="330" s="2" customFormat="1" ht="38.25" customHeight="1" x14ac:dyDescent="0.2"/>
  </sheetData>
  <mergeCells count="14">
    <mergeCell ref="A2:E2"/>
    <mergeCell ref="E23:H23"/>
    <mergeCell ref="K23:N23"/>
    <mergeCell ref="Y4:AB4"/>
    <mergeCell ref="S4:V4"/>
    <mergeCell ref="P4:Q4"/>
    <mergeCell ref="E4:G4"/>
    <mergeCell ref="K4:L4"/>
    <mergeCell ref="B4:C4"/>
    <mergeCell ref="Q281:Q282"/>
    <mergeCell ref="S23:V23"/>
    <mergeCell ref="S21:V21"/>
    <mergeCell ref="Y23:AB23"/>
    <mergeCell ref="Y22:AB22"/>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30"/>
  <sheetViews>
    <sheetView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4" customWidth="1"/>
    <col min="6" max="6" width="10" style="154" customWidth="1"/>
    <col min="7" max="9" width="9.140625" style="154" customWidth="1"/>
    <col min="10" max="10" width="9.140625" style="2" customWidth="1"/>
    <col min="11" max="11" width="9.140625" style="144" customWidth="1"/>
    <col min="12" max="12" width="10" style="144" customWidth="1"/>
    <col min="13" max="14" width="9.140625" style="144" customWidth="1"/>
    <col min="15" max="16" width="9.140625" style="155" customWidth="1"/>
    <col min="17" max="17" width="50.140625" style="2" customWidth="1"/>
    <col min="18" max="19" width="9.140625" style="2" customWidth="1"/>
    <col min="20" max="20" width="10.140625" style="2" customWidth="1"/>
    <col min="21" max="25" width="9.140625" style="2"/>
    <col min="26" max="26" width="11.7109375" style="2" customWidth="1"/>
    <col min="27" max="29" width="9.140625" style="2"/>
    <col min="30" max="30" width="9.140625" style="2" customWidth="1"/>
    <col min="31" max="16384" width="9.140625" style="2"/>
  </cols>
  <sheetData>
    <row r="1" spans="1:28" ht="15.75" customHeight="1" x14ac:dyDescent="0.2">
      <c r="A1" s="71" t="s">
        <v>360</v>
      </c>
      <c r="D1" s="142"/>
      <c r="E1" s="143"/>
      <c r="F1" s="2"/>
      <c r="G1" s="2"/>
      <c r="H1" s="2"/>
      <c r="I1" s="2"/>
    </row>
    <row r="2" spans="1:28" ht="37.5" customHeight="1" x14ac:dyDescent="0.2">
      <c r="A2" s="199" t="s">
        <v>348</v>
      </c>
      <c r="B2" s="199"/>
      <c r="C2" s="199"/>
      <c r="D2" s="199"/>
      <c r="E2" s="199"/>
      <c r="F2" s="2"/>
      <c r="G2" s="2"/>
      <c r="H2" s="2"/>
      <c r="I2" s="2"/>
    </row>
    <row r="3" spans="1:28" ht="15.75" customHeight="1" thickBot="1" x14ac:dyDescent="0.25">
      <c r="B3" s="67"/>
      <c r="E3" s="2"/>
      <c r="F3" s="2"/>
      <c r="G3" s="2"/>
      <c r="H3" s="2"/>
      <c r="I3" s="2"/>
    </row>
    <row r="4" spans="1:28" ht="34.5" customHeight="1" thickBot="1" x14ac:dyDescent="0.25">
      <c r="B4" s="196" t="s">
        <v>549</v>
      </c>
      <c r="C4" s="198"/>
      <c r="E4" s="203" t="s">
        <v>535</v>
      </c>
      <c r="F4" s="204"/>
      <c r="G4" s="205"/>
      <c r="H4" s="2"/>
      <c r="I4" s="2"/>
      <c r="K4" s="203" t="s">
        <v>557</v>
      </c>
      <c r="L4" s="205"/>
      <c r="P4" s="196" t="s">
        <v>529</v>
      </c>
      <c r="Q4" s="198"/>
      <c r="S4" s="203" t="s">
        <v>558</v>
      </c>
      <c r="T4" s="204"/>
      <c r="U4" s="204"/>
      <c r="V4" s="205"/>
      <c r="W4" s="121"/>
      <c r="X4" s="121"/>
      <c r="Y4" s="203" t="s">
        <v>523</v>
      </c>
      <c r="Z4" s="204"/>
      <c r="AA4" s="204"/>
      <c r="AB4" s="205"/>
    </row>
    <row r="5" spans="1:28" ht="15.75" customHeight="1" thickBot="1" x14ac:dyDescent="0.25">
      <c r="B5" s="26" t="s">
        <v>5</v>
      </c>
      <c r="E5" s="27" t="s">
        <v>6</v>
      </c>
      <c r="F5" s="27" t="s">
        <v>7</v>
      </c>
      <c r="G5" s="27" t="s">
        <v>0</v>
      </c>
      <c r="H5" s="2"/>
      <c r="I5" s="2"/>
      <c r="K5" s="27" t="s">
        <v>6</v>
      </c>
      <c r="L5" s="27" t="s">
        <v>7</v>
      </c>
      <c r="S5" s="118" t="s">
        <v>36</v>
      </c>
      <c r="T5" s="119" t="s">
        <v>37</v>
      </c>
      <c r="U5" s="27" t="s">
        <v>38</v>
      </c>
      <c r="V5" s="124" t="s">
        <v>39</v>
      </c>
      <c r="W5" s="27" t="s">
        <v>518</v>
      </c>
      <c r="X5" s="121"/>
      <c r="Y5" s="118" t="s">
        <v>36</v>
      </c>
      <c r="Z5" s="119" t="s">
        <v>37</v>
      </c>
      <c r="AA5" s="119" t="s">
        <v>38</v>
      </c>
      <c r="AB5" s="119" t="s">
        <v>39</v>
      </c>
    </row>
    <row r="6" spans="1:28" ht="15.75" customHeight="1" thickBot="1" x14ac:dyDescent="0.25">
      <c r="B6" s="28" t="s">
        <v>8</v>
      </c>
      <c r="C6" s="29" t="s">
        <v>9</v>
      </c>
      <c r="E6" s="30">
        <v>21</v>
      </c>
      <c r="F6" s="30">
        <v>0</v>
      </c>
      <c r="G6" s="31">
        <v>21</v>
      </c>
      <c r="H6" s="117"/>
      <c r="I6" s="117"/>
      <c r="J6" s="117"/>
      <c r="K6" s="128">
        <f t="shared" ref="K6:L14" si="0">E6/$G6</f>
        <v>1</v>
      </c>
      <c r="L6" s="128">
        <f t="shared" si="0"/>
        <v>0</v>
      </c>
      <c r="S6" s="24" t="s">
        <v>522</v>
      </c>
      <c r="T6" s="121"/>
      <c r="U6" s="121"/>
      <c r="V6" s="121"/>
      <c r="W6" s="121"/>
      <c r="X6" s="121"/>
      <c r="Y6" s="121"/>
      <c r="Z6" s="121"/>
      <c r="AA6" s="121"/>
      <c r="AB6" s="121"/>
    </row>
    <row r="7" spans="1:28" ht="31.5" customHeight="1" thickBot="1" x14ac:dyDescent="0.25">
      <c r="B7" s="28" t="s">
        <v>10</v>
      </c>
      <c r="C7" s="29" t="s">
        <v>11</v>
      </c>
      <c r="E7" s="30">
        <v>17</v>
      </c>
      <c r="F7" s="30">
        <v>4</v>
      </c>
      <c r="G7" s="31">
        <v>21</v>
      </c>
      <c r="H7" s="117"/>
      <c r="I7" s="117"/>
      <c r="J7" s="117"/>
      <c r="K7" s="128">
        <f t="shared" si="0"/>
        <v>0.80952380952380953</v>
      </c>
      <c r="L7" s="128">
        <f t="shared" si="0"/>
        <v>0.19047619047619047</v>
      </c>
      <c r="S7" s="24" t="s">
        <v>522</v>
      </c>
      <c r="T7" s="121"/>
      <c r="U7" s="121"/>
      <c r="V7" s="121"/>
      <c r="W7" s="121"/>
      <c r="X7" s="121"/>
      <c r="Y7" s="121"/>
      <c r="Z7" s="121"/>
      <c r="AA7" s="121"/>
      <c r="AB7" s="121"/>
    </row>
    <row r="8" spans="1:28" ht="31.5" customHeight="1" thickBot="1" x14ac:dyDescent="0.25">
      <c r="B8" s="28" t="s">
        <v>12</v>
      </c>
      <c r="C8" s="29" t="s">
        <v>13</v>
      </c>
      <c r="E8" s="30">
        <v>19</v>
      </c>
      <c r="F8" s="30">
        <v>2</v>
      </c>
      <c r="G8" s="31">
        <v>21</v>
      </c>
      <c r="H8" s="117"/>
      <c r="I8" s="117"/>
      <c r="J8" s="117"/>
      <c r="K8" s="128">
        <f t="shared" si="0"/>
        <v>0.90476190476190477</v>
      </c>
      <c r="L8" s="128">
        <f t="shared" si="0"/>
        <v>9.5238095238095233E-2</v>
      </c>
      <c r="S8" s="24" t="s">
        <v>522</v>
      </c>
      <c r="T8" s="121"/>
      <c r="U8" s="121"/>
      <c r="V8" s="121"/>
      <c r="W8" s="121"/>
      <c r="X8" s="121"/>
      <c r="Y8" s="121"/>
      <c r="Z8" s="121"/>
      <c r="AA8" s="121"/>
      <c r="AB8" s="121"/>
    </row>
    <row r="9" spans="1:28" ht="15.75" customHeight="1" thickBot="1" x14ac:dyDescent="0.25">
      <c r="B9" s="28" t="s">
        <v>14</v>
      </c>
      <c r="C9" s="29" t="s">
        <v>15</v>
      </c>
      <c r="E9" s="30">
        <v>21</v>
      </c>
      <c r="F9" s="30">
        <v>0</v>
      </c>
      <c r="G9" s="31">
        <v>21</v>
      </c>
      <c r="H9" s="117"/>
      <c r="I9" s="117"/>
      <c r="J9" s="117"/>
      <c r="K9" s="128">
        <f t="shared" si="0"/>
        <v>1</v>
      </c>
      <c r="L9" s="128">
        <f t="shared" si="0"/>
        <v>0</v>
      </c>
      <c r="S9" s="24" t="s">
        <v>522</v>
      </c>
      <c r="T9" s="121"/>
      <c r="U9" s="121"/>
      <c r="V9" s="121"/>
      <c r="W9" s="121"/>
      <c r="X9" s="121"/>
      <c r="Y9" s="121"/>
      <c r="Z9" s="121"/>
      <c r="AA9" s="121"/>
      <c r="AB9" s="121"/>
    </row>
    <row r="10" spans="1:28" ht="15.75" customHeight="1" thickBot="1" x14ac:dyDescent="0.25">
      <c r="B10" s="28" t="s">
        <v>16</v>
      </c>
      <c r="C10" s="29" t="s">
        <v>17</v>
      </c>
      <c r="E10" s="30">
        <v>21</v>
      </c>
      <c r="F10" s="30">
        <v>0</v>
      </c>
      <c r="G10" s="31">
        <v>21</v>
      </c>
      <c r="H10" s="117"/>
      <c r="I10" s="117"/>
      <c r="J10" s="117"/>
      <c r="K10" s="128">
        <f t="shared" si="0"/>
        <v>1</v>
      </c>
      <c r="L10" s="128">
        <f t="shared" si="0"/>
        <v>0</v>
      </c>
      <c r="P10" s="28" t="s">
        <v>442</v>
      </c>
      <c r="Q10" s="29" t="s">
        <v>468</v>
      </c>
      <c r="R10" s="156"/>
      <c r="S10" s="176">
        <v>1</v>
      </c>
      <c r="T10" s="176">
        <v>0</v>
      </c>
      <c r="U10" s="176">
        <v>0</v>
      </c>
      <c r="V10" s="176">
        <v>0</v>
      </c>
      <c r="W10" s="176">
        <v>1</v>
      </c>
      <c r="X10" s="177"/>
      <c r="Y10" s="176">
        <f>K10-SUM(S10:T10)</f>
        <v>0</v>
      </c>
      <c r="Z10" s="176"/>
      <c r="AA10" s="176"/>
      <c r="AB10" s="176">
        <f>L10-SUM(U10:V10)</f>
        <v>0</v>
      </c>
    </row>
    <row r="11" spans="1:28" ht="15.75" customHeight="1" thickBot="1" x14ac:dyDescent="0.25">
      <c r="B11" s="28" t="s">
        <v>18</v>
      </c>
      <c r="C11" s="29" t="s">
        <v>19</v>
      </c>
      <c r="E11" s="30">
        <v>18</v>
      </c>
      <c r="F11" s="30">
        <v>3</v>
      </c>
      <c r="G11" s="31">
        <v>21</v>
      </c>
      <c r="H11" s="117"/>
      <c r="I11" s="117"/>
      <c r="J11" s="117"/>
      <c r="K11" s="128">
        <f t="shared" si="0"/>
        <v>0.8571428571428571</v>
      </c>
      <c r="L11" s="128">
        <f t="shared" si="0"/>
        <v>0.14285714285714285</v>
      </c>
      <c r="P11" s="158"/>
      <c r="S11" s="24" t="s">
        <v>522</v>
      </c>
      <c r="T11" s="121"/>
      <c r="U11" s="121"/>
      <c r="V11" s="121"/>
      <c r="W11" s="121"/>
      <c r="X11" s="121"/>
      <c r="Y11" s="121"/>
      <c r="Z11" s="121"/>
      <c r="AA11" s="121"/>
      <c r="AB11" s="121"/>
    </row>
    <row r="12" spans="1:28" ht="15.75" customHeight="1" thickBot="1" x14ac:dyDescent="0.25">
      <c r="B12" s="28" t="s">
        <v>20</v>
      </c>
      <c r="C12" s="29" t="s">
        <v>21</v>
      </c>
      <c r="E12" s="30">
        <v>18</v>
      </c>
      <c r="F12" s="30">
        <v>3</v>
      </c>
      <c r="G12" s="31">
        <v>21</v>
      </c>
      <c r="H12" s="117"/>
      <c r="I12" s="117"/>
      <c r="J12" s="117"/>
      <c r="K12" s="128">
        <f t="shared" si="0"/>
        <v>0.8571428571428571</v>
      </c>
      <c r="L12" s="128">
        <f t="shared" si="0"/>
        <v>0.14285714285714285</v>
      </c>
      <c r="P12" s="158"/>
      <c r="S12" s="24" t="s">
        <v>522</v>
      </c>
      <c r="T12" s="121"/>
      <c r="U12" s="121"/>
      <c r="V12" s="121"/>
      <c r="W12" s="121"/>
      <c r="X12" s="121"/>
      <c r="Y12" s="121"/>
      <c r="Z12" s="121"/>
      <c r="AA12" s="121"/>
      <c r="AB12" s="121"/>
    </row>
    <row r="13" spans="1:28" ht="42.75" customHeight="1" thickBot="1" x14ac:dyDescent="0.25">
      <c r="B13" s="28" t="s">
        <v>22</v>
      </c>
      <c r="C13" s="29" t="s">
        <v>23</v>
      </c>
      <c r="E13" s="30">
        <v>18</v>
      </c>
      <c r="F13" s="30">
        <v>3</v>
      </c>
      <c r="G13" s="31">
        <v>21</v>
      </c>
      <c r="H13" s="117"/>
      <c r="I13" s="117"/>
      <c r="J13" s="117"/>
      <c r="K13" s="128">
        <f t="shared" si="0"/>
        <v>0.8571428571428571</v>
      </c>
      <c r="L13" s="128">
        <f t="shared" si="0"/>
        <v>0.14285714285714285</v>
      </c>
      <c r="P13" s="28">
        <v>3.3</v>
      </c>
      <c r="Q13" s="29" t="s">
        <v>404</v>
      </c>
      <c r="R13" s="156"/>
      <c r="S13" s="176">
        <v>0.38461538461538464</v>
      </c>
      <c r="T13" s="176">
        <v>0.61538461538461542</v>
      </c>
      <c r="U13" s="176">
        <v>0</v>
      </c>
      <c r="V13" s="176">
        <v>0</v>
      </c>
      <c r="W13" s="176">
        <v>1</v>
      </c>
      <c r="X13" s="177"/>
      <c r="Y13" s="176">
        <f>K13-SUM(S13:T13)</f>
        <v>-0.1428571428571429</v>
      </c>
      <c r="Z13" s="176"/>
      <c r="AA13" s="176"/>
      <c r="AB13" s="176">
        <f>L13-SUM(U13:V13)</f>
        <v>0.14285714285714285</v>
      </c>
    </row>
    <row r="14" spans="1:28" ht="31.5" customHeight="1" thickBot="1" x14ac:dyDescent="0.25">
      <c r="B14" s="28" t="s">
        <v>24</v>
      </c>
      <c r="C14" s="29" t="s">
        <v>25</v>
      </c>
      <c r="E14" s="30">
        <v>18</v>
      </c>
      <c r="F14" s="30">
        <v>3</v>
      </c>
      <c r="G14" s="31">
        <v>21</v>
      </c>
      <c r="H14" s="117"/>
      <c r="I14" s="117"/>
      <c r="J14" s="117"/>
      <c r="K14" s="128">
        <f t="shared" si="0"/>
        <v>0.8571428571428571</v>
      </c>
      <c r="L14" s="128">
        <f t="shared" si="0"/>
        <v>0.14285714285714285</v>
      </c>
      <c r="S14" s="24" t="s">
        <v>522</v>
      </c>
      <c r="T14" s="121"/>
      <c r="U14" s="121"/>
      <c r="V14" s="121"/>
      <c r="W14" s="121"/>
      <c r="X14" s="121"/>
      <c r="Y14" s="121"/>
      <c r="Z14" s="121"/>
      <c r="AA14" s="121"/>
      <c r="AB14" s="121"/>
    </row>
    <row r="15" spans="1:28" ht="15.75" customHeight="1" x14ac:dyDescent="0.2">
      <c r="B15" s="32"/>
      <c r="C15" s="33"/>
      <c r="E15" s="30"/>
      <c r="F15" s="30"/>
      <c r="G15" s="34"/>
      <c r="H15" s="2"/>
      <c r="I15" s="2"/>
      <c r="S15" s="121"/>
      <c r="T15" s="121"/>
      <c r="U15" s="121"/>
      <c r="V15" s="121"/>
      <c r="W15" s="121"/>
      <c r="X15" s="121"/>
      <c r="Y15" s="121"/>
      <c r="Z15" s="121"/>
      <c r="AA15" s="121"/>
      <c r="AB15" s="121"/>
    </row>
    <row r="16" spans="1:28" ht="15.75" customHeight="1" thickBot="1" x14ac:dyDescent="0.25">
      <c r="B16" s="67"/>
      <c r="E16" s="2"/>
      <c r="F16" s="2"/>
      <c r="G16" s="2"/>
      <c r="H16" s="2"/>
      <c r="I16" s="2"/>
      <c r="S16" s="121"/>
      <c r="T16" s="121"/>
      <c r="U16" s="121"/>
      <c r="V16" s="121"/>
      <c r="W16" s="121"/>
      <c r="X16" s="121"/>
      <c r="Y16" s="121"/>
      <c r="Z16" s="121"/>
      <c r="AA16" s="121"/>
      <c r="AB16" s="121"/>
    </row>
    <row r="17" spans="2:28" s="2" customFormat="1" ht="15" thickBot="1" x14ac:dyDescent="0.25">
      <c r="B17" s="35" t="s">
        <v>26</v>
      </c>
      <c r="C17" s="36" t="s">
        <v>27</v>
      </c>
      <c r="H17" s="142"/>
      <c r="K17" s="144"/>
      <c r="L17" s="144"/>
      <c r="M17" s="144"/>
      <c r="N17" s="144"/>
      <c r="O17" s="155"/>
      <c r="P17" s="155"/>
      <c r="S17" s="121"/>
      <c r="T17" s="121"/>
      <c r="U17" s="121"/>
      <c r="V17" s="121"/>
      <c r="W17" s="121"/>
      <c r="X17" s="121"/>
      <c r="Y17" s="121"/>
      <c r="Z17" s="121"/>
      <c r="AA17" s="121"/>
      <c r="AB17" s="121"/>
    </row>
    <row r="18" spans="2:28" s="2" customFormat="1" ht="31.5" customHeight="1" thickBot="1" x14ac:dyDescent="0.25">
      <c r="B18" s="28" t="s">
        <v>6</v>
      </c>
      <c r="C18" s="28" t="s">
        <v>28</v>
      </c>
      <c r="E18" s="144"/>
      <c r="H18" s="142"/>
      <c r="I18" s="143"/>
      <c r="K18" s="144"/>
      <c r="L18" s="144"/>
      <c r="M18" s="144"/>
      <c r="N18" s="144"/>
      <c r="O18" s="155"/>
      <c r="P18" s="155"/>
      <c r="S18" s="121"/>
      <c r="T18" s="121"/>
      <c r="U18" s="121"/>
      <c r="V18" s="121"/>
      <c r="W18" s="121"/>
      <c r="X18" s="121"/>
      <c r="Y18" s="121"/>
      <c r="Z18" s="121"/>
      <c r="AA18" s="121"/>
      <c r="AB18" s="121"/>
    </row>
    <row r="19" spans="2:28" s="2" customFormat="1" ht="42.75" customHeight="1" thickBot="1" x14ac:dyDescent="0.25">
      <c r="B19" s="28" t="s">
        <v>29</v>
      </c>
      <c r="C19" s="28" t="s">
        <v>30</v>
      </c>
      <c r="E19" s="123"/>
      <c r="F19" s="123"/>
      <c r="G19" s="123"/>
      <c r="H19" s="123"/>
      <c r="I19" s="123"/>
      <c r="K19" s="144"/>
      <c r="L19" s="144"/>
      <c r="M19" s="144"/>
      <c r="N19" s="144"/>
      <c r="O19" s="155"/>
      <c r="P19" s="155"/>
      <c r="S19" s="121"/>
      <c r="T19" s="121"/>
      <c r="U19" s="121"/>
      <c r="V19" s="121"/>
      <c r="W19" s="121"/>
      <c r="X19" s="121"/>
      <c r="Y19" s="121"/>
      <c r="Z19" s="121"/>
      <c r="AA19" s="121"/>
      <c r="AB19" s="121"/>
    </row>
    <row r="20" spans="2:28" s="2" customFormat="1" ht="31.5" customHeight="1" thickBot="1" x14ac:dyDescent="0.25">
      <c r="B20" s="28" t="s">
        <v>31</v>
      </c>
      <c r="C20" s="28" t="s">
        <v>32</v>
      </c>
      <c r="K20" s="144"/>
      <c r="L20" s="144"/>
      <c r="M20" s="144"/>
      <c r="N20" s="144"/>
      <c r="O20" s="155"/>
      <c r="P20" s="155"/>
      <c r="S20" s="121"/>
      <c r="T20" s="121"/>
      <c r="U20" s="121"/>
      <c r="V20" s="121"/>
      <c r="W20" s="121"/>
      <c r="X20" s="121"/>
      <c r="Y20" s="121"/>
      <c r="Z20" s="121"/>
      <c r="AA20" s="121"/>
      <c r="AB20" s="121"/>
    </row>
    <row r="21" spans="2:28" s="2" customFormat="1" ht="31.5" customHeight="1" thickBot="1" x14ac:dyDescent="0.25">
      <c r="B21" s="28" t="s">
        <v>7</v>
      </c>
      <c r="C21" s="28" t="s">
        <v>33</v>
      </c>
      <c r="K21" s="144"/>
      <c r="L21" s="144"/>
      <c r="M21" s="144"/>
      <c r="N21" s="144"/>
      <c r="O21" s="155"/>
      <c r="P21" s="155"/>
      <c r="S21" s="196" t="s">
        <v>519</v>
      </c>
      <c r="T21" s="197"/>
      <c r="U21" s="197"/>
      <c r="V21" s="198"/>
      <c r="W21" s="121"/>
      <c r="X21" s="121"/>
      <c r="Y21" s="121"/>
      <c r="Z21" s="121"/>
      <c r="AA21" s="121"/>
      <c r="AB21" s="121"/>
    </row>
    <row r="22" spans="2:28" s="2" customFormat="1" ht="15.75" customHeight="1" thickBot="1" x14ac:dyDescent="0.25">
      <c r="B22" s="67"/>
      <c r="C22" s="24"/>
      <c r="K22" s="144"/>
      <c r="L22" s="144"/>
      <c r="M22" s="144"/>
      <c r="N22" s="144"/>
      <c r="O22" s="155"/>
      <c r="P22" s="155"/>
      <c r="S22" s="121"/>
      <c r="T22" s="121"/>
      <c r="U22" s="121"/>
      <c r="V22" s="121"/>
      <c r="W22" s="121"/>
      <c r="X22" s="121"/>
      <c r="Y22" s="196" t="s">
        <v>523</v>
      </c>
      <c r="Z22" s="197"/>
      <c r="AA22" s="197"/>
      <c r="AB22" s="198"/>
    </row>
    <row r="23" spans="2:28" s="2" customFormat="1" ht="15.75" customHeight="1" thickBot="1" x14ac:dyDescent="0.25">
      <c r="B23" s="26" t="s">
        <v>34</v>
      </c>
      <c r="C23" s="24"/>
      <c r="E23" s="200" t="s">
        <v>35</v>
      </c>
      <c r="F23" s="201"/>
      <c r="G23" s="201"/>
      <c r="H23" s="202"/>
      <c r="K23" s="200" t="s">
        <v>559</v>
      </c>
      <c r="L23" s="201"/>
      <c r="M23" s="201"/>
      <c r="N23" s="202"/>
      <c r="O23" s="85"/>
      <c r="P23" s="26" t="s">
        <v>34</v>
      </c>
      <c r="Q23" s="24"/>
      <c r="S23" s="196" t="s">
        <v>35</v>
      </c>
      <c r="T23" s="197"/>
      <c r="U23" s="197"/>
      <c r="V23" s="198"/>
      <c r="W23" s="120"/>
      <c r="X23" s="121"/>
      <c r="Y23" s="196" t="s">
        <v>35</v>
      </c>
      <c r="Z23" s="197"/>
      <c r="AA23" s="197"/>
      <c r="AB23" s="198"/>
    </row>
    <row r="24" spans="2:28" s="2" customFormat="1" ht="15.75" customHeight="1" thickBot="1" x14ac:dyDescent="0.25">
      <c r="B24" s="69"/>
      <c r="C24" s="24"/>
      <c r="E24" s="37" t="s">
        <v>36</v>
      </c>
      <c r="F24" s="38" t="s">
        <v>37</v>
      </c>
      <c r="G24" s="38" t="s">
        <v>38</v>
      </c>
      <c r="H24" s="38" t="s">
        <v>39</v>
      </c>
      <c r="I24" s="39" t="s">
        <v>0</v>
      </c>
      <c r="K24" s="37" t="s">
        <v>36</v>
      </c>
      <c r="L24" s="38" t="s">
        <v>37</v>
      </c>
      <c r="M24" s="38" t="s">
        <v>38</v>
      </c>
      <c r="N24" s="38" t="s">
        <v>39</v>
      </c>
      <c r="O24" s="76"/>
      <c r="P24" s="69"/>
      <c r="Q24" s="24"/>
      <c r="S24" s="118" t="s">
        <v>36</v>
      </c>
      <c r="T24" s="119" t="s">
        <v>37</v>
      </c>
      <c r="U24" s="119" t="s">
        <v>38</v>
      </c>
      <c r="V24" s="119" t="s">
        <v>39</v>
      </c>
      <c r="W24" s="27" t="s">
        <v>518</v>
      </c>
      <c r="X24" s="121"/>
      <c r="Y24" s="118" t="s">
        <v>36</v>
      </c>
      <c r="Z24" s="119" t="s">
        <v>37</v>
      </c>
      <c r="AA24" s="119" t="s">
        <v>38</v>
      </c>
      <c r="AB24" s="119" t="s">
        <v>39</v>
      </c>
    </row>
    <row r="25" spans="2:28" s="2" customFormat="1" ht="15" thickBot="1" x14ac:dyDescent="0.25">
      <c r="B25" s="35">
        <v>1</v>
      </c>
      <c r="C25" s="36" t="s">
        <v>40</v>
      </c>
      <c r="E25" s="76"/>
      <c r="F25" s="76"/>
      <c r="G25" s="76"/>
      <c r="H25" s="76"/>
      <c r="I25" s="76"/>
      <c r="K25" s="144"/>
      <c r="L25" s="144"/>
      <c r="M25" s="144"/>
      <c r="N25" s="144"/>
      <c r="O25" s="155"/>
      <c r="P25" s="35">
        <v>1</v>
      </c>
      <c r="Q25" s="36" t="s">
        <v>40</v>
      </c>
      <c r="S25" s="121"/>
      <c r="T25" s="121"/>
      <c r="U25" s="121"/>
      <c r="V25" s="121"/>
      <c r="W25" s="121"/>
      <c r="X25" s="121"/>
      <c r="Y25" s="121"/>
      <c r="Z25" s="121"/>
      <c r="AA25" s="121"/>
      <c r="AB25" s="121"/>
    </row>
    <row r="26" spans="2:28" s="2" customFormat="1" ht="15.75" customHeight="1" thickBot="1" x14ac:dyDescent="0.25">
      <c r="B26" s="28">
        <v>1.1000000000000001</v>
      </c>
      <c r="C26" s="28" t="s">
        <v>41</v>
      </c>
      <c r="D26" s="145"/>
      <c r="E26" s="50">
        <v>19</v>
      </c>
      <c r="F26" s="50">
        <v>2</v>
      </c>
      <c r="G26" s="92">
        <v>0</v>
      </c>
      <c r="H26" s="50">
        <v>0</v>
      </c>
      <c r="I26" s="50">
        <v>21</v>
      </c>
      <c r="J26" s="117"/>
      <c r="K26" s="128">
        <f t="shared" ref="K26:N93" si="1">IF(ISERROR(E26/$I26),"",E26/$I26)</f>
        <v>0.90476190476190477</v>
      </c>
      <c r="L26" s="128">
        <f t="shared" si="1"/>
        <v>9.5238095238095233E-2</v>
      </c>
      <c r="M26" s="128">
        <f t="shared" si="1"/>
        <v>0</v>
      </c>
      <c r="N26" s="128">
        <f t="shared" si="1"/>
        <v>0</v>
      </c>
      <c r="O26" s="159"/>
      <c r="P26" s="28">
        <v>1.1000000000000001</v>
      </c>
      <c r="Q26" s="28" t="s">
        <v>41</v>
      </c>
      <c r="R26" s="156"/>
      <c r="S26" s="176">
        <v>0.76923076923076927</v>
      </c>
      <c r="T26" s="176">
        <v>0.23076923076923078</v>
      </c>
      <c r="U26" s="176">
        <v>0</v>
      </c>
      <c r="V26" s="176">
        <v>0</v>
      </c>
      <c r="W26" s="176">
        <v>1</v>
      </c>
      <c r="X26" s="177"/>
      <c r="Y26" s="176">
        <f t="shared" ref="Y26:AB31" si="2">K26-S26</f>
        <v>0.13553113553113549</v>
      </c>
      <c r="Z26" s="176">
        <f t="shared" si="2"/>
        <v>-0.13553113553113555</v>
      </c>
      <c r="AA26" s="176">
        <f t="shared" si="2"/>
        <v>0</v>
      </c>
      <c r="AB26" s="176">
        <f t="shared" si="2"/>
        <v>0</v>
      </c>
    </row>
    <row r="27" spans="2:28" s="2" customFormat="1" ht="31.5" customHeight="1" thickBot="1" x14ac:dyDescent="0.25">
      <c r="B27" s="28">
        <v>1.2</v>
      </c>
      <c r="C27" s="28" t="s">
        <v>42</v>
      </c>
      <c r="D27" s="145"/>
      <c r="E27" s="30">
        <v>16</v>
      </c>
      <c r="F27" s="30">
        <v>2</v>
      </c>
      <c r="G27" s="31">
        <v>2</v>
      </c>
      <c r="H27" s="30">
        <v>1</v>
      </c>
      <c r="I27" s="30">
        <v>21</v>
      </c>
      <c r="J27" s="117"/>
      <c r="K27" s="128">
        <f t="shared" si="1"/>
        <v>0.76190476190476186</v>
      </c>
      <c r="L27" s="128">
        <f t="shared" si="1"/>
        <v>9.5238095238095233E-2</v>
      </c>
      <c r="M27" s="128">
        <f t="shared" si="1"/>
        <v>9.5238095238095233E-2</v>
      </c>
      <c r="N27" s="128">
        <f t="shared" si="1"/>
        <v>4.7619047619047616E-2</v>
      </c>
      <c r="O27" s="159"/>
      <c r="P27" s="28">
        <v>1.2</v>
      </c>
      <c r="Q27" s="28" t="s">
        <v>42</v>
      </c>
      <c r="R27" s="156"/>
      <c r="S27" s="176">
        <v>0.61538461538461542</v>
      </c>
      <c r="T27" s="176">
        <v>0.15384615384615385</v>
      </c>
      <c r="U27" s="176">
        <v>0.23076923076923078</v>
      </c>
      <c r="V27" s="176">
        <v>0</v>
      </c>
      <c r="W27" s="176">
        <v>1</v>
      </c>
      <c r="X27" s="177"/>
      <c r="Y27" s="176">
        <f t="shared" si="2"/>
        <v>0.14652014652014644</v>
      </c>
      <c r="Z27" s="176">
        <f t="shared" si="2"/>
        <v>-5.8608058608058622E-2</v>
      </c>
      <c r="AA27" s="176">
        <f t="shared" si="2"/>
        <v>-0.13553113553113555</v>
      </c>
      <c r="AB27" s="176">
        <f t="shared" si="2"/>
        <v>4.7619047619047616E-2</v>
      </c>
    </row>
    <row r="28" spans="2:28" s="2" customFormat="1" ht="42" customHeight="1" thickBot="1" x14ac:dyDescent="0.25">
      <c r="B28" s="28">
        <v>1.3</v>
      </c>
      <c r="C28" s="28" t="s">
        <v>43</v>
      </c>
      <c r="D28" s="145"/>
      <c r="E28" s="30">
        <v>16</v>
      </c>
      <c r="F28" s="30">
        <v>4</v>
      </c>
      <c r="G28" s="31">
        <v>0</v>
      </c>
      <c r="H28" s="30">
        <v>1</v>
      </c>
      <c r="I28" s="30">
        <v>21</v>
      </c>
      <c r="J28" s="117"/>
      <c r="K28" s="128">
        <f t="shared" si="1"/>
        <v>0.76190476190476186</v>
      </c>
      <c r="L28" s="128">
        <f t="shared" si="1"/>
        <v>0.19047619047619047</v>
      </c>
      <c r="M28" s="128">
        <f t="shared" si="1"/>
        <v>0</v>
      </c>
      <c r="N28" s="128">
        <f t="shared" si="1"/>
        <v>4.7619047619047616E-2</v>
      </c>
      <c r="O28" s="159"/>
      <c r="P28" s="28">
        <v>1.3</v>
      </c>
      <c r="Q28" s="28" t="s">
        <v>43</v>
      </c>
      <c r="R28" s="156"/>
      <c r="S28" s="176">
        <v>0.46153846153846156</v>
      </c>
      <c r="T28" s="176">
        <v>0.38461538461538464</v>
      </c>
      <c r="U28" s="176">
        <v>0.15384615384615385</v>
      </c>
      <c r="V28" s="176">
        <v>0</v>
      </c>
      <c r="W28" s="176">
        <v>1</v>
      </c>
      <c r="X28" s="177"/>
      <c r="Y28" s="176">
        <f t="shared" si="2"/>
        <v>0.3003663003663003</v>
      </c>
      <c r="Z28" s="176">
        <f t="shared" si="2"/>
        <v>-0.19413919413919417</v>
      </c>
      <c r="AA28" s="176">
        <f t="shared" si="2"/>
        <v>-0.15384615384615385</v>
      </c>
      <c r="AB28" s="176">
        <f t="shared" si="2"/>
        <v>4.7619047619047616E-2</v>
      </c>
    </row>
    <row r="29" spans="2:28" s="2" customFormat="1" ht="51.75" customHeight="1" thickBot="1" x14ac:dyDescent="0.25">
      <c r="B29" s="28">
        <v>1.4</v>
      </c>
      <c r="C29" s="28" t="s">
        <v>44</v>
      </c>
      <c r="D29" s="145"/>
      <c r="E29" s="30">
        <v>16</v>
      </c>
      <c r="F29" s="30">
        <v>3</v>
      </c>
      <c r="G29" s="31">
        <v>0</v>
      </c>
      <c r="H29" s="30">
        <v>2</v>
      </c>
      <c r="I29" s="30">
        <v>21</v>
      </c>
      <c r="J29" s="117"/>
      <c r="K29" s="128">
        <f t="shared" si="1"/>
        <v>0.76190476190476186</v>
      </c>
      <c r="L29" s="128">
        <f t="shared" si="1"/>
        <v>0.14285714285714285</v>
      </c>
      <c r="M29" s="128">
        <f t="shared" si="1"/>
        <v>0</v>
      </c>
      <c r="N29" s="128">
        <f t="shared" si="1"/>
        <v>9.5238095238095233E-2</v>
      </c>
      <c r="O29" s="159"/>
      <c r="P29" s="28">
        <v>1.4</v>
      </c>
      <c r="Q29" s="28" t="s">
        <v>44</v>
      </c>
      <c r="R29" s="156"/>
      <c r="S29" s="176">
        <v>0.46153846153846156</v>
      </c>
      <c r="T29" s="176">
        <v>0.38461538461538464</v>
      </c>
      <c r="U29" s="176">
        <v>0.15384615384615385</v>
      </c>
      <c r="V29" s="176">
        <v>0</v>
      </c>
      <c r="W29" s="176">
        <v>1</v>
      </c>
      <c r="X29" s="177"/>
      <c r="Y29" s="176">
        <f t="shared" si="2"/>
        <v>0.3003663003663003</v>
      </c>
      <c r="Z29" s="176">
        <f t="shared" si="2"/>
        <v>-0.24175824175824179</v>
      </c>
      <c r="AA29" s="176">
        <f t="shared" si="2"/>
        <v>-0.15384615384615385</v>
      </c>
      <c r="AB29" s="176">
        <f t="shared" si="2"/>
        <v>9.5238095238095233E-2</v>
      </c>
    </row>
    <row r="30" spans="2:28" s="2" customFormat="1" ht="31.5" customHeight="1" thickBot="1" x14ac:dyDescent="0.25">
      <c r="B30" s="28">
        <v>1.5</v>
      </c>
      <c r="C30" s="28" t="s">
        <v>45</v>
      </c>
      <c r="D30" s="145"/>
      <c r="E30" s="30">
        <v>19</v>
      </c>
      <c r="F30" s="30">
        <v>1</v>
      </c>
      <c r="G30" s="31">
        <v>0</v>
      </c>
      <c r="H30" s="30">
        <v>1</v>
      </c>
      <c r="I30" s="30">
        <v>21</v>
      </c>
      <c r="J30" s="117"/>
      <c r="K30" s="128">
        <f t="shared" si="1"/>
        <v>0.90476190476190477</v>
      </c>
      <c r="L30" s="128">
        <f t="shared" si="1"/>
        <v>4.7619047619047616E-2</v>
      </c>
      <c r="M30" s="128">
        <f t="shared" si="1"/>
        <v>0</v>
      </c>
      <c r="N30" s="128">
        <f t="shared" si="1"/>
        <v>4.7619047619047616E-2</v>
      </c>
      <c r="O30" s="159"/>
      <c r="P30" s="28">
        <v>1.5</v>
      </c>
      <c r="Q30" s="28" t="s">
        <v>45</v>
      </c>
      <c r="R30" s="156"/>
      <c r="S30" s="176">
        <v>0.84615384615384615</v>
      </c>
      <c r="T30" s="176">
        <v>7.6923076923076927E-2</v>
      </c>
      <c r="U30" s="176">
        <v>0</v>
      </c>
      <c r="V30" s="176">
        <v>7.6923076923076927E-2</v>
      </c>
      <c r="W30" s="176">
        <v>1</v>
      </c>
      <c r="X30" s="177"/>
      <c r="Y30" s="176">
        <f t="shared" si="2"/>
        <v>5.8608058608058622E-2</v>
      </c>
      <c r="Z30" s="176">
        <f t="shared" si="2"/>
        <v>-2.9304029304029311E-2</v>
      </c>
      <c r="AA30" s="176">
        <f t="shared" si="2"/>
        <v>0</v>
      </c>
      <c r="AB30" s="176">
        <f t="shared" si="2"/>
        <v>-2.9304029304029311E-2</v>
      </c>
    </row>
    <row r="31" spans="2:28" s="2" customFormat="1" ht="51.75" customHeight="1" thickBot="1" x14ac:dyDescent="0.25">
      <c r="B31" s="28">
        <v>1.6</v>
      </c>
      <c r="C31" s="28" t="s">
        <v>46</v>
      </c>
      <c r="D31" s="145"/>
      <c r="E31" s="30">
        <v>19</v>
      </c>
      <c r="F31" s="30">
        <v>0</v>
      </c>
      <c r="G31" s="31">
        <v>0</v>
      </c>
      <c r="H31" s="30">
        <v>2</v>
      </c>
      <c r="I31" s="30">
        <v>21</v>
      </c>
      <c r="J31" s="117"/>
      <c r="K31" s="128">
        <f t="shared" si="1"/>
        <v>0.90476190476190477</v>
      </c>
      <c r="L31" s="128">
        <f t="shared" si="1"/>
        <v>0</v>
      </c>
      <c r="M31" s="128">
        <f t="shared" si="1"/>
        <v>0</v>
      </c>
      <c r="N31" s="128">
        <f t="shared" si="1"/>
        <v>9.5238095238095233E-2</v>
      </c>
      <c r="O31" s="159"/>
      <c r="P31" s="28">
        <v>1.6</v>
      </c>
      <c r="Q31" s="28" t="s">
        <v>401</v>
      </c>
      <c r="R31" s="156"/>
      <c r="S31" s="176">
        <v>0.69230769230769229</v>
      </c>
      <c r="T31" s="176">
        <v>0.15384615384615385</v>
      </c>
      <c r="U31" s="176">
        <v>0</v>
      </c>
      <c r="V31" s="176">
        <v>0.15384615384615385</v>
      </c>
      <c r="W31" s="176">
        <v>1</v>
      </c>
      <c r="X31" s="177"/>
      <c r="Y31" s="176">
        <f t="shared" si="2"/>
        <v>0.21245421245421248</v>
      </c>
      <c r="Z31" s="176">
        <f t="shared" si="2"/>
        <v>-0.15384615384615385</v>
      </c>
      <c r="AA31" s="176">
        <f t="shared" si="2"/>
        <v>0</v>
      </c>
      <c r="AB31" s="176">
        <f t="shared" si="2"/>
        <v>-5.8608058608058622E-2</v>
      </c>
    </row>
    <row r="32" spans="2:28" s="2" customFormat="1" ht="31.5" customHeight="1" thickBot="1" x14ac:dyDescent="0.25">
      <c r="B32" s="28">
        <v>1.7</v>
      </c>
      <c r="C32" s="28" t="s">
        <v>47</v>
      </c>
      <c r="D32" s="145"/>
      <c r="E32" s="30">
        <v>14</v>
      </c>
      <c r="F32" s="30" t="s">
        <v>48</v>
      </c>
      <c r="G32" s="31" t="s">
        <v>48</v>
      </c>
      <c r="H32" s="30">
        <v>7</v>
      </c>
      <c r="I32" s="30">
        <v>21</v>
      </c>
      <c r="J32" s="117"/>
      <c r="K32" s="128">
        <f t="shared" si="1"/>
        <v>0.66666666666666663</v>
      </c>
      <c r="L32" s="128" t="str">
        <f t="shared" si="1"/>
        <v/>
      </c>
      <c r="M32" s="128" t="str">
        <f t="shared" si="1"/>
        <v/>
      </c>
      <c r="N32" s="128">
        <f t="shared" si="1"/>
        <v>0.33333333333333331</v>
      </c>
      <c r="O32" s="159"/>
      <c r="P32" s="28">
        <v>1.7</v>
      </c>
      <c r="Q32" s="28" t="s">
        <v>402</v>
      </c>
      <c r="R32" s="156"/>
      <c r="S32" s="176">
        <v>0.38461538461538464</v>
      </c>
      <c r="T32" s="176">
        <v>7.6923076923076927E-2</v>
      </c>
      <c r="U32" s="176">
        <v>7.6923076923076927E-2</v>
      </c>
      <c r="V32" s="176">
        <v>0.46153846153846156</v>
      </c>
      <c r="W32" s="176">
        <v>1</v>
      </c>
      <c r="X32" s="177"/>
      <c r="Y32" s="176">
        <f>K32-(S32+T32)</f>
        <v>0.20512820512820507</v>
      </c>
      <c r="Z32" s="176"/>
      <c r="AA32" s="176"/>
      <c r="AB32" s="176">
        <f>N32-(V32+U32)</f>
        <v>-0.20512820512820523</v>
      </c>
    </row>
    <row r="33" spans="2:28" s="2" customFormat="1" ht="31.5" customHeight="1" thickBot="1" x14ac:dyDescent="0.25">
      <c r="B33" s="35">
        <v>2</v>
      </c>
      <c r="C33" s="36" t="s">
        <v>49</v>
      </c>
      <c r="E33" s="30" t="s">
        <v>50</v>
      </c>
      <c r="F33" s="30" t="s">
        <v>50</v>
      </c>
      <c r="G33" s="31" t="s">
        <v>50</v>
      </c>
      <c r="H33" s="30" t="s">
        <v>50</v>
      </c>
      <c r="I33" s="30" t="s">
        <v>50</v>
      </c>
      <c r="J33" s="117"/>
      <c r="K33" s="128" t="str">
        <f t="shared" si="1"/>
        <v/>
      </c>
      <c r="L33" s="128" t="str">
        <f t="shared" si="1"/>
        <v/>
      </c>
      <c r="M33" s="128" t="str">
        <f t="shared" si="1"/>
        <v/>
      </c>
      <c r="N33" s="128" t="str">
        <f t="shared" si="1"/>
        <v/>
      </c>
      <c r="O33" s="159"/>
      <c r="P33" s="35">
        <v>2</v>
      </c>
      <c r="Q33" s="36" t="s">
        <v>49</v>
      </c>
      <c r="R33" s="156"/>
      <c r="S33" s="177"/>
      <c r="T33" s="177"/>
      <c r="U33" s="177"/>
      <c r="V33" s="177"/>
      <c r="W33" s="177"/>
      <c r="X33" s="177"/>
      <c r="Y33" s="177"/>
      <c r="Z33" s="177"/>
      <c r="AA33" s="177"/>
      <c r="AB33" s="177"/>
    </row>
    <row r="34" spans="2:28" s="2" customFormat="1" ht="42.75" customHeight="1" thickBot="1" x14ac:dyDescent="0.25">
      <c r="B34" s="28">
        <v>2.1</v>
      </c>
      <c r="C34" s="28" t="s">
        <v>51</v>
      </c>
      <c r="D34" s="145"/>
      <c r="E34" s="30">
        <v>17</v>
      </c>
      <c r="F34" s="30">
        <v>2</v>
      </c>
      <c r="G34" s="31">
        <v>1</v>
      </c>
      <c r="H34" s="30">
        <v>1</v>
      </c>
      <c r="I34" s="30">
        <v>21</v>
      </c>
      <c r="J34" s="117"/>
      <c r="K34" s="128">
        <f t="shared" si="1"/>
        <v>0.80952380952380953</v>
      </c>
      <c r="L34" s="128">
        <f t="shared" si="1"/>
        <v>9.5238095238095233E-2</v>
      </c>
      <c r="M34" s="128">
        <f t="shared" si="1"/>
        <v>4.7619047619047616E-2</v>
      </c>
      <c r="N34" s="128">
        <f t="shared" si="1"/>
        <v>4.7619047619047616E-2</v>
      </c>
      <c r="O34" s="159"/>
      <c r="P34" s="28">
        <v>2.2999999999999998</v>
      </c>
      <c r="Q34" s="28" t="s">
        <v>51</v>
      </c>
      <c r="R34" s="156"/>
      <c r="S34" s="176">
        <v>0.84615384615384615</v>
      </c>
      <c r="T34" s="176">
        <v>0.15384615384615385</v>
      </c>
      <c r="U34" s="176">
        <v>0</v>
      </c>
      <c r="V34" s="176">
        <v>0</v>
      </c>
      <c r="W34" s="176">
        <v>1</v>
      </c>
      <c r="X34" s="177"/>
      <c r="Y34" s="176">
        <f t="shared" ref="Y34:AB38" si="3">K34-S34</f>
        <v>-3.6630036630036611E-2</v>
      </c>
      <c r="Z34" s="176">
        <f t="shared" si="3"/>
        <v>-5.8608058608058622E-2</v>
      </c>
      <c r="AA34" s="176">
        <f t="shared" si="3"/>
        <v>4.7619047619047616E-2</v>
      </c>
      <c r="AB34" s="176">
        <f t="shared" si="3"/>
        <v>4.7619047619047616E-2</v>
      </c>
    </row>
    <row r="35" spans="2:28" s="2" customFormat="1" ht="42.75" customHeight="1" thickBot="1" x14ac:dyDescent="0.25">
      <c r="B35" s="28">
        <v>2.2000000000000002</v>
      </c>
      <c r="C35" s="28" t="s">
        <v>52</v>
      </c>
      <c r="D35" s="145"/>
      <c r="E35" s="30">
        <v>17</v>
      </c>
      <c r="F35" s="30">
        <v>1</v>
      </c>
      <c r="G35" s="31">
        <v>2</v>
      </c>
      <c r="H35" s="30">
        <v>1</v>
      </c>
      <c r="I35" s="30">
        <v>21</v>
      </c>
      <c r="J35" s="117"/>
      <c r="K35" s="128">
        <f t="shared" si="1"/>
        <v>0.80952380952380953</v>
      </c>
      <c r="L35" s="128">
        <f t="shared" si="1"/>
        <v>4.7619047619047616E-2</v>
      </c>
      <c r="M35" s="128">
        <f t="shared" si="1"/>
        <v>9.5238095238095233E-2</v>
      </c>
      <c r="N35" s="128">
        <f t="shared" si="1"/>
        <v>4.7619047619047616E-2</v>
      </c>
      <c r="O35" s="159"/>
      <c r="P35" s="28">
        <v>2.4</v>
      </c>
      <c r="Q35" s="28" t="s">
        <v>52</v>
      </c>
      <c r="R35" s="156"/>
      <c r="S35" s="176">
        <v>0.92307692307692313</v>
      </c>
      <c r="T35" s="176">
        <v>7.6923076923076927E-2</v>
      </c>
      <c r="U35" s="176">
        <v>0</v>
      </c>
      <c r="V35" s="176">
        <v>0</v>
      </c>
      <c r="W35" s="176">
        <v>1</v>
      </c>
      <c r="X35" s="177"/>
      <c r="Y35" s="176">
        <f t="shared" si="3"/>
        <v>-0.11355311355311359</v>
      </c>
      <c r="Z35" s="176">
        <f t="shared" si="3"/>
        <v>-2.9304029304029311E-2</v>
      </c>
      <c r="AA35" s="176">
        <f t="shared" si="3"/>
        <v>9.5238095238095233E-2</v>
      </c>
      <c r="AB35" s="176">
        <f t="shared" si="3"/>
        <v>4.7619047619047616E-2</v>
      </c>
    </row>
    <row r="36" spans="2:28" s="2" customFormat="1" ht="42.75" customHeight="1" thickBot="1" x14ac:dyDescent="0.25">
      <c r="B36" s="28">
        <v>2.2999999999999998</v>
      </c>
      <c r="C36" s="28" t="s">
        <v>53</v>
      </c>
      <c r="D36" s="145"/>
      <c r="E36" s="30">
        <v>16</v>
      </c>
      <c r="F36" s="30">
        <v>1</v>
      </c>
      <c r="G36" s="31">
        <v>3</v>
      </c>
      <c r="H36" s="30">
        <v>1</v>
      </c>
      <c r="I36" s="30">
        <v>21</v>
      </c>
      <c r="J36" s="117"/>
      <c r="K36" s="128">
        <f t="shared" si="1"/>
        <v>0.76190476190476186</v>
      </c>
      <c r="L36" s="128">
        <f t="shared" si="1"/>
        <v>4.7619047619047616E-2</v>
      </c>
      <c r="M36" s="128">
        <f t="shared" si="1"/>
        <v>0.14285714285714285</v>
      </c>
      <c r="N36" s="128">
        <f t="shared" si="1"/>
        <v>4.7619047619047616E-2</v>
      </c>
      <c r="O36" s="159"/>
      <c r="P36" s="28">
        <v>2.5</v>
      </c>
      <c r="Q36" s="28" t="s">
        <v>403</v>
      </c>
      <c r="R36" s="156"/>
      <c r="S36" s="176">
        <v>0.84615384615384615</v>
      </c>
      <c r="T36" s="176">
        <v>0.15384615384615385</v>
      </c>
      <c r="U36" s="176">
        <v>0</v>
      </c>
      <c r="V36" s="176">
        <v>0</v>
      </c>
      <c r="W36" s="176">
        <v>1</v>
      </c>
      <c r="X36" s="177"/>
      <c r="Y36" s="176">
        <f t="shared" si="3"/>
        <v>-8.4249084249084283E-2</v>
      </c>
      <c r="Z36" s="176">
        <f t="shared" si="3"/>
        <v>-0.10622710622710624</v>
      </c>
      <c r="AA36" s="176">
        <f t="shared" si="3"/>
        <v>0.14285714285714285</v>
      </c>
      <c r="AB36" s="176">
        <f t="shared" si="3"/>
        <v>4.7619047619047616E-2</v>
      </c>
    </row>
    <row r="37" spans="2:28" s="2" customFormat="1" ht="45.75" thickBot="1" x14ac:dyDescent="0.25">
      <c r="B37" s="28">
        <v>2.4</v>
      </c>
      <c r="C37" s="28" t="s">
        <v>54</v>
      </c>
      <c r="D37" s="145"/>
      <c r="E37" s="30">
        <v>16</v>
      </c>
      <c r="F37" s="30">
        <v>1</v>
      </c>
      <c r="G37" s="31">
        <v>3</v>
      </c>
      <c r="H37" s="30">
        <v>1</v>
      </c>
      <c r="I37" s="30">
        <v>21</v>
      </c>
      <c r="J37" s="117"/>
      <c r="K37" s="128">
        <f t="shared" si="1"/>
        <v>0.76190476190476186</v>
      </c>
      <c r="L37" s="128">
        <f t="shared" si="1"/>
        <v>4.7619047619047616E-2</v>
      </c>
      <c r="M37" s="128">
        <f t="shared" si="1"/>
        <v>0.14285714285714285</v>
      </c>
      <c r="N37" s="128">
        <f t="shared" si="1"/>
        <v>4.7619047619047616E-2</v>
      </c>
      <c r="O37" s="159"/>
      <c r="P37" s="28">
        <v>2.1</v>
      </c>
      <c r="Q37" s="28" t="s">
        <v>552</v>
      </c>
      <c r="R37" s="156"/>
      <c r="S37" s="176">
        <v>1</v>
      </c>
      <c r="T37" s="176">
        <v>0</v>
      </c>
      <c r="U37" s="176">
        <v>0</v>
      </c>
      <c r="V37" s="176">
        <v>0</v>
      </c>
      <c r="W37" s="176">
        <v>0.92307692307692313</v>
      </c>
      <c r="X37" s="177"/>
      <c r="Y37" s="176">
        <f t="shared" si="3"/>
        <v>-0.23809523809523814</v>
      </c>
      <c r="Z37" s="176">
        <f t="shared" si="3"/>
        <v>4.7619047619047616E-2</v>
      </c>
      <c r="AA37" s="176">
        <f t="shared" si="3"/>
        <v>0.14285714285714285</v>
      </c>
      <c r="AB37" s="176">
        <f t="shared" si="3"/>
        <v>4.7619047619047616E-2</v>
      </c>
    </row>
    <row r="38" spans="2:28" s="2" customFormat="1" ht="45.75" thickBot="1" x14ac:dyDescent="0.25">
      <c r="B38" s="28">
        <v>2.5</v>
      </c>
      <c r="C38" s="28" t="s">
        <v>55</v>
      </c>
      <c r="D38" s="145"/>
      <c r="E38" s="30">
        <v>19</v>
      </c>
      <c r="F38" s="30">
        <v>1</v>
      </c>
      <c r="G38" s="31">
        <v>1</v>
      </c>
      <c r="H38" s="30">
        <v>0</v>
      </c>
      <c r="I38" s="30">
        <v>21</v>
      </c>
      <c r="J38" s="117"/>
      <c r="K38" s="128">
        <f t="shared" si="1"/>
        <v>0.90476190476190477</v>
      </c>
      <c r="L38" s="128">
        <f t="shared" si="1"/>
        <v>4.7619047619047616E-2</v>
      </c>
      <c r="M38" s="128">
        <f t="shared" si="1"/>
        <v>4.7619047619047616E-2</v>
      </c>
      <c r="N38" s="128">
        <f t="shared" si="1"/>
        <v>0</v>
      </c>
      <c r="O38" s="159"/>
      <c r="P38" s="28">
        <v>2.2000000000000002</v>
      </c>
      <c r="Q38" s="28" t="s">
        <v>551</v>
      </c>
      <c r="R38" s="156"/>
      <c r="S38" s="176">
        <v>0.83333333333333337</v>
      </c>
      <c r="T38" s="176">
        <v>0.16666666666666666</v>
      </c>
      <c r="U38" s="176">
        <v>0</v>
      </c>
      <c r="V38" s="176">
        <v>0</v>
      </c>
      <c r="W38" s="176">
        <v>0.92307692307692313</v>
      </c>
      <c r="X38" s="177"/>
      <c r="Y38" s="176">
        <f t="shared" si="3"/>
        <v>7.1428571428571397E-2</v>
      </c>
      <c r="Z38" s="176">
        <f t="shared" si="3"/>
        <v>-0.11904761904761904</v>
      </c>
      <c r="AA38" s="176">
        <f t="shared" si="3"/>
        <v>4.7619047619047616E-2</v>
      </c>
      <c r="AB38" s="176">
        <f t="shared" si="3"/>
        <v>0</v>
      </c>
    </row>
    <row r="39" spans="2:28" s="2" customFormat="1" ht="15" thickBot="1" x14ac:dyDescent="0.25">
      <c r="B39" s="35">
        <v>3</v>
      </c>
      <c r="C39" s="36" t="s">
        <v>56</v>
      </c>
      <c r="E39" s="30" t="s">
        <v>50</v>
      </c>
      <c r="F39" s="30" t="s">
        <v>50</v>
      </c>
      <c r="G39" s="31" t="s">
        <v>50</v>
      </c>
      <c r="H39" s="30" t="s">
        <v>50</v>
      </c>
      <c r="I39" s="30" t="s">
        <v>50</v>
      </c>
      <c r="J39" s="117"/>
      <c r="K39" s="128" t="str">
        <f t="shared" si="1"/>
        <v/>
      </c>
      <c r="L39" s="128" t="str">
        <f t="shared" si="1"/>
        <v/>
      </c>
      <c r="M39" s="128" t="str">
        <f t="shared" si="1"/>
        <v/>
      </c>
      <c r="N39" s="128" t="str">
        <f t="shared" si="1"/>
        <v/>
      </c>
      <c r="O39" s="159"/>
      <c r="P39" s="35">
        <v>3</v>
      </c>
      <c r="Q39" s="36" t="s">
        <v>56</v>
      </c>
      <c r="S39" s="177"/>
      <c r="T39" s="177"/>
      <c r="U39" s="177"/>
      <c r="V39" s="177"/>
      <c r="W39" s="177"/>
      <c r="X39" s="177"/>
      <c r="Y39" s="177"/>
      <c r="Z39" s="177"/>
      <c r="AA39" s="177"/>
      <c r="AB39" s="177"/>
    </row>
    <row r="40" spans="2:28" s="2" customFormat="1" ht="42.75" customHeight="1" thickBot="1" x14ac:dyDescent="0.25">
      <c r="B40" s="28">
        <v>3.1</v>
      </c>
      <c r="C40" s="28" t="s">
        <v>57</v>
      </c>
      <c r="D40" s="145"/>
      <c r="E40" s="30">
        <v>18</v>
      </c>
      <c r="F40" s="30">
        <v>2</v>
      </c>
      <c r="G40" s="31">
        <v>0</v>
      </c>
      <c r="H40" s="30">
        <v>1</v>
      </c>
      <c r="I40" s="30">
        <v>21</v>
      </c>
      <c r="J40" s="117"/>
      <c r="K40" s="128">
        <f t="shared" si="1"/>
        <v>0.8571428571428571</v>
      </c>
      <c r="L40" s="128">
        <f t="shared" si="1"/>
        <v>9.5238095238095233E-2</v>
      </c>
      <c r="M40" s="128">
        <f t="shared" si="1"/>
        <v>0</v>
      </c>
      <c r="N40" s="128">
        <f t="shared" si="1"/>
        <v>4.7619047619047616E-2</v>
      </c>
      <c r="O40" s="159"/>
      <c r="P40" s="28">
        <v>3.1</v>
      </c>
      <c r="Q40" s="28" t="s">
        <v>57</v>
      </c>
      <c r="R40" s="156"/>
      <c r="S40" s="176">
        <v>0.76923076923076927</v>
      </c>
      <c r="T40" s="176">
        <v>0.23076923076923078</v>
      </c>
      <c r="U40" s="176">
        <v>0</v>
      </c>
      <c r="V40" s="176">
        <v>0</v>
      </c>
      <c r="W40" s="176">
        <v>1</v>
      </c>
      <c r="X40" s="177"/>
      <c r="Y40" s="176">
        <f t="shared" ref="Y40:Y48" si="4">K40-S40</f>
        <v>8.7912087912087822E-2</v>
      </c>
      <c r="Z40" s="176">
        <f t="shared" ref="Z40:Z48" si="5">L40-T40</f>
        <v>-0.13553113553113555</v>
      </c>
      <c r="AA40" s="176">
        <f t="shared" ref="AA40:AA48" si="6">M40-U40</f>
        <v>0</v>
      </c>
      <c r="AB40" s="176">
        <f t="shared" ref="AB40:AB48" si="7">N40-V40</f>
        <v>4.7619047619047616E-2</v>
      </c>
    </row>
    <row r="41" spans="2:28" s="2" customFormat="1" ht="31.5" customHeight="1" thickBot="1" x14ac:dyDescent="0.25">
      <c r="B41" s="28">
        <v>3.2</v>
      </c>
      <c r="C41" s="28" t="s">
        <v>58</v>
      </c>
      <c r="D41" s="145"/>
      <c r="E41" s="30">
        <v>20</v>
      </c>
      <c r="F41" s="30">
        <v>1</v>
      </c>
      <c r="G41" s="31">
        <v>0</v>
      </c>
      <c r="H41" s="30">
        <v>0</v>
      </c>
      <c r="I41" s="30">
        <v>21</v>
      </c>
      <c r="J41" s="117"/>
      <c r="K41" s="128">
        <f t="shared" si="1"/>
        <v>0.95238095238095233</v>
      </c>
      <c r="L41" s="128">
        <f t="shared" si="1"/>
        <v>4.7619047619047616E-2</v>
      </c>
      <c r="M41" s="128">
        <f t="shared" si="1"/>
        <v>0</v>
      </c>
      <c r="N41" s="128">
        <f t="shared" si="1"/>
        <v>0</v>
      </c>
      <c r="O41" s="159"/>
      <c r="P41" s="28">
        <v>3.2</v>
      </c>
      <c r="Q41" s="28" t="s">
        <v>58</v>
      </c>
      <c r="R41" s="156"/>
      <c r="S41" s="176">
        <v>0.69230769230769229</v>
      </c>
      <c r="T41" s="176">
        <v>0.23076923076923078</v>
      </c>
      <c r="U41" s="176">
        <v>7.6923076923076927E-2</v>
      </c>
      <c r="V41" s="176">
        <v>0</v>
      </c>
      <c r="W41" s="176">
        <v>1</v>
      </c>
      <c r="X41" s="177"/>
      <c r="Y41" s="176">
        <f t="shared" si="4"/>
        <v>0.26007326007326004</v>
      </c>
      <c r="Z41" s="176">
        <f t="shared" si="5"/>
        <v>-0.18315018315018317</v>
      </c>
      <c r="AA41" s="176">
        <f t="shared" si="6"/>
        <v>-7.6923076923076927E-2</v>
      </c>
      <c r="AB41" s="176">
        <f t="shared" si="7"/>
        <v>0</v>
      </c>
    </row>
    <row r="42" spans="2:28" s="2" customFormat="1" ht="52.5" customHeight="1" thickBot="1" x14ac:dyDescent="0.25">
      <c r="B42" s="28">
        <v>3.3</v>
      </c>
      <c r="C42" s="28" t="s">
        <v>59</v>
      </c>
      <c r="D42" s="145"/>
      <c r="E42" s="30">
        <v>7</v>
      </c>
      <c r="F42" s="30">
        <v>11</v>
      </c>
      <c r="G42" s="31">
        <v>0</v>
      </c>
      <c r="H42" s="30">
        <v>0</v>
      </c>
      <c r="I42" s="30">
        <v>18</v>
      </c>
      <c r="J42" s="117"/>
      <c r="K42" s="128">
        <f t="shared" si="1"/>
        <v>0.3888888888888889</v>
      </c>
      <c r="L42" s="128">
        <f t="shared" si="1"/>
        <v>0.61111111111111116</v>
      </c>
      <c r="M42" s="128">
        <f t="shared" si="1"/>
        <v>0</v>
      </c>
      <c r="N42" s="128">
        <f t="shared" si="1"/>
        <v>0</v>
      </c>
      <c r="O42" s="159"/>
      <c r="P42" s="28">
        <v>3.4</v>
      </c>
      <c r="Q42" s="28" t="s">
        <v>405</v>
      </c>
      <c r="R42" s="156"/>
      <c r="S42" s="176">
        <v>0.53846153846153844</v>
      </c>
      <c r="T42" s="176">
        <v>0.46153846153846156</v>
      </c>
      <c r="U42" s="176">
        <v>0</v>
      </c>
      <c r="V42" s="176">
        <v>0</v>
      </c>
      <c r="W42" s="176">
        <v>1</v>
      </c>
      <c r="X42" s="177"/>
      <c r="Y42" s="176">
        <f t="shared" si="4"/>
        <v>-0.14957264957264954</v>
      </c>
      <c r="Z42" s="176">
        <f t="shared" si="5"/>
        <v>0.1495726495726496</v>
      </c>
      <c r="AA42" s="176">
        <f t="shared" si="6"/>
        <v>0</v>
      </c>
      <c r="AB42" s="176">
        <f t="shared" si="7"/>
        <v>0</v>
      </c>
    </row>
    <row r="43" spans="2:28" s="2" customFormat="1" ht="52.5" customHeight="1" thickBot="1" x14ac:dyDescent="0.25">
      <c r="B43" s="28">
        <v>3.4</v>
      </c>
      <c r="C43" s="28" t="s">
        <v>60</v>
      </c>
      <c r="D43" s="145"/>
      <c r="E43" s="30">
        <v>8</v>
      </c>
      <c r="F43" s="30">
        <v>10</v>
      </c>
      <c r="G43" s="31">
        <v>0</v>
      </c>
      <c r="H43" s="30">
        <v>0</v>
      </c>
      <c r="I43" s="30">
        <v>18</v>
      </c>
      <c r="J43" s="117"/>
      <c r="K43" s="128">
        <f t="shared" si="1"/>
        <v>0.44444444444444442</v>
      </c>
      <c r="L43" s="128">
        <f t="shared" si="1"/>
        <v>0.55555555555555558</v>
      </c>
      <c r="M43" s="128">
        <f t="shared" si="1"/>
        <v>0</v>
      </c>
      <c r="N43" s="128">
        <f t="shared" si="1"/>
        <v>0</v>
      </c>
      <c r="O43" s="159"/>
      <c r="P43" s="28">
        <v>3.5</v>
      </c>
      <c r="Q43" s="28" t="s">
        <v>406</v>
      </c>
      <c r="R43" s="156"/>
      <c r="S43" s="176">
        <v>0.53846153846153844</v>
      </c>
      <c r="T43" s="176">
        <v>0.46153846153846156</v>
      </c>
      <c r="U43" s="176">
        <v>0</v>
      </c>
      <c r="V43" s="176">
        <v>0</v>
      </c>
      <c r="W43" s="176">
        <v>1</v>
      </c>
      <c r="X43" s="177"/>
      <c r="Y43" s="176">
        <f t="shared" si="4"/>
        <v>-9.4017094017094016E-2</v>
      </c>
      <c r="Z43" s="176">
        <f t="shared" si="5"/>
        <v>9.4017094017094016E-2</v>
      </c>
      <c r="AA43" s="176">
        <f t="shared" si="6"/>
        <v>0</v>
      </c>
      <c r="AB43" s="176">
        <f t="shared" si="7"/>
        <v>0</v>
      </c>
    </row>
    <row r="44" spans="2:28" s="2" customFormat="1" ht="15.75" customHeight="1" thickBot="1" x14ac:dyDescent="0.25">
      <c r="B44" s="28">
        <v>3.5</v>
      </c>
      <c r="C44" s="28" t="s">
        <v>61</v>
      </c>
      <c r="D44" s="145"/>
      <c r="E44" s="30">
        <v>11</v>
      </c>
      <c r="F44" s="30">
        <v>7</v>
      </c>
      <c r="G44" s="31">
        <v>0</v>
      </c>
      <c r="H44" s="30">
        <v>0</v>
      </c>
      <c r="I44" s="30">
        <v>18</v>
      </c>
      <c r="J44" s="117"/>
      <c r="K44" s="128">
        <f t="shared" si="1"/>
        <v>0.61111111111111116</v>
      </c>
      <c r="L44" s="128">
        <f t="shared" si="1"/>
        <v>0.3888888888888889</v>
      </c>
      <c r="M44" s="128">
        <f t="shared" si="1"/>
        <v>0</v>
      </c>
      <c r="N44" s="128">
        <f t="shared" si="1"/>
        <v>0</v>
      </c>
      <c r="O44" s="159"/>
      <c r="P44" s="28">
        <v>3.6</v>
      </c>
      <c r="Q44" s="28" t="s">
        <v>61</v>
      </c>
      <c r="R44" s="156"/>
      <c r="S44" s="176">
        <v>0.53846153846153844</v>
      </c>
      <c r="T44" s="176">
        <v>0.46153846153846156</v>
      </c>
      <c r="U44" s="176">
        <v>0</v>
      </c>
      <c r="V44" s="176">
        <v>0</v>
      </c>
      <c r="W44" s="176">
        <v>1</v>
      </c>
      <c r="X44" s="177"/>
      <c r="Y44" s="176">
        <f t="shared" si="4"/>
        <v>7.2649572649572725E-2</v>
      </c>
      <c r="Z44" s="176">
        <f t="shared" si="5"/>
        <v>-7.2649572649572669E-2</v>
      </c>
      <c r="AA44" s="176">
        <f t="shared" si="6"/>
        <v>0</v>
      </c>
      <c r="AB44" s="176">
        <f t="shared" si="7"/>
        <v>0</v>
      </c>
    </row>
    <row r="45" spans="2:28" s="2" customFormat="1" ht="15.75" customHeight="1" thickBot="1" x14ac:dyDescent="0.25">
      <c r="B45" s="28">
        <v>3.6</v>
      </c>
      <c r="C45" s="28" t="s">
        <v>62</v>
      </c>
      <c r="D45" s="145"/>
      <c r="E45" s="30">
        <v>16</v>
      </c>
      <c r="F45" s="30">
        <v>1</v>
      </c>
      <c r="G45" s="31">
        <v>1</v>
      </c>
      <c r="H45" s="30">
        <v>0</v>
      </c>
      <c r="I45" s="30">
        <v>18</v>
      </c>
      <c r="J45" s="117"/>
      <c r="K45" s="128">
        <f t="shared" si="1"/>
        <v>0.88888888888888884</v>
      </c>
      <c r="L45" s="128">
        <f t="shared" si="1"/>
        <v>5.5555555555555552E-2</v>
      </c>
      <c r="M45" s="128">
        <f t="shared" si="1"/>
        <v>5.5555555555555552E-2</v>
      </c>
      <c r="N45" s="128">
        <f t="shared" si="1"/>
        <v>0</v>
      </c>
      <c r="O45" s="159"/>
      <c r="P45" s="28">
        <v>3.7</v>
      </c>
      <c r="Q45" s="28" t="s">
        <v>62</v>
      </c>
      <c r="R45" s="156"/>
      <c r="S45" s="176">
        <v>0.61538461538461542</v>
      </c>
      <c r="T45" s="176">
        <v>0.38461538461538464</v>
      </c>
      <c r="U45" s="176">
        <v>0</v>
      </c>
      <c r="V45" s="176">
        <v>0</v>
      </c>
      <c r="W45" s="176">
        <v>1</v>
      </c>
      <c r="X45" s="177"/>
      <c r="Y45" s="176">
        <f t="shared" si="4"/>
        <v>0.27350427350427342</v>
      </c>
      <c r="Z45" s="176">
        <f t="shared" si="5"/>
        <v>-0.32905982905982911</v>
      </c>
      <c r="AA45" s="176">
        <f t="shared" si="6"/>
        <v>5.5555555555555552E-2</v>
      </c>
      <c r="AB45" s="176">
        <f t="shared" si="7"/>
        <v>0</v>
      </c>
    </row>
    <row r="46" spans="2:28" s="2" customFormat="1" ht="31.5" customHeight="1" thickBot="1" x14ac:dyDescent="0.25">
      <c r="B46" s="28">
        <v>3.7</v>
      </c>
      <c r="C46" s="28" t="s">
        <v>63</v>
      </c>
      <c r="D46" s="145"/>
      <c r="E46" s="30">
        <v>17</v>
      </c>
      <c r="F46" s="30">
        <v>1</v>
      </c>
      <c r="G46" s="31">
        <v>0</v>
      </c>
      <c r="H46" s="30">
        <v>0</v>
      </c>
      <c r="I46" s="30">
        <v>18</v>
      </c>
      <c r="J46" s="117"/>
      <c r="K46" s="128">
        <f t="shared" si="1"/>
        <v>0.94444444444444442</v>
      </c>
      <c r="L46" s="128">
        <f t="shared" si="1"/>
        <v>5.5555555555555552E-2</v>
      </c>
      <c r="M46" s="128">
        <f t="shared" si="1"/>
        <v>0</v>
      </c>
      <c r="N46" s="128">
        <f t="shared" si="1"/>
        <v>0</v>
      </c>
      <c r="O46" s="159"/>
      <c r="P46" s="28">
        <v>3.8</v>
      </c>
      <c r="Q46" s="28" t="s">
        <v>63</v>
      </c>
      <c r="R46" s="156"/>
      <c r="S46" s="176">
        <v>0.69230769230769229</v>
      </c>
      <c r="T46" s="176">
        <v>0.23076923076923078</v>
      </c>
      <c r="U46" s="176">
        <v>7.6923076923076927E-2</v>
      </c>
      <c r="V46" s="176">
        <v>0</v>
      </c>
      <c r="W46" s="176">
        <v>1</v>
      </c>
      <c r="X46" s="177"/>
      <c r="Y46" s="176">
        <f t="shared" si="4"/>
        <v>0.25213675213675213</v>
      </c>
      <c r="Z46" s="176">
        <f t="shared" si="5"/>
        <v>-0.17521367521367523</v>
      </c>
      <c r="AA46" s="176">
        <f t="shared" si="6"/>
        <v>-7.6923076923076927E-2</v>
      </c>
      <c r="AB46" s="176">
        <f t="shared" si="7"/>
        <v>0</v>
      </c>
    </row>
    <row r="47" spans="2:28" s="2" customFormat="1" ht="42.75" customHeight="1" thickBot="1" x14ac:dyDescent="0.25">
      <c r="B47" s="28">
        <v>3.8</v>
      </c>
      <c r="C47" s="28" t="s">
        <v>64</v>
      </c>
      <c r="D47" s="145"/>
      <c r="E47" s="30">
        <v>20</v>
      </c>
      <c r="F47" s="30">
        <v>1</v>
      </c>
      <c r="G47" s="31">
        <v>0</v>
      </c>
      <c r="H47" s="30">
        <v>0</v>
      </c>
      <c r="I47" s="30">
        <v>21</v>
      </c>
      <c r="J47" s="117"/>
      <c r="K47" s="128">
        <f t="shared" si="1"/>
        <v>0.95238095238095233</v>
      </c>
      <c r="L47" s="128">
        <f t="shared" si="1"/>
        <v>4.7619047619047616E-2</v>
      </c>
      <c r="M47" s="128">
        <f t="shared" si="1"/>
        <v>0</v>
      </c>
      <c r="N47" s="128">
        <f t="shared" si="1"/>
        <v>0</v>
      </c>
      <c r="O47" s="159"/>
      <c r="P47" s="28">
        <v>3.9</v>
      </c>
      <c r="Q47" s="28" t="s">
        <v>64</v>
      </c>
      <c r="R47" s="156"/>
      <c r="S47" s="176">
        <v>0.76923076923076927</v>
      </c>
      <c r="T47" s="176">
        <v>0.15384615384615385</v>
      </c>
      <c r="U47" s="176">
        <v>7.6923076923076927E-2</v>
      </c>
      <c r="V47" s="176">
        <v>0</v>
      </c>
      <c r="W47" s="176">
        <v>1</v>
      </c>
      <c r="X47" s="177"/>
      <c r="Y47" s="176">
        <f t="shared" si="4"/>
        <v>0.18315018315018305</v>
      </c>
      <c r="Z47" s="176">
        <f t="shared" si="5"/>
        <v>-0.10622710622710624</v>
      </c>
      <c r="AA47" s="176">
        <f t="shared" si="6"/>
        <v>-7.6923076923076927E-2</v>
      </c>
      <c r="AB47" s="176">
        <f t="shared" si="7"/>
        <v>0</v>
      </c>
    </row>
    <row r="48" spans="2:28" s="2" customFormat="1" ht="57" thickBot="1" x14ac:dyDescent="0.25">
      <c r="B48" s="28">
        <v>3.9</v>
      </c>
      <c r="C48" s="28" t="s">
        <v>65</v>
      </c>
      <c r="D48" s="145"/>
      <c r="E48" s="30">
        <v>18</v>
      </c>
      <c r="F48" s="30">
        <v>0</v>
      </c>
      <c r="G48" s="31">
        <v>2</v>
      </c>
      <c r="H48" s="30">
        <v>1</v>
      </c>
      <c r="I48" s="30">
        <v>21</v>
      </c>
      <c r="J48" s="117"/>
      <c r="K48" s="128">
        <f t="shared" si="1"/>
        <v>0.8571428571428571</v>
      </c>
      <c r="L48" s="128">
        <f t="shared" si="1"/>
        <v>0</v>
      </c>
      <c r="M48" s="128">
        <f t="shared" si="1"/>
        <v>9.5238095238095233E-2</v>
      </c>
      <c r="N48" s="128">
        <f t="shared" si="1"/>
        <v>4.7619047619047616E-2</v>
      </c>
      <c r="O48" s="159"/>
      <c r="P48" s="28" t="s">
        <v>407</v>
      </c>
      <c r="Q48" s="28" t="s">
        <v>553</v>
      </c>
      <c r="R48" s="156"/>
      <c r="S48" s="176">
        <v>0.41666666666666669</v>
      </c>
      <c r="T48" s="176">
        <v>0.58333333333333337</v>
      </c>
      <c r="U48" s="176">
        <v>0</v>
      </c>
      <c r="V48" s="176">
        <v>0</v>
      </c>
      <c r="W48" s="176">
        <v>0.92307692307692313</v>
      </c>
      <c r="X48" s="177"/>
      <c r="Y48" s="176">
        <f t="shared" si="4"/>
        <v>0.44047619047619041</v>
      </c>
      <c r="Z48" s="176">
        <f t="shared" si="5"/>
        <v>-0.58333333333333337</v>
      </c>
      <c r="AA48" s="176">
        <f t="shared" si="6"/>
        <v>9.5238095238095233E-2</v>
      </c>
      <c r="AB48" s="176">
        <f t="shared" si="7"/>
        <v>4.7619047619047616E-2</v>
      </c>
    </row>
    <row r="49" spans="1:28" ht="31.5" customHeight="1" thickBot="1" x14ac:dyDescent="0.25">
      <c r="B49" s="35">
        <v>4</v>
      </c>
      <c r="C49" s="36" t="s">
        <v>66</v>
      </c>
      <c r="E49" s="146" t="s">
        <v>50</v>
      </c>
      <c r="F49" s="146" t="s">
        <v>50</v>
      </c>
      <c r="G49" s="146" t="s">
        <v>50</v>
      </c>
      <c r="H49" s="146" t="s">
        <v>50</v>
      </c>
      <c r="I49" s="147" t="s">
        <v>50</v>
      </c>
      <c r="K49" s="160" t="str">
        <f t="shared" si="1"/>
        <v/>
      </c>
      <c r="L49" s="160" t="str">
        <f t="shared" si="1"/>
        <v/>
      </c>
      <c r="M49" s="160" t="str">
        <f t="shared" si="1"/>
        <v/>
      </c>
      <c r="N49" s="160" t="str">
        <f t="shared" si="1"/>
        <v/>
      </c>
      <c r="O49" s="159"/>
      <c r="P49" s="35">
        <v>4</v>
      </c>
      <c r="Q49" s="36" t="s">
        <v>66</v>
      </c>
      <c r="S49" s="121"/>
      <c r="T49" s="121"/>
      <c r="U49" s="121"/>
      <c r="V49" s="121"/>
      <c r="W49" s="121"/>
      <c r="X49" s="121"/>
      <c r="Y49" s="121"/>
      <c r="Z49" s="121"/>
      <c r="AA49" s="121"/>
      <c r="AB49" s="121"/>
    </row>
    <row r="50" spans="1:28" ht="52.5" customHeight="1" thickBot="1" x14ac:dyDescent="0.25">
      <c r="B50" s="28" t="s">
        <v>67</v>
      </c>
      <c r="C50" s="28" t="s">
        <v>68</v>
      </c>
      <c r="D50" s="145"/>
      <c r="E50" s="27" t="s">
        <v>69</v>
      </c>
      <c r="F50" s="124">
        <v>1</v>
      </c>
      <c r="G50" s="70" t="s">
        <v>358</v>
      </c>
      <c r="H50" s="124" t="s">
        <v>359</v>
      </c>
      <c r="I50" s="27" t="s">
        <v>0</v>
      </c>
      <c r="J50" s="117"/>
      <c r="K50" s="27" t="s">
        <v>69</v>
      </c>
      <c r="L50" s="124">
        <v>1</v>
      </c>
      <c r="M50" s="70" t="s">
        <v>358</v>
      </c>
      <c r="N50" s="124" t="s">
        <v>359</v>
      </c>
      <c r="O50" s="86"/>
      <c r="P50" s="28" t="s">
        <v>72</v>
      </c>
      <c r="Q50" s="75" t="s">
        <v>408</v>
      </c>
      <c r="S50" s="27" t="s">
        <v>409</v>
      </c>
      <c r="T50" s="27" t="s">
        <v>410</v>
      </c>
      <c r="U50" s="27" t="s">
        <v>411</v>
      </c>
      <c r="V50" s="27" t="s">
        <v>412</v>
      </c>
      <c r="W50" s="27" t="s">
        <v>400</v>
      </c>
      <c r="X50" s="121"/>
      <c r="Y50" s="121"/>
      <c r="Z50" s="121"/>
      <c r="AA50" s="121"/>
      <c r="AB50" s="121"/>
    </row>
    <row r="51" spans="1:28" ht="15.75" customHeight="1" thickBot="1" x14ac:dyDescent="0.25">
      <c r="A51" s="90"/>
      <c r="B51" s="28"/>
      <c r="C51" s="28" t="s">
        <v>70</v>
      </c>
      <c r="D51" s="145"/>
      <c r="E51" s="52">
        <v>0</v>
      </c>
      <c r="F51" s="53">
        <v>2</v>
      </c>
      <c r="G51" s="53">
        <v>7</v>
      </c>
      <c r="H51" s="53">
        <v>12</v>
      </c>
      <c r="I51" s="55">
        <v>21</v>
      </c>
      <c r="J51" s="117"/>
      <c r="K51" s="129">
        <f t="shared" si="1"/>
        <v>0</v>
      </c>
      <c r="L51" s="130">
        <f t="shared" si="1"/>
        <v>9.5238095238095233E-2</v>
      </c>
      <c r="M51" s="130">
        <f t="shared" si="1"/>
        <v>0.33333333333333331</v>
      </c>
      <c r="N51" s="131">
        <f t="shared" si="1"/>
        <v>0.5714285714285714</v>
      </c>
      <c r="O51" s="161"/>
      <c r="P51" s="28"/>
      <c r="Q51" s="77" t="s">
        <v>536</v>
      </c>
      <c r="S51" s="178">
        <v>0</v>
      </c>
      <c r="T51" s="179">
        <v>0</v>
      </c>
      <c r="U51" s="179">
        <v>0.23076923076923078</v>
      </c>
      <c r="V51" s="179">
        <v>0.76923076923076927</v>
      </c>
      <c r="W51" s="180">
        <v>1</v>
      </c>
      <c r="X51" s="121"/>
      <c r="Y51" s="162" t="s">
        <v>531</v>
      </c>
      <c r="Z51" s="157"/>
      <c r="AA51" s="157"/>
      <c r="AB51" s="157"/>
    </row>
    <row r="52" spans="1:28" ht="15.75" customHeight="1" thickBot="1" x14ac:dyDescent="0.25">
      <c r="A52" s="90"/>
      <c r="B52" s="28"/>
      <c r="C52" s="28" t="s">
        <v>71</v>
      </c>
      <c r="D52" s="145"/>
      <c r="E52" s="74">
        <v>7.5</v>
      </c>
      <c r="F52" s="53"/>
      <c r="G52" s="54"/>
      <c r="H52" s="53"/>
      <c r="I52" s="53"/>
      <c r="J52" s="117"/>
      <c r="K52" s="127" t="str">
        <f t="shared" si="1"/>
        <v/>
      </c>
      <c r="L52" s="127" t="str">
        <f t="shared" si="1"/>
        <v/>
      </c>
      <c r="M52" s="127" t="str">
        <f t="shared" si="1"/>
        <v/>
      </c>
      <c r="N52" s="127" t="str">
        <f t="shared" si="1"/>
        <v/>
      </c>
      <c r="O52" s="159"/>
      <c r="P52" s="28"/>
      <c r="Q52" s="78" t="s">
        <v>537</v>
      </c>
      <c r="S52" s="181">
        <v>12.42</v>
      </c>
      <c r="T52" s="182"/>
      <c r="U52" s="182"/>
      <c r="V52" s="182"/>
      <c r="W52" s="183"/>
      <c r="X52" s="121"/>
      <c r="Y52" s="121"/>
      <c r="Z52" s="121"/>
      <c r="AA52" s="121"/>
      <c r="AB52" s="121"/>
    </row>
    <row r="53" spans="1:28" ht="52.5" customHeight="1" thickBot="1" x14ac:dyDescent="0.25">
      <c r="B53" s="28" t="s">
        <v>72</v>
      </c>
      <c r="C53" s="28" t="s">
        <v>73</v>
      </c>
      <c r="D53" s="145"/>
      <c r="E53" s="27" t="s">
        <v>69</v>
      </c>
      <c r="F53" s="124" t="s">
        <v>74</v>
      </c>
      <c r="G53" s="27" t="s">
        <v>75</v>
      </c>
      <c r="H53" s="124" t="s">
        <v>76</v>
      </c>
      <c r="I53" s="27" t="s">
        <v>0</v>
      </c>
      <c r="J53" s="117"/>
      <c r="K53" s="27" t="s">
        <v>69</v>
      </c>
      <c r="L53" s="124" t="s">
        <v>74</v>
      </c>
      <c r="M53" s="27" t="s">
        <v>75</v>
      </c>
      <c r="N53" s="124" t="s">
        <v>76</v>
      </c>
      <c r="O53" s="86"/>
      <c r="P53" s="28" t="s">
        <v>83</v>
      </c>
      <c r="Q53" s="75" t="s">
        <v>413</v>
      </c>
      <c r="S53" s="27" t="s">
        <v>409</v>
      </c>
      <c r="T53" s="27" t="s">
        <v>74</v>
      </c>
      <c r="U53" s="27" t="s">
        <v>414</v>
      </c>
      <c r="V53" s="27" t="s">
        <v>415</v>
      </c>
      <c r="W53" s="27" t="s">
        <v>400</v>
      </c>
      <c r="X53" s="121"/>
      <c r="Y53" s="27" t="s">
        <v>409</v>
      </c>
      <c r="Z53" s="27" t="s">
        <v>74</v>
      </c>
      <c r="AA53" s="27" t="s">
        <v>414</v>
      </c>
      <c r="AB53" s="27" t="s">
        <v>415</v>
      </c>
    </row>
    <row r="54" spans="1:28" ht="15.75" customHeight="1" thickBot="1" x14ac:dyDescent="0.25">
      <c r="A54" s="90"/>
      <c r="B54" s="48" t="s">
        <v>77</v>
      </c>
      <c r="C54" s="28" t="s">
        <v>78</v>
      </c>
      <c r="D54" s="145"/>
      <c r="E54" s="40">
        <v>0</v>
      </c>
      <c r="F54" s="41">
        <v>2</v>
      </c>
      <c r="G54" s="41">
        <v>4</v>
      </c>
      <c r="H54" s="41">
        <v>15</v>
      </c>
      <c r="I54" s="43">
        <v>21</v>
      </c>
      <c r="J54" s="117"/>
      <c r="K54" s="133">
        <f t="shared" si="1"/>
        <v>0</v>
      </c>
      <c r="L54" s="134">
        <f t="shared" si="1"/>
        <v>9.5238095238095233E-2</v>
      </c>
      <c r="M54" s="134">
        <f t="shared" si="1"/>
        <v>0.19047619047619047</v>
      </c>
      <c r="N54" s="135">
        <f t="shared" si="1"/>
        <v>0.7142857142857143</v>
      </c>
      <c r="O54" s="161"/>
      <c r="P54" s="28"/>
      <c r="Q54" s="77" t="s">
        <v>538</v>
      </c>
      <c r="S54" s="178">
        <v>0</v>
      </c>
      <c r="T54" s="179">
        <v>0.1111111111111111</v>
      </c>
      <c r="U54" s="179">
        <v>0.1111111111111111</v>
      </c>
      <c r="V54" s="179">
        <v>0.77777777777777779</v>
      </c>
      <c r="W54" s="180">
        <v>0.69230769230769229</v>
      </c>
      <c r="X54" s="177"/>
      <c r="Y54" s="178">
        <f t="shared" ref="Y54:AB55" si="8">K54-S54</f>
        <v>0</v>
      </c>
      <c r="Z54" s="179">
        <f t="shared" si="8"/>
        <v>-1.5873015873015872E-2</v>
      </c>
      <c r="AA54" s="179">
        <f t="shared" si="8"/>
        <v>7.9365079365079361E-2</v>
      </c>
      <c r="AB54" s="180">
        <f t="shared" si="8"/>
        <v>-6.3492063492063489E-2</v>
      </c>
    </row>
    <row r="55" spans="1:28" ht="15.75" customHeight="1" thickBot="1" x14ac:dyDescent="0.25">
      <c r="A55" s="90"/>
      <c r="B55" s="48" t="s">
        <v>79</v>
      </c>
      <c r="C55" s="28" t="s">
        <v>80</v>
      </c>
      <c r="D55" s="145"/>
      <c r="E55" s="49">
        <v>0</v>
      </c>
      <c r="F55" s="50">
        <v>12</v>
      </c>
      <c r="G55" s="50">
        <v>7</v>
      </c>
      <c r="H55" s="50">
        <v>2</v>
      </c>
      <c r="I55" s="51">
        <v>21</v>
      </c>
      <c r="J55" s="117"/>
      <c r="K55" s="136">
        <f t="shared" si="1"/>
        <v>0</v>
      </c>
      <c r="L55" s="137">
        <f t="shared" si="1"/>
        <v>0.5714285714285714</v>
      </c>
      <c r="M55" s="137">
        <f t="shared" si="1"/>
        <v>0.33333333333333331</v>
      </c>
      <c r="N55" s="138">
        <f t="shared" si="1"/>
        <v>9.5238095238095233E-2</v>
      </c>
      <c r="O55" s="161"/>
      <c r="P55" s="102"/>
      <c r="Q55" s="108" t="s">
        <v>539</v>
      </c>
      <c r="S55" s="184">
        <v>0</v>
      </c>
      <c r="T55" s="185">
        <v>0.125</v>
      </c>
      <c r="U55" s="185">
        <v>0.5</v>
      </c>
      <c r="V55" s="185">
        <v>0.375</v>
      </c>
      <c r="W55" s="186">
        <v>0.61538461538461542</v>
      </c>
      <c r="X55" s="177"/>
      <c r="Y55" s="187">
        <f t="shared" si="8"/>
        <v>0</v>
      </c>
      <c r="Z55" s="188">
        <f t="shared" si="8"/>
        <v>0.4464285714285714</v>
      </c>
      <c r="AA55" s="188">
        <f t="shared" si="8"/>
        <v>-0.16666666666666669</v>
      </c>
      <c r="AB55" s="189">
        <f t="shared" si="8"/>
        <v>-0.27976190476190477</v>
      </c>
    </row>
    <row r="56" spans="1:28" ht="15.75" customHeight="1" thickBot="1" x14ac:dyDescent="0.25">
      <c r="A56" s="90"/>
      <c r="B56" s="48" t="s">
        <v>81</v>
      </c>
      <c r="C56" s="28" t="s">
        <v>82</v>
      </c>
      <c r="D56" s="145"/>
      <c r="E56" s="44">
        <v>11</v>
      </c>
      <c r="F56" s="45">
        <v>5</v>
      </c>
      <c r="G56" s="45">
        <v>3</v>
      </c>
      <c r="H56" s="45">
        <v>2</v>
      </c>
      <c r="I56" s="47">
        <v>21</v>
      </c>
      <c r="J56" s="117"/>
      <c r="K56" s="139">
        <f t="shared" si="1"/>
        <v>0.52380952380952384</v>
      </c>
      <c r="L56" s="140">
        <f t="shared" si="1"/>
        <v>0.23809523809523808</v>
      </c>
      <c r="M56" s="140">
        <f t="shared" si="1"/>
        <v>0.14285714285714285</v>
      </c>
      <c r="N56" s="141">
        <f t="shared" si="1"/>
        <v>9.5238095238095233E-2</v>
      </c>
      <c r="O56" s="161"/>
      <c r="P56" s="109"/>
      <c r="Q56" s="108"/>
      <c r="S56" s="165" t="s">
        <v>521</v>
      </c>
      <c r="T56" s="163"/>
      <c r="U56" s="163"/>
      <c r="V56" s="163"/>
      <c r="W56" s="164"/>
      <c r="X56" s="121"/>
      <c r="Y56" s="121"/>
      <c r="Z56" s="121"/>
      <c r="AA56" s="121"/>
      <c r="AB56" s="121"/>
    </row>
    <row r="57" spans="1:28" ht="15.75" customHeight="1" thickBot="1" x14ac:dyDescent="0.25">
      <c r="A57" s="90"/>
      <c r="B57" s="48"/>
      <c r="C57" s="28"/>
      <c r="D57" s="145"/>
      <c r="E57" s="27" t="s">
        <v>540</v>
      </c>
      <c r="F57" s="124" t="s">
        <v>37</v>
      </c>
      <c r="G57" s="27" t="s">
        <v>541</v>
      </c>
      <c r="H57" s="50"/>
      <c r="I57" s="50"/>
      <c r="J57" s="117"/>
      <c r="K57" s="132"/>
      <c r="L57" s="132"/>
      <c r="M57" s="132"/>
      <c r="N57" s="132"/>
      <c r="O57" s="161"/>
      <c r="P57" s="110"/>
      <c r="Q57" s="78"/>
      <c r="S57" s="27" t="s">
        <v>540</v>
      </c>
      <c r="T57" s="124" t="s">
        <v>37</v>
      </c>
      <c r="U57" s="27" t="s">
        <v>541</v>
      </c>
      <c r="V57" s="166"/>
      <c r="W57" s="166"/>
      <c r="X57" s="121"/>
      <c r="Y57" s="27" t="s">
        <v>540</v>
      </c>
      <c r="Z57" s="124" t="s">
        <v>37</v>
      </c>
      <c r="AA57" s="27" t="s">
        <v>541</v>
      </c>
      <c r="AB57" s="121"/>
    </row>
    <row r="58" spans="1:28" ht="15.75" customHeight="1" thickBot="1" x14ac:dyDescent="0.25">
      <c r="A58" s="90"/>
      <c r="B58" s="48"/>
      <c r="C58" s="104" t="s">
        <v>542</v>
      </c>
      <c r="D58" s="145"/>
      <c r="E58" s="105">
        <v>0.7</v>
      </c>
      <c r="F58" s="106">
        <v>0.17</v>
      </c>
      <c r="G58" s="107">
        <v>0.13</v>
      </c>
      <c r="H58" s="50"/>
      <c r="I58" s="50"/>
      <c r="J58" s="117"/>
      <c r="K58" s="132"/>
      <c r="L58" s="132"/>
      <c r="M58" s="132"/>
      <c r="N58" s="132"/>
      <c r="O58" s="161"/>
      <c r="P58" s="103"/>
      <c r="Q58" s="78" t="s">
        <v>544</v>
      </c>
      <c r="S58" s="105">
        <v>0.71</v>
      </c>
      <c r="T58" s="106">
        <v>0.46</v>
      </c>
      <c r="U58" s="167" t="s">
        <v>543</v>
      </c>
      <c r="V58" s="166"/>
      <c r="W58" s="166"/>
      <c r="X58" s="121"/>
      <c r="Y58" s="105">
        <f>E58-S58</f>
        <v>-1.0000000000000009E-2</v>
      </c>
      <c r="Z58" s="106">
        <f>F58-T58</f>
        <v>-0.29000000000000004</v>
      </c>
      <c r="AA58" s="167" t="s">
        <v>543</v>
      </c>
      <c r="AB58" s="121"/>
    </row>
    <row r="59" spans="1:28" ht="15.75" customHeight="1" thickBot="1" x14ac:dyDescent="0.25">
      <c r="B59" s="28" t="s">
        <v>83</v>
      </c>
      <c r="C59" s="28" t="s">
        <v>84</v>
      </c>
      <c r="D59" s="145"/>
      <c r="E59" s="30">
        <v>9</v>
      </c>
      <c r="F59" s="30">
        <v>8</v>
      </c>
      <c r="G59" s="31">
        <v>3</v>
      </c>
      <c r="H59" s="30">
        <v>1</v>
      </c>
      <c r="I59" s="30">
        <v>21</v>
      </c>
      <c r="J59" s="117"/>
      <c r="K59" s="128">
        <f t="shared" si="1"/>
        <v>0.42857142857142855</v>
      </c>
      <c r="L59" s="128">
        <f t="shared" si="1"/>
        <v>0.38095238095238093</v>
      </c>
      <c r="M59" s="128">
        <f t="shared" si="1"/>
        <v>0.14285714285714285</v>
      </c>
      <c r="N59" s="128">
        <f t="shared" si="1"/>
        <v>4.7619047619047616E-2</v>
      </c>
      <c r="O59" s="159"/>
      <c r="P59" s="28">
        <v>4.0999999999999996</v>
      </c>
      <c r="Q59" s="75" t="s">
        <v>84</v>
      </c>
      <c r="R59" s="156"/>
      <c r="S59" s="190">
        <v>0.69230769230769229</v>
      </c>
      <c r="T59" s="176">
        <v>0.23076923076923078</v>
      </c>
      <c r="U59" s="176">
        <v>7.6923076923076927E-2</v>
      </c>
      <c r="V59" s="176">
        <v>0</v>
      </c>
      <c r="W59" s="176">
        <v>1</v>
      </c>
      <c r="X59" s="177"/>
      <c r="Y59" s="176">
        <f t="shared" ref="Y59:Y71" si="9">K59-S59</f>
        <v>-0.26373626373626374</v>
      </c>
      <c r="Z59" s="176">
        <f t="shared" ref="Z59:Z71" si="10">L59-T59</f>
        <v>0.15018315018315015</v>
      </c>
      <c r="AA59" s="176">
        <f t="shared" ref="AA59:AA71" si="11">M59-U59</f>
        <v>6.5934065934065922E-2</v>
      </c>
      <c r="AB59" s="176">
        <f t="shared" ref="AB59:AB71" si="12">N59-V59</f>
        <v>4.7619047619047616E-2</v>
      </c>
    </row>
    <row r="60" spans="1:28" ht="34.5" thickBot="1" x14ac:dyDescent="0.25">
      <c r="B60" s="28">
        <v>4.4000000000000004</v>
      </c>
      <c r="C60" s="28" t="s">
        <v>85</v>
      </c>
      <c r="D60" s="145"/>
      <c r="E60" s="30">
        <v>21</v>
      </c>
      <c r="F60" s="30">
        <v>0</v>
      </c>
      <c r="G60" s="31">
        <v>0</v>
      </c>
      <c r="H60" s="30">
        <v>0</v>
      </c>
      <c r="I60" s="30">
        <v>21</v>
      </c>
      <c r="J60" s="117"/>
      <c r="K60" s="128">
        <f t="shared" si="1"/>
        <v>1</v>
      </c>
      <c r="L60" s="128">
        <f t="shared" si="1"/>
        <v>0</v>
      </c>
      <c r="M60" s="128">
        <f t="shared" si="1"/>
        <v>0</v>
      </c>
      <c r="N60" s="128">
        <f t="shared" si="1"/>
        <v>0</v>
      </c>
      <c r="O60" s="159"/>
      <c r="P60" s="28">
        <v>4.4000000000000004</v>
      </c>
      <c r="Q60" s="75" t="s">
        <v>550</v>
      </c>
      <c r="R60" s="156"/>
      <c r="S60" s="176">
        <v>1</v>
      </c>
      <c r="T60" s="176">
        <v>0</v>
      </c>
      <c r="U60" s="176">
        <v>0</v>
      </c>
      <c r="V60" s="176">
        <v>0</v>
      </c>
      <c r="W60" s="176">
        <v>0.92307692307692313</v>
      </c>
      <c r="X60" s="177"/>
      <c r="Y60" s="176">
        <f t="shared" si="9"/>
        <v>0</v>
      </c>
      <c r="Z60" s="176">
        <f t="shared" si="10"/>
        <v>0</v>
      </c>
      <c r="AA60" s="176">
        <f t="shared" si="11"/>
        <v>0</v>
      </c>
      <c r="AB60" s="176">
        <f t="shared" si="12"/>
        <v>0</v>
      </c>
    </row>
    <row r="61" spans="1:28" ht="15.75" customHeight="1" thickBot="1" x14ac:dyDescent="0.25">
      <c r="B61" s="28">
        <v>4.5</v>
      </c>
      <c r="C61" s="28" t="s">
        <v>86</v>
      </c>
      <c r="D61" s="145"/>
      <c r="E61" s="30">
        <v>21</v>
      </c>
      <c r="F61" s="30">
        <v>0</v>
      </c>
      <c r="G61" s="31">
        <v>0</v>
      </c>
      <c r="H61" s="30">
        <v>0</v>
      </c>
      <c r="I61" s="30">
        <v>21</v>
      </c>
      <c r="J61" s="117"/>
      <c r="K61" s="128">
        <f t="shared" si="1"/>
        <v>1</v>
      </c>
      <c r="L61" s="128">
        <f t="shared" si="1"/>
        <v>0</v>
      </c>
      <c r="M61" s="128">
        <f t="shared" si="1"/>
        <v>0</v>
      </c>
      <c r="N61" s="128">
        <f t="shared" si="1"/>
        <v>0</v>
      </c>
      <c r="O61" s="159"/>
      <c r="P61" s="28">
        <v>4.5</v>
      </c>
      <c r="Q61" s="75" t="s">
        <v>86</v>
      </c>
      <c r="R61" s="156"/>
      <c r="S61" s="176">
        <v>1</v>
      </c>
      <c r="T61" s="176">
        <v>0</v>
      </c>
      <c r="U61" s="176">
        <v>0</v>
      </c>
      <c r="V61" s="176">
        <v>0</v>
      </c>
      <c r="W61" s="176">
        <v>1</v>
      </c>
      <c r="X61" s="177"/>
      <c r="Y61" s="176">
        <f t="shared" si="9"/>
        <v>0</v>
      </c>
      <c r="Z61" s="176">
        <f t="shared" si="10"/>
        <v>0</v>
      </c>
      <c r="AA61" s="176">
        <f t="shared" si="11"/>
        <v>0</v>
      </c>
      <c r="AB61" s="176">
        <f t="shared" si="12"/>
        <v>0</v>
      </c>
    </row>
    <row r="62" spans="1:28" ht="15.75" customHeight="1" thickBot="1" x14ac:dyDescent="0.25">
      <c r="B62" s="28">
        <v>4.5999999999999996</v>
      </c>
      <c r="C62" s="28" t="s">
        <v>87</v>
      </c>
      <c r="D62" s="145"/>
      <c r="E62" s="30">
        <v>19</v>
      </c>
      <c r="F62" s="30">
        <v>1</v>
      </c>
      <c r="G62" s="31">
        <v>0</v>
      </c>
      <c r="H62" s="30">
        <v>1</v>
      </c>
      <c r="I62" s="30">
        <v>21</v>
      </c>
      <c r="J62" s="117"/>
      <c r="K62" s="128">
        <f t="shared" si="1"/>
        <v>0.90476190476190477</v>
      </c>
      <c r="L62" s="128">
        <f t="shared" si="1"/>
        <v>4.7619047619047616E-2</v>
      </c>
      <c r="M62" s="128">
        <f t="shared" si="1"/>
        <v>0</v>
      </c>
      <c r="N62" s="128">
        <f t="shared" si="1"/>
        <v>4.7619047619047616E-2</v>
      </c>
      <c r="O62" s="159"/>
      <c r="P62" s="28">
        <v>4.5999999999999996</v>
      </c>
      <c r="Q62" s="75" t="s">
        <v>87</v>
      </c>
      <c r="R62" s="156"/>
      <c r="S62" s="176">
        <v>0.91666666666666663</v>
      </c>
      <c r="T62" s="176">
        <v>0</v>
      </c>
      <c r="U62" s="176">
        <v>0</v>
      </c>
      <c r="V62" s="176">
        <v>8.3333333333333329E-2</v>
      </c>
      <c r="W62" s="176">
        <v>0.92307692307692313</v>
      </c>
      <c r="X62" s="177"/>
      <c r="Y62" s="176">
        <f t="shared" si="9"/>
        <v>-1.1904761904761862E-2</v>
      </c>
      <c r="Z62" s="176">
        <f t="shared" si="10"/>
        <v>4.7619047619047616E-2</v>
      </c>
      <c r="AA62" s="176">
        <f t="shared" si="11"/>
        <v>0</v>
      </c>
      <c r="AB62" s="176">
        <f t="shared" si="12"/>
        <v>-3.5714285714285712E-2</v>
      </c>
    </row>
    <row r="63" spans="1:28" ht="31.5" customHeight="1" thickBot="1" x14ac:dyDescent="0.25">
      <c r="B63" s="28">
        <v>4.7</v>
      </c>
      <c r="C63" s="28" t="s">
        <v>88</v>
      </c>
      <c r="D63" s="145"/>
      <c r="E63" s="30">
        <v>21</v>
      </c>
      <c r="F63" s="30">
        <v>0</v>
      </c>
      <c r="G63" s="31">
        <v>0</v>
      </c>
      <c r="H63" s="30">
        <v>0</v>
      </c>
      <c r="I63" s="30">
        <v>21</v>
      </c>
      <c r="J63" s="117"/>
      <c r="K63" s="128">
        <f t="shared" si="1"/>
        <v>1</v>
      </c>
      <c r="L63" s="128">
        <f t="shared" si="1"/>
        <v>0</v>
      </c>
      <c r="M63" s="128">
        <f t="shared" si="1"/>
        <v>0</v>
      </c>
      <c r="N63" s="128">
        <f t="shared" si="1"/>
        <v>0</v>
      </c>
      <c r="O63" s="159"/>
      <c r="P63" s="28">
        <v>4.7</v>
      </c>
      <c r="Q63" s="75" t="s">
        <v>416</v>
      </c>
      <c r="R63" s="156"/>
      <c r="S63" s="176">
        <v>0.84615384615384615</v>
      </c>
      <c r="T63" s="176">
        <v>7.6923076923076927E-2</v>
      </c>
      <c r="U63" s="176">
        <v>0</v>
      </c>
      <c r="V63" s="176">
        <v>7.6923076923076927E-2</v>
      </c>
      <c r="W63" s="176">
        <v>1</v>
      </c>
      <c r="X63" s="177"/>
      <c r="Y63" s="176">
        <f t="shared" si="9"/>
        <v>0.15384615384615385</v>
      </c>
      <c r="Z63" s="176">
        <f t="shared" si="10"/>
        <v>-7.6923076923076927E-2</v>
      </c>
      <c r="AA63" s="176">
        <f t="shared" si="11"/>
        <v>0</v>
      </c>
      <c r="AB63" s="176">
        <f t="shared" si="12"/>
        <v>-7.6923076923076927E-2</v>
      </c>
    </row>
    <row r="64" spans="1:28" ht="31.5" customHeight="1" thickBot="1" x14ac:dyDescent="0.25">
      <c r="B64" s="28">
        <v>4.8</v>
      </c>
      <c r="C64" s="28" t="s">
        <v>89</v>
      </c>
      <c r="D64" s="145"/>
      <c r="E64" s="30">
        <v>16</v>
      </c>
      <c r="F64" s="30">
        <v>2</v>
      </c>
      <c r="G64" s="31">
        <v>1</v>
      </c>
      <c r="H64" s="30">
        <v>2</v>
      </c>
      <c r="I64" s="30">
        <v>21</v>
      </c>
      <c r="J64" s="117"/>
      <c r="K64" s="128">
        <f t="shared" si="1"/>
        <v>0.76190476190476186</v>
      </c>
      <c r="L64" s="128">
        <f t="shared" si="1"/>
        <v>9.5238095238095233E-2</v>
      </c>
      <c r="M64" s="128">
        <f t="shared" si="1"/>
        <v>4.7619047619047616E-2</v>
      </c>
      <c r="N64" s="128">
        <f t="shared" si="1"/>
        <v>9.5238095238095233E-2</v>
      </c>
      <c r="O64" s="159"/>
      <c r="P64" s="28">
        <v>4.8</v>
      </c>
      <c r="Q64" s="75" t="s">
        <v>89</v>
      </c>
      <c r="R64" s="156"/>
      <c r="S64" s="176">
        <v>0.84615384615384615</v>
      </c>
      <c r="T64" s="176">
        <v>0.15384615384615385</v>
      </c>
      <c r="U64" s="176">
        <v>0</v>
      </c>
      <c r="V64" s="176">
        <v>0</v>
      </c>
      <c r="W64" s="176">
        <v>1</v>
      </c>
      <c r="X64" s="177"/>
      <c r="Y64" s="176">
        <f t="shared" si="9"/>
        <v>-8.4249084249084283E-2</v>
      </c>
      <c r="Z64" s="176">
        <f t="shared" si="10"/>
        <v>-5.8608058608058622E-2</v>
      </c>
      <c r="AA64" s="176">
        <f t="shared" si="11"/>
        <v>4.7619047619047616E-2</v>
      </c>
      <c r="AB64" s="176">
        <f t="shared" si="12"/>
        <v>9.5238095238095233E-2</v>
      </c>
    </row>
    <row r="65" spans="1:28" ht="31.5" customHeight="1" thickBot="1" x14ac:dyDescent="0.25">
      <c r="B65" s="28">
        <v>4.9000000000000004</v>
      </c>
      <c r="C65" s="28" t="s">
        <v>90</v>
      </c>
      <c r="D65" s="145"/>
      <c r="E65" s="30">
        <v>21</v>
      </c>
      <c r="F65" s="30">
        <v>0</v>
      </c>
      <c r="G65" s="31">
        <v>0</v>
      </c>
      <c r="H65" s="30">
        <v>0</v>
      </c>
      <c r="I65" s="30">
        <v>21</v>
      </c>
      <c r="J65" s="117"/>
      <c r="K65" s="128">
        <f t="shared" si="1"/>
        <v>1</v>
      </c>
      <c r="L65" s="128">
        <f t="shared" si="1"/>
        <v>0</v>
      </c>
      <c r="M65" s="128">
        <f t="shared" si="1"/>
        <v>0</v>
      </c>
      <c r="N65" s="128">
        <f t="shared" si="1"/>
        <v>0</v>
      </c>
      <c r="O65" s="159"/>
      <c r="P65" s="28">
        <v>4.9000000000000004</v>
      </c>
      <c r="Q65" s="75" t="s">
        <v>417</v>
      </c>
      <c r="R65" s="156"/>
      <c r="S65" s="176">
        <v>0.92307692307692313</v>
      </c>
      <c r="T65" s="176">
        <v>0</v>
      </c>
      <c r="U65" s="176">
        <v>0</v>
      </c>
      <c r="V65" s="176">
        <v>7.6923076923076927E-2</v>
      </c>
      <c r="W65" s="176">
        <v>1</v>
      </c>
      <c r="X65" s="177"/>
      <c r="Y65" s="176">
        <f t="shared" si="9"/>
        <v>7.6923076923076872E-2</v>
      </c>
      <c r="Z65" s="176">
        <f t="shared" si="10"/>
        <v>0</v>
      </c>
      <c r="AA65" s="176">
        <f t="shared" si="11"/>
        <v>0</v>
      </c>
      <c r="AB65" s="176">
        <f t="shared" si="12"/>
        <v>-7.6923076923076927E-2</v>
      </c>
    </row>
    <row r="66" spans="1:28" ht="31.5" customHeight="1" thickBot="1" x14ac:dyDescent="0.25">
      <c r="B66" s="28" t="s">
        <v>91</v>
      </c>
      <c r="C66" s="28" t="s">
        <v>92</v>
      </c>
      <c r="D66" s="145"/>
      <c r="E66" s="30">
        <v>18</v>
      </c>
      <c r="F66" s="30">
        <v>3</v>
      </c>
      <c r="G66" s="31">
        <v>0</v>
      </c>
      <c r="H66" s="30">
        <v>0</v>
      </c>
      <c r="I66" s="30">
        <v>21</v>
      </c>
      <c r="J66" s="117"/>
      <c r="K66" s="128">
        <f t="shared" si="1"/>
        <v>0.8571428571428571</v>
      </c>
      <c r="L66" s="128">
        <f t="shared" si="1"/>
        <v>0.14285714285714285</v>
      </c>
      <c r="M66" s="128">
        <f t="shared" si="1"/>
        <v>0</v>
      </c>
      <c r="N66" s="128">
        <f t="shared" si="1"/>
        <v>0</v>
      </c>
      <c r="O66" s="159"/>
      <c r="P66" s="28" t="s">
        <v>91</v>
      </c>
      <c r="Q66" s="75" t="s">
        <v>92</v>
      </c>
      <c r="R66" s="156"/>
      <c r="S66" s="176">
        <v>0.84615384615384615</v>
      </c>
      <c r="T66" s="176">
        <v>0.15384615384615385</v>
      </c>
      <c r="U66" s="176">
        <v>0</v>
      </c>
      <c r="V66" s="176">
        <v>0</v>
      </c>
      <c r="W66" s="176">
        <v>1</v>
      </c>
      <c r="X66" s="177"/>
      <c r="Y66" s="176">
        <f t="shared" si="9"/>
        <v>1.098901098901095E-2</v>
      </c>
      <c r="Z66" s="176">
        <f t="shared" si="10"/>
        <v>-1.0989010989011005E-2</v>
      </c>
      <c r="AA66" s="176">
        <f t="shared" si="11"/>
        <v>0</v>
      </c>
      <c r="AB66" s="176">
        <f t="shared" si="12"/>
        <v>0</v>
      </c>
    </row>
    <row r="67" spans="1:28" ht="31.5" customHeight="1" thickBot="1" x14ac:dyDescent="0.25">
      <c r="B67" s="28">
        <v>4.1100000000000003</v>
      </c>
      <c r="C67" s="28" t="s">
        <v>93</v>
      </c>
      <c r="D67" s="145"/>
      <c r="E67" s="30">
        <v>20</v>
      </c>
      <c r="F67" s="30">
        <v>1</v>
      </c>
      <c r="G67" s="31">
        <v>0</v>
      </c>
      <c r="H67" s="30">
        <v>0</v>
      </c>
      <c r="I67" s="30">
        <v>21</v>
      </c>
      <c r="J67" s="117"/>
      <c r="K67" s="128">
        <f t="shared" si="1"/>
        <v>0.95238095238095233</v>
      </c>
      <c r="L67" s="128">
        <f t="shared" si="1"/>
        <v>4.7619047619047616E-2</v>
      </c>
      <c r="M67" s="128">
        <f t="shared" si="1"/>
        <v>0</v>
      </c>
      <c r="N67" s="128">
        <f t="shared" si="1"/>
        <v>0</v>
      </c>
      <c r="O67" s="159"/>
      <c r="P67" s="28">
        <v>4.1100000000000003</v>
      </c>
      <c r="Q67" s="75" t="s">
        <v>93</v>
      </c>
      <c r="R67" s="156"/>
      <c r="S67" s="176">
        <v>1</v>
      </c>
      <c r="T67" s="176">
        <v>0</v>
      </c>
      <c r="U67" s="176">
        <v>0</v>
      </c>
      <c r="V67" s="176">
        <v>0</v>
      </c>
      <c r="W67" s="176">
        <v>1</v>
      </c>
      <c r="X67" s="177"/>
      <c r="Y67" s="176">
        <f t="shared" si="9"/>
        <v>-4.7619047619047672E-2</v>
      </c>
      <c r="Z67" s="176">
        <f t="shared" si="10"/>
        <v>4.7619047619047616E-2</v>
      </c>
      <c r="AA67" s="176">
        <f t="shared" si="11"/>
        <v>0</v>
      </c>
      <c r="AB67" s="176">
        <f t="shared" si="12"/>
        <v>0</v>
      </c>
    </row>
    <row r="68" spans="1:28" ht="31.5" customHeight="1" thickBot="1" x14ac:dyDescent="0.25">
      <c r="B68" s="28">
        <v>4.12</v>
      </c>
      <c r="C68" s="28" t="s">
        <v>94</v>
      </c>
      <c r="D68" s="145"/>
      <c r="E68" s="30">
        <v>21</v>
      </c>
      <c r="F68" s="30">
        <v>0</v>
      </c>
      <c r="G68" s="31">
        <v>0</v>
      </c>
      <c r="H68" s="30">
        <v>0</v>
      </c>
      <c r="I68" s="30">
        <v>21</v>
      </c>
      <c r="J68" s="117"/>
      <c r="K68" s="128">
        <f t="shared" si="1"/>
        <v>1</v>
      </c>
      <c r="L68" s="128">
        <f t="shared" si="1"/>
        <v>0</v>
      </c>
      <c r="M68" s="128">
        <f t="shared" si="1"/>
        <v>0</v>
      </c>
      <c r="N68" s="128">
        <f t="shared" si="1"/>
        <v>0</v>
      </c>
      <c r="O68" s="159"/>
      <c r="P68" s="28">
        <v>4.12</v>
      </c>
      <c r="Q68" s="75" t="s">
        <v>94</v>
      </c>
      <c r="R68" s="156"/>
      <c r="S68" s="176">
        <v>0.92307692307692313</v>
      </c>
      <c r="T68" s="176">
        <v>0</v>
      </c>
      <c r="U68" s="176">
        <v>0</v>
      </c>
      <c r="V68" s="176">
        <v>7.6923076923076927E-2</v>
      </c>
      <c r="W68" s="176">
        <v>1</v>
      </c>
      <c r="X68" s="177"/>
      <c r="Y68" s="176">
        <f t="shared" si="9"/>
        <v>7.6923076923076872E-2</v>
      </c>
      <c r="Z68" s="176">
        <f t="shared" si="10"/>
        <v>0</v>
      </c>
      <c r="AA68" s="176">
        <f t="shared" si="11"/>
        <v>0</v>
      </c>
      <c r="AB68" s="176">
        <f t="shared" si="12"/>
        <v>-7.6923076923076927E-2</v>
      </c>
    </row>
    <row r="69" spans="1:28" ht="31.5" customHeight="1" thickBot="1" x14ac:dyDescent="0.25">
      <c r="B69" s="28">
        <v>4.13</v>
      </c>
      <c r="C69" s="28" t="s">
        <v>95</v>
      </c>
      <c r="D69" s="145"/>
      <c r="E69" s="30">
        <v>21</v>
      </c>
      <c r="F69" s="30">
        <v>0</v>
      </c>
      <c r="G69" s="31">
        <v>0</v>
      </c>
      <c r="H69" s="30">
        <v>0</v>
      </c>
      <c r="I69" s="30">
        <v>21</v>
      </c>
      <c r="J69" s="117"/>
      <c r="K69" s="128">
        <f t="shared" si="1"/>
        <v>1</v>
      </c>
      <c r="L69" s="128">
        <f t="shared" si="1"/>
        <v>0</v>
      </c>
      <c r="M69" s="128">
        <f t="shared" si="1"/>
        <v>0</v>
      </c>
      <c r="N69" s="128">
        <f t="shared" si="1"/>
        <v>0</v>
      </c>
      <c r="O69" s="159"/>
      <c r="P69" s="28">
        <v>4.13</v>
      </c>
      <c r="Q69" s="75" t="s">
        <v>418</v>
      </c>
      <c r="R69" s="156"/>
      <c r="S69" s="176">
        <v>0.84615384615384615</v>
      </c>
      <c r="T69" s="176">
        <v>0</v>
      </c>
      <c r="U69" s="176">
        <v>0</v>
      </c>
      <c r="V69" s="176">
        <v>0.15384615384615385</v>
      </c>
      <c r="W69" s="176">
        <v>1</v>
      </c>
      <c r="X69" s="177"/>
      <c r="Y69" s="176">
        <f t="shared" si="9"/>
        <v>0.15384615384615385</v>
      </c>
      <c r="Z69" s="176">
        <f t="shared" si="10"/>
        <v>0</v>
      </c>
      <c r="AA69" s="176">
        <f t="shared" si="11"/>
        <v>0</v>
      </c>
      <c r="AB69" s="176">
        <f t="shared" si="12"/>
        <v>-0.15384615384615385</v>
      </c>
    </row>
    <row r="70" spans="1:28" ht="23.25" thickBot="1" x14ac:dyDescent="0.25">
      <c r="B70" s="28">
        <v>4.1399999999999997</v>
      </c>
      <c r="C70" s="28" t="s">
        <v>361</v>
      </c>
      <c r="D70" s="145"/>
      <c r="E70" s="30">
        <v>21</v>
      </c>
      <c r="F70" s="30">
        <v>0</v>
      </c>
      <c r="G70" s="31">
        <v>0</v>
      </c>
      <c r="H70" s="30">
        <v>0</v>
      </c>
      <c r="I70" s="30">
        <v>21</v>
      </c>
      <c r="J70" s="117"/>
      <c r="K70" s="128">
        <f t="shared" si="1"/>
        <v>1</v>
      </c>
      <c r="L70" s="128">
        <f t="shared" si="1"/>
        <v>0</v>
      </c>
      <c r="M70" s="128">
        <f t="shared" si="1"/>
        <v>0</v>
      </c>
      <c r="N70" s="128">
        <f t="shared" si="1"/>
        <v>0</v>
      </c>
      <c r="O70" s="159"/>
      <c r="P70" s="28">
        <v>4.1399999999999997</v>
      </c>
      <c r="Q70" s="75" t="s">
        <v>419</v>
      </c>
      <c r="R70" s="156"/>
      <c r="S70" s="176">
        <v>1</v>
      </c>
      <c r="T70" s="176">
        <v>0</v>
      </c>
      <c r="U70" s="176">
        <v>0</v>
      </c>
      <c r="V70" s="176">
        <v>0</v>
      </c>
      <c r="W70" s="176">
        <v>1</v>
      </c>
      <c r="X70" s="177"/>
      <c r="Y70" s="176">
        <f t="shared" si="9"/>
        <v>0</v>
      </c>
      <c r="Z70" s="176">
        <f t="shared" si="10"/>
        <v>0</v>
      </c>
      <c r="AA70" s="176">
        <f t="shared" si="11"/>
        <v>0</v>
      </c>
      <c r="AB70" s="176">
        <f t="shared" si="12"/>
        <v>0</v>
      </c>
    </row>
    <row r="71" spans="1:28" ht="57" thickBot="1" x14ac:dyDescent="0.25">
      <c r="B71" s="28">
        <v>4.1500000000000004</v>
      </c>
      <c r="C71" s="28" t="s">
        <v>96</v>
      </c>
      <c r="D71" s="145"/>
      <c r="E71" s="30">
        <v>21</v>
      </c>
      <c r="F71" s="30">
        <v>0</v>
      </c>
      <c r="G71" s="31">
        <v>0</v>
      </c>
      <c r="H71" s="30">
        <v>0</v>
      </c>
      <c r="I71" s="30">
        <v>21</v>
      </c>
      <c r="J71" s="117"/>
      <c r="K71" s="128">
        <f t="shared" si="1"/>
        <v>1</v>
      </c>
      <c r="L71" s="128">
        <f t="shared" si="1"/>
        <v>0</v>
      </c>
      <c r="M71" s="128">
        <f t="shared" si="1"/>
        <v>0</v>
      </c>
      <c r="N71" s="128">
        <f t="shared" si="1"/>
        <v>0</v>
      </c>
      <c r="O71" s="159"/>
      <c r="P71" s="28">
        <v>4.1500000000000004</v>
      </c>
      <c r="Q71" s="75" t="s">
        <v>547</v>
      </c>
      <c r="R71" s="156"/>
      <c r="S71" s="176">
        <v>1</v>
      </c>
      <c r="T71" s="176">
        <v>0</v>
      </c>
      <c r="U71" s="176">
        <v>0</v>
      </c>
      <c r="V71" s="176">
        <v>0</v>
      </c>
      <c r="W71" s="176">
        <v>1</v>
      </c>
      <c r="X71" s="177"/>
      <c r="Y71" s="176">
        <f t="shared" si="9"/>
        <v>0</v>
      </c>
      <c r="Z71" s="176">
        <f t="shared" si="10"/>
        <v>0</v>
      </c>
      <c r="AA71" s="176">
        <f t="shared" si="11"/>
        <v>0</v>
      </c>
      <c r="AB71" s="176">
        <f t="shared" si="12"/>
        <v>0</v>
      </c>
    </row>
    <row r="72" spans="1:28" ht="23.25" thickBot="1" x14ac:dyDescent="0.25">
      <c r="B72" s="111">
        <v>5</v>
      </c>
      <c r="C72" s="114" t="s">
        <v>97</v>
      </c>
      <c r="E72" s="27" t="s">
        <v>69</v>
      </c>
      <c r="F72" s="27">
        <v>1</v>
      </c>
      <c r="G72" s="27">
        <v>2</v>
      </c>
      <c r="H72" s="27">
        <v>3</v>
      </c>
      <c r="I72" s="27" t="s">
        <v>524</v>
      </c>
      <c r="J72" s="117"/>
      <c r="K72" s="27" t="s">
        <v>69</v>
      </c>
      <c r="L72" s="124" t="s">
        <v>98</v>
      </c>
      <c r="M72" s="27" t="s">
        <v>99</v>
      </c>
      <c r="N72" s="124" t="s">
        <v>100</v>
      </c>
      <c r="O72" s="86"/>
      <c r="P72" s="111">
        <v>5</v>
      </c>
      <c r="Q72" s="35" t="s">
        <v>97</v>
      </c>
      <c r="S72" s="27" t="s">
        <v>69</v>
      </c>
      <c r="T72" s="27" t="s">
        <v>98</v>
      </c>
      <c r="U72" s="27" t="s">
        <v>99</v>
      </c>
      <c r="V72" s="27" t="s">
        <v>421</v>
      </c>
      <c r="W72" s="27" t="s">
        <v>400</v>
      </c>
      <c r="X72" s="121"/>
      <c r="Y72" s="27" t="s">
        <v>69</v>
      </c>
      <c r="Z72" s="27" t="s">
        <v>98</v>
      </c>
      <c r="AA72" s="27" t="s">
        <v>99</v>
      </c>
      <c r="AB72" s="27" t="s">
        <v>421</v>
      </c>
    </row>
    <row r="73" spans="1:28" ht="31.5" customHeight="1" thickBot="1" x14ac:dyDescent="0.25">
      <c r="A73" s="90"/>
      <c r="B73" s="109" t="s">
        <v>101</v>
      </c>
      <c r="C73" s="102" t="s">
        <v>102</v>
      </c>
      <c r="D73" s="145"/>
      <c r="E73" s="52">
        <v>0</v>
      </c>
      <c r="F73" s="53">
        <v>1</v>
      </c>
      <c r="G73" s="53">
        <v>1</v>
      </c>
      <c r="H73" s="53">
        <v>2</v>
      </c>
      <c r="I73" s="55">
        <v>3</v>
      </c>
      <c r="J73" s="117"/>
      <c r="K73" s="129">
        <f>IF(ISERROR(E73/$I75),"",E73/$I75)</f>
        <v>0</v>
      </c>
      <c r="L73" s="130">
        <f>IF(ISERROR((F73+G73)/$I75),"",(F73+G73)/$I75)</f>
        <v>9.5238095238095233E-2</v>
      </c>
      <c r="M73" s="130">
        <f>IF(ISERROR((H73+I73)/$I75),"",(H73+I73)/$I75)</f>
        <v>0.23809523809523808</v>
      </c>
      <c r="N73" s="131">
        <f>IF(ISERROR(SUM(E75:H75)/$I75),"",SUM(E75:H75)/$I75)</f>
        <v>0.66666666666666663</v>
      </c>
      <c r="O73" s="161"/>
      <c r="P73" s="102">
        <v>5.0999999999999996</v>
      </c>
      <c r="Q73" s="79" t="s">
        <v>420</v>
      </c>
      <c r="R73" s="156"/>
      <c r="S73" s="191">
        <v>0</v>
      </c>
      <c r="T73" s="192">
        <v>0</v>
      </c>
      <c r="U73" s="192">
        <v>0</v>
      </c>
      <c r="V73" s="192">
        <v>1</v>
      </c>
      <c r="W73" s="193">
        <v>1</v>
      </c>
      <c r="X73" s="177"/>
      <c r="Y73" s="191">
        <f>K73-S73</f>
        <v>0</v>
      </c>
      <c r="Z73" s="192">
        <f>L73-T73</f>
        <v>9.5238095238095233E-2</v>
      </c>
      <c r="AA73" s="192">
        <f>M73-U73</f>
        <v>0.23809523809523808</v>
      </c>
      <c r="AB73" s="193">
        <f>N73-V73</f>
        <v>-0.33333333333333337</v>
      </c>
    </row>
    <row r="74" spans="1:28" ht="31.5" customHeight="1" thickBot="1" x14ac:dyDescent="0.25">
      <c r="A74" s="90"/>
      <c r="B74" s="113"/>
      <c r="C74" s="112"/>
      <c r="D74" s="145"/>
      <c r="E74" s="27" t="s">
        <v>525</v>
      </c>
      <c r="F74" s="27" t="s">
        <v>526</v>
      </c>
      <c r="G74" s="27" t="s">
        <v>527</v>
      </c>
      <c r="H74" s="27" t="s">
        <v>528</v>
      </c>
      <c r="I74" s="27" t="s">
        <v>0</v>
      </c>
      <c r="J74" s="117"/>
      <c r="K74" s="132"/>
      <c r="L74" s="132"/>
      <c r="M74" s="132"/>
      <c r="N74" s="132"/>
      <c r="O74" s="161"/>
      <c r="P74" s="109"/>
      <c r="Q74" s="115"/>
      <c r="R74" s="156"/>
      <c r="S74" s="185"/>
      <c r="T74" s="185"/>
      <c r="U74" s="185"/>
      <c r="V74" s="185"/>
      <c r="W74" s="185"/>
      <c r="X74" s="177"/>
      <c r="Y74" s="176"/>
      <c r="Z74" s="176"/>
      <c r="AA74" s="176"/>
      <c r="AB74" s="176"/>
    </row>
    <row r="75" spans="1:28" ht="31.5" customHeight="1" thickBot="1" x14ac:dyDescent="0.25">
      <c r="A75" s="90"/>
      <c r="B75" s="110"/>
      <c r="C75" s="103"/>
      <c r="D75" s="145"/>
      <c r="E75" s="52">
        <v>8</v>
      </c>
      <c r="F75" s="53">
        <v>1</v>
      </c>
      <c r="G75" s="53">
        <v>0</v>
      </c>
      <c r="H75" s="53">
        <v>5</v>
      </c>
      <c r="I75" s="55">
        <v>21</v>
      </c>
      <c r="J75" s="117"/>
      <c r="K75" s="132"/>
      <c r="L75" s="132"/>
      <c r="M75" s="132"/>
      <c r="N75" s="132"/>
      <c r="O75" s="161"/>
      <c r="P75" s="110"/>
      <c r="Q75" s="75"/>
      <c r="R75" s="156"/>
      <c r="S75" s="185"/>
      <c r="T75" s="185"/>
      <c r="U75" s="185"/>
      <c r="V75" s="185"/>
      <c r="W75" s="185"/>
      <c r="X75" s="177"/>
      <c r="Y75" s="176"/>
      <c r="Z75" s="176"/>
      <c r="AA75" s="176"/>
      <c r="AB75" s="176"/>
    </row>
    <row r="76" spans="1:28" ht="31.5" customHeight="1" thickBot="1" x14ac:dyDescent="0.25">
      <c r="B76" s="103">
        <v>5.2</v>
      </c>
      <c r="C76" s="103" t="s">
        <v>103</v>
      </c>
      <c r="D76" s="145"/>
      <c r="E76" s="30">
        <v>9</v>
      </c>
      <c r="F76" s="30">
        <v>10</v>
      </c>
      <c r="G76" s="31">
        <v>2</v>
      </c>
      <c r="H76" s="30">
        <v>0</v>
      </c>
      <c r="I76" s="30">
        <v>21</v>
      </c>
      <c r="J76" s="117"/>
      <c r="K76" s="128">
        <f t="shared" si="1"/>
        <v>0.42857142857142855</v>
      </c>
      <c r="L76" s="128">
        <f t="shared" si="1"/>
        <v>0.47619047619047616</v>
      </c>
      <c r="M76" s="128">
        <f t="shared" si="1"/>
        <v>9.5238095238095233E-2</v>
      </c>
      <c r="N76" s="128">
        <f t="shared" si="1"/>
        <v>0</v>
      </c>
      <c r="O76" s="159"/>
      <c r="P76" s="103">
        <v>5.2</v>
      </c>
      <c r="Q76" s="75" t="s">
        <v>103</v>
      </c>
      <c r="R76" s="156"/>
      <c r="S76" s="176">
        <v>0.53846153846153844</v>
      </c>
      <c r="T76" s="176">
        <v>0.30769230769230771</v>
      </c>
      <c r="U76" s="176">
        <v>0.15384615384615385</v>
      </c>
      <c r="V76" s="176">
        <v>0</v>
      </c>
      <c r="W76" s="176">
        <v>1</v>
      </c>
      <c r="X76" s="177"/>
      <c r="Y76" s="176">
        <f t="shared" ref="Y76:AB80" si="13">K76-S76</f>
        <v>-0.10989010989010989</v>
      </c>
      <c r="Z76" s="176">
        <f t="shared" si="13"/>
        <v>0.16849816849816845</v>
      </c>
      <c r="AA76" s="176">
        <f t="shared" si="13"/>
        <v>-5.8608058608058622E-2</v>
      </c>
      <c r="AB76" s="176">
        <f t="shared" si="13"/>
        <v>0</v>
      </c>
    </row>
    <row r="77" spans="1:28" ht="42.75" customHeight="1" thickBot="1" x14ac:dyDescent="0.25">
      <c r="B77" s="28">
        <v>5.3</v>
      </c>
      <c r="C77" s="28" t="s">
        <v>104</v>
      </c>
      <c r="D77" s="145"/>
      <c r="E77" s="30">
        <v>14</v>
      </c>
      <c r="F77" s="30">
        <v>3</v>
      </c>
      <c r="G77" s="31">
        <v>2</v>
      </c>
      <c r="H77" s="30">
        <v>2</v>
      </c>
      <c r="I77" s="30">
        <v>21</v>
      </c>
      <c r="J77" s="117"/>
      <c r="K77" s="128">
        <f t="shared" si="1"/>
        <v>0.66666666666666663</v>
      </c>
      <c r="L77" s="128">
        <f t="shared" si="1"/>
        <v>0.14285714285714285</v>
      </c>
      <c r="M77" s="128">
        <f t="shared" si="1"/>
        <v>9.5238095238095233E-2</v>
      </c>
      <c r="N77" s="128">
        <f t="shared" si="1"/>
        <v>9.5238095238095233E-2</v>
      </c>
      <c r="O77" s="159"/>
      <c r="P77" s="28">
        <v>5.3</v>
      </c>
      <c r="Q77" s="75" t="s">
        <v>422</v>
      </c>
      <c r="R77" s="156"/>
      <c r="S77" s="176">
        <v>0.46153846153846156</v>
      </c>
      <c r="T77" s="176">
        <v>0.38461538461538464</v>
      </c>
      <c r="U77" s="176">
        <v>0.15384615384615385</v>
      </c>
      <c r="V77" s="176">
        <v>0</v>
      </c>
      <c r="W77" s="176">
        <v>1</v>
      </c>
      <c r="X77" s="177"/>
      <c r="Y77" s="176">
        <f t="shared" si="13"/>
        <v>0.20512820512820507</v>
      </c>
      <c r="Z77" s="176">
        <f t="shared" si="13"/>
        <v>-0.24175824175824179</v>
      </c>
      <c r="AA77" s="176">
        <f t="shared" si="13"/>
        <v>-5.8608058608058622E-2</v>
      </c>
      <c r="AB77" s="176">
        <f t="shared" si="13"/>
        <v>9.5238095238095233E-2</v>
      </c>
    </row>
    <row r="78" spans="1:28" ht="15.75" customHeight="1" thickBot="1" x14ac:dyDescent="0.25">
      <c r="B78" s="28">
        <v>5.4</v>
      </c>
      <c r="C78" s="28" t="s">
        <v>105</v>
      </c>
      <c r="D78" s="145"/>
      <c r="E78" s="30">
        <v>16</v>
      </c>
      <c r="F78" s="30">
        <v>3</v>
      </c>
      <c r="G78" s="31">
        <v>1</v>
      </c>
      <c r="H78" s="30">
        <v>1</v>
      </c>
      <c r="I78" s="30">
        <v>21</v>
      </c>
      <c r="J78" s="117"/>
      <c r="K78" s="128">
        <f t="shared" si="1"/>
        <v>0.76190476190476186</v>
      </c>
      <c r="L78" s="128">
        <f t="shared" si="1"/>
        <v>0.14285714285714285</v>
      </c>
      <c r="M78" s="128">
        <f t="shared" si="1"/>
        <v>4.7619047619047616E-2</v>
      </c>
      <c r="N78" s="128">
        <f t="shared" si="1"/>
        <v>4.7619047619047616E-2</v>
      </c>
      <c r="O78" s="159"/>
      <c r="P78" s="28">
        <v>5.4</v>
      </c>
      <c r="Q78" s="75" t="s">
        <v>105</v>
      </c>
      <c r="R78" s="156"/>
      <c r="S78" s="176">
        <v>0.61538461538461542</v>
      </c>
      <c r="T78" s="176">
        <v>0.23076923076923078</v>
      </c>
      <c r="U78" s="176">
        <v>0.15384615384615385</v>
      </c>
      <c r="V78" s="176">
        <v>0</v>
      </c>
      <c r="W78" s="176">
        <v>1</v>
      </c>
      <c r="X78" s="177"/>
      <c r="Y78" s="176">
        <f t="shared" si="13"/>
        <v>0.14652014652014644</v>
      </c>
      <c r="Z78" s="176">
        <f t="shared" si="13"/>
        <v>-8.7912087912087933E-2</v>
      </c>
      <c r="AA78" s="176">
        <f t="shared" si="13"/>
        <v>-0.10622710622710624</v>
      </c>
      <c r="AB78" s="176">
        <f t="shared" si="13"/>
        <v>4.7619047619047616E-2</v>
      </c>
    </row>
    <row r="79" spans="1:28" ht="15.75" customHeight="1" thickBot="1" x14ac:dyDescent="0.25">
      <c r="B79" s="28">
        <v>5.5</v>
      </c>
      <c r="C79" s="28" t="s">
        <v>106</v>
      </c>
      <c r="D79" s="145"/>
      <c r="E79" s="30">
        <v>18</v>
      </c>
      <c r="F79" s="30">
        <v>1</v>
      </c>
      <c r="G79" s="31">
        <v>1</v>
      </c>
      <c r="H79" s="30">
        <v>1</v>
      </c>
      <c r="I79" s="30">
        <v>21</v>
      </c>
      <c r="J79" s="117"/>
      <c r="K79" s="128">
        <f t="shared" si="1"/>
        <v>0.8571428571428571</v>
      </c>
      <c r="L79" s="128">
        <f t="shared" si="1"/>
        <v>4.7619047619047616E-2</v>
      </c>
      <c r="M79" s="128">
        <f t="shared" si="1"/>
        <v>4.7619047619047616E-2</v>
      </c>
      <c r="N79" s="128">
        <f t="shared" si="1"/>
        <v>4.7619047619047616E-2</v>
      </c>
      <c r="O79" s="159"/>
      <c r="P79" s="28">
        <v>5.5</v>
      </c>
      <c r="Q79" s="75" t="s">
        <v>106</v>
      </c>
      <c r="R79" s="156"/>
      <c r="S79" s="176">
        <v>1</v>
      </c>
      <c r="T79" s="176">
        <v>0</v>
      </c>
      <c r="U79" s="176">
        <v>0</v>
      </c>
      <c r="V79" s="176">
        <v>0</v>
      </c>
      <c r="W79" s="176">
        <v>1</v>
      </c>
      <c r="X79" s="177"/>
      <c r="Y79" s="176">
        <f t="shared" si="13"/>
        <v>-0.1428571428571429</v>
      </c>
      <c r="Z79" s="176">
        <f t="shared" si="13"/>
        <v>4.7619047619047616E-2</v>
      </c>
      <c r="AA79" s="176">
        <f t="shared" si="13"/>
        <v>4.7619047619047616E-2</v>
      </c>
      <c r="AB79" s="176">
        <f t="shared" si="13"/>
        <v>4.7619047619047616E-2</v>
      </c>
    </row>
    <row r="80" spans="1:28" ht="15.75" customHeight="1" thickBot="1" x14ac:dyDescent="0.25">
      <c r="B80" s="28">
        <v>5.6</v>
      </c>
      <c r="C80" s="28" t="s">
        <v>107</v>
      </c>
      <c r="D80" s="145"/>
      <c r="E80" s="30">
        <v>10</v>
      </c>
      <c r="F80" s="30">
        <v>8</v>
      </c>
      <c r="G80" s="31">
        <v>2</v>
      </c>
      <c r="H80" s="30">
        <v>1</v>
      </c>
      <c r="I80" s="30">
        <v>21</v>
      </c>
      <c r="J80" s="117"/>
      <c r="K80" s="128">
        <f t="shared" si="1"/>
        <v>0.47619047619047616</v>
      </c>
      <c r="L80" s="128">
        <f t="shared" si="1"/>
        <v>0.38095238095238093</v>
      </c>
      <c r="M80" s="128">
        <f t="shared" si="1"/>
        <v>9.5238095238095233E-2</v>
      </c>
      <c r="N80" s="128">
        <f t="shared" si="1"/>
        <v>4.7619047619047616E-2</v>
      </c>
      <c r="O80" s="159"/>
      <c r="P80" s="28">
        <v>5.6</v>
      </c>
      <c r="Q80" s="75" t="s">
        <v>107</v>
      </c>
      <c r="R80" s="156"/>
      <c r="S80" s="176">
        <v>0.91666666666666663</v>
      </c>
      <c r="T80" s="176">
        <v>8.3333333333333329E-2</v>
      </c>
      <c r="U80" s="176">
        <v>0</v>
      </c>
      <c r="V80" s="176">
        <v>0</v>
      </c>
      <c r="W80" s="176">
        <v>0.92307692307692313</v>
      </c>
      <c r="X80" s="177"/>
      <c r="Y80" s="176">
        <f t="shared" si="13"/>
        <v>-0.44047619047619047</v>
      </c>
      <c r="Z80" s="176">
        <f t="shared" si="13"/>
        <v>0.29761904761904762</v>
      </c>
      <c r="AA80" s="176">
        <f t="shared" si="13"/>
        <v>9.5238095238095233E-2</v>
      </c>
      <c r="AB80" s="176">
        <f t="shared" si="13"/>
        <v>4.7619047619047616E-2</v>
      </c>
    </row>
    <row r="81" spans="2:28" s="2" customFormat="1" ht="15.75" customHeight="1" x14ac:dyDescent="0.2">
      <c r="B81" s="150"/>
      <c r="C81" s="56"/>
      <c r="D81" s="151"/>
      <c r="E81" s="30" t="s">
        <v>50</v>
      </c>
      <c r="F81" s="30" t="s">
        <v>50</v>
      </c>
      <c r="G81" s="31" t="s">
        <v>50</v>
      </c>
      <c r="H81" s="30" t="s">
        <v>50</v>
      </c>
      <c r="I81" s="30" t="s">
        <v>50</v>
      </c>
      <c r="J81" s="117"/>
      <c r="K81" s="128" t="str">
        <f t="shared" si="1"/>
        <v/>
      </c>
      <c r="L81" s="128" t="str">
        <f t="shared" si="1"/>
        <v/>
      </c>
      <c r="M81" s="128" t="str">
        <f t="shared" si="1"/>
        <v/>
      </c>
      <c r="N81" s="128" t="str">
        <f t="shared" si="1"/>
        <v/>
      </c>
      <c r="O81" s="159"/>
      <c r="P81" s="89"/>
      <c r="S81" s="177"/>
      <c r="T81" s="177"/>
      <c r="U81" s="177"/>
      <c r="V81" s="177"/>
      <c r="W81" s="177"/>
      <c r="X81" s="177"/>
      <c r="Y81" s="177"/>
      <c r="Z81" s="177"/>
      <c r="AA81" s="177"/>
      <c r="AB81" s="177"/>
    </row>
    <row r="82" spans="2:28" s="2" customFormat="1" ht="15.75" customHeight="1" x14ac:dyDescent="0.2">
      <c r="B82" s="26" t="s">
        <v>108</v>
      </c>
      <c r="C82" s="56"/>
      <c r="D82" s="151"/>
      <c r="E82" s="30" t="s">
        <v>50</v>
      </c>
      <c r="F82" s="30" t="s">
        <v>50</v>
      </c>
      <c r="G82" s="31" t="s">
        <v>50</v>
      </c>
      <c r="H82" s="30" t="s">
        <v>50</v>
      </c>
      <c r="I82" s="30" t="s">
        <v>50</v>
      </c>
      <c r="J82" s="117"/>
      <c r="K82" s="128" t="str">
        <f t="shared" si="1"/>
        <v/>
      </c>
      <c r="L82" s="128" t="str">
        <f t="shared" si="1"/>
        <v/>
      </c>
      <c r="M82" s="128" t="str">
        <f t="shared" si="1"/>
        <v/>
      </c>
      <c r="N82" s="128" t="str">
        <f t="shared" si="1"/>
        <v/>
      </c>
      <c r="O82" s="159"/>
      <c r="P82" s="80" t="s">
        <v>108</v>
      </c>
      <c r="Q82" s="168"/>
      <c r="S82" s="177"/>
      <c r="T82" s="177"/>
      <c r="U82" s="177"/>
      <c r="V82" s="177"/>
      <c r="W82" s="177"/>
      <c r="X82" s="177"/>
      <c r="Y82" s="177"/>
      <c r="Z82" s="177"/>
      <c r="AA82" s="177"/>
      <c r="AB82" s="177"/>
    </row>
    <row r="83" spans="2:28" s="2" customFormat="1" ht="15.75" customHeight="1" thickBot="1" x14ac:dyDescent="0.25">
      <c r="B83" s="26"/>
      <c r="C83" s="56"/>
      <c r="D83" s="151"/>
      <c r="E83" s="30"/>
      <c r="F83" s="30"/>
      <c r="G83" s="31"/>
      <c r="H83" s="30"/>
      <c r="I83" s="30"/>
      <c r="J83" s="117"/>
      <c r="K83" s="128" t="str">
        <f t="shared" si="1"/>
        <v/>
      </c>
      <c r="L83" s="128" t="str">
        <f t="shared" si="1"/>
        <v/>
      </c>
      <c r="M83" s="128" t="str">
        <f t="shared" si="1"/>
        <v/>
      </c>
      <c r="N83" s="128" t="str">
        <f t="shared" si="1"/>
        <v/>
      </c>
      <c r="O83" s="159"/>
      <c r="P83" s="89"/>
      <c r="S83" s="177"/>
      <c r="T83" s="177"/>
      <c r="U83" s="177"/>
      <c r="V83" s="177"/>
      <c r="W83" s="177"/>
      <c r="X83" s="177"/>
      <c r="Y83" s="177"/>
      <c r="Z83" s="177"/>
      <c r="AA83" s="177"/>
      <c r="AB83" s="177"/>
    </row>
    <row r="84" spans="2:28" s="2" customFormat="1" ht="31.5" customHeight="1" thickBot="1" x14ac:dyDescent="0.25">
      <c r="B84" s="28" t="s">
        <v>109</v>
      </c>
      <c r="C84" s="28" t="s">
        <v>110</v>
      </c>
      <c r="D84" s="145"/>
      <c r="E84" s="30">
        <v>15</v>
      </c>
      <c r="F84" s="30">
        <v>2</v>
      </c>
      <c r="G84" s="31">
        <v>3</v>
      </c>
      <c r="H84" s="30">
        <v>1</v>
      </c>
      <c r="I84" s="30">
        <v>21</v>
      </c>
      <c r="J84" s="117"/>
      <c r="K84" s="128">
        <f t="shared" si="1"/>
        <v>0.7142857142857143</v>
      </c>
      <c r="L84" s="128">
        <f t="shared" si="1"/>
        <v>9.5238095238095233E-2</v>
      </c>
      <c r="M84" s="128">
        <f t="shared" si="1"/>
        <v>0.14285714285714285</v>
      </c>
      <c r="N84" s="128">
        <f t="shared" si="1"/>
        <v>4.7619047619047616E-2</v>
      </c>
      <c r="O84" s="159"/>
      <c r="P84" s="28">
        <v>1</v>
      </c>
      <c r="Q84" s="84" t="s">
        <v>110</v>
      </c>
      <c r="R84" s="156"/>
      <c r="S84" s="176">
        <v>0.69230769230769229</v>
      </c>
      <c r="T84" s="176">
        <v>7.6923076923076927E-2</v>
      </c>
      <c r="U84" s="176">
        <v>0.23076923076923078</v>
      </c>
      <c r="V84" s="176">
        <v>0</v>
      </c>
      <c r="W84" s="176">
        <v>1</v>
      </c>
      <c r="X84" s="177"/>
      <c r="Y84" s="176">
        <f t="shared" ref="Y84:Y94" si="14">K84-S84</f>
        <v>2.1978021978022011E-2</v>
      </c>
      <c r="Z84" s="176">
        <f t="shared" ref="Z84:Z94" si="15">L84-T84</f>
        <v>1.8315018315018305E-2</v>
      </c>
      <c r="AA84" s="176">
        <f t="shared" ref="AA84:AA94" si="16">M84-U84</f>
        <v>-8.7912087912087933E-2</v>
      </c>
      <c r="AB84" s="176">
        <f t="shared" ref="AB84:AB94" si="17">N84-V84</f>
        <v>4.7619047619047616E-2</v>
      </c>
    </row>
    <row r="85" spans="2:28" s="2" customFormat="1" ht="31.5" customHeight="1" thickBot="1" x14ac:dyDescent="0.25">
      <c r="B85" s="28" t="s">
        <v>111</v>
      </c>
      <c r="C85" s="28" t="s">
        <v>112</v>
      </c>
      <c r="D85" s="145"/>
      <c r="E85" s="30">
        <v>15</v>
      </c>
      <c r="F85" s="30">
        <v>2</v>
      </c>
      <c r="G85" s="31">
        <v>2</v>
      </c>
      <c r="H85" s="30">
        <v>2</v>
      </c>
      <c r="I85" s="30">
        <v>21</v>
      </c>
      <c r="J85" s="117"/>
      <c r="K85" s="128">
        <f t="shared" si="1"/>
        <v>0.7142857142857143</v>
      </c>
      <c r="L85" s="128">
        <f t="shared" si="1"/>
        <v>9.5238095238095233E-2</v>
      </c>
      <c r="M85" s="128">
        <f t="shared" si="1"/>
        <v>9.5238095238095233E-2</v>
      </c>
      <c r="N85" s="128">
        <f t="shared" si="1"/>
        <v>9.5238095238095233E-2</v>
      </c>
      <c r="O85" s="159"/>
      <c r="P85" s="28">
        <v>2</v>
      </c>
      <c r="Q85" s="75" t="s">
        <v>112</v>
      </c>
      <c r="R85" s="156"/>
      <c r="S85" s="176">
        <v>0.76923076923076927</v>
      </c>
      <c r="T85" s="176">
        <v>7.6923076923076927E-2</v>
      </c>
      <c r="U85" s="176">
        <v>0.15384615384615385</v>
      </c>
      <c r="V85" s="176">
        <v>0</v>
      </c>
      <c r="W85" s="176">
        <v>1</v>
      </c>
      <c r="X85" s="177"/>
      <c r="Y85" s="176">
        <f t="shared" si="14"/>
        <v>-5.4945054945054972E-2</v>
      </c>
      <c r="Z85" s="176">
        <f t="shared" si="15"/>
        <v>1.8315018315018305E-2</v>
      </c>
      <c r="AA85" s="176">
        <f t="shared" si="16"/>
        <v>-5.8608058608058622E-2</v>
      </c>
      <c r="AB85" s="176">
        <f t="shared" si="17"/>
        <v>9.5238095238095233E-2</v>
      </c>
    </row>
    <row r="86" spans="2:28" s="2" customFormat="1" ht="31.5" customHeight="1" thickBot="1" x14ac:dyDescent="0.25">
      <c r="B86" s="28" t="s">
        <v>113</v>
      </c>
      <c r="C86" s="28" t="s">
        <v>114</v>
      </c>
      <c r="D86" s="145"/>
      <c r="E86" s="30">
        <v>16</v>
      </c>
      <c r="F86" s="30">
        <v>1</v>
      </c>
      <c r="G86" s="31">
        <v>1</v>
      </c>
      <c r="H86" s="30">
        <v>3</v>
      </c>
      <c r="I86" s="30">
        <v>21</v>
      </c>
      <c r="J86" s="117"/>
      <c r="K86" s="128">
        <f t="shared" si="1"/>
        <v>0.76190476190476186</v>
      </c>
      <c r="L86" s="128">
        <f t="shared" si="1"/>
        <v>4.7619047619047616E-2</v>
      </c>
      <c r="M86" s="128">
        <f t="shared" si="1"/>
        <v>4.7619047619047616E-2</v>
      </c>
      <c r="N86" s="128">
        <f t="shared" si="1"/>
        <v>0.14285714285714285</v>
      </c>
      <c r="O86" s="159"/>
      <c r="P86" s="28">
        <v>3</v>
      </c>
      <c r="Q86" s="75" t="s">
        <v>114</v>
      </c>
      <c r="R86" s="156"/>
      <c r="S86" s="176">
        <v>0.84615384615384615</v>
      </c>
      <c r="T86" s="176">
        <v>7.6923076923076927E-2</v>
      </c>
      <c r="U86" s="176">
        <v>7.6923076923076927E-2</v>
      </c>
      <c r="V86" s="176">
        <v>0</v>
      </c>
      <c r="W86" s="176">
        <v>1</v>
      </c>
      <c r="X86" s="177"/>
      <c r="Y86" s="176">
        <f t="shared" si="14"/>
        <v>-8.4249084249084283E-2</v>
      </c>
      <c r="Z86" s="176">
        <f t="shared" si="15"/>
        <v>-2.9304029304029311E-2</v>
      </c>
      <c r="AA86" s="176">
        <f t="shared" si="16"/>
        <v>-2.9304029304029311E-2</v>
      </c>
      <c r="AB86" s="176">
        <f t="shared" si="17"/>
        <v>0.14285714285714285</v>
      </c>
    </row>
    <row r="87" spans="2:28" s="2" customFormat="1" ht="34.5" thickBot="1" x14ac:dyDescent="0.25">
      <c r="B87" s="28" t="s">
        <v>115</v>
      </c>
      <c r="C87" s="28" t="s">
        <v>116</v>
      </c>
      <c r="D87" s="145"/>
      <c r="E87" s="30">
        <v>18</v>
      </c>
      <c r="F87" s="30">
        <v>1</v>
      </c>
      <c r="G87" s="31">
        <v>1</v>
      </c>
      <c r="H87" s="30">
        <v>1</v>
      </c>
      <c r="I87" s="30">
        <v>21</v>
      </c>
      <c r="J87" s="117"/>
      <c r="K87" s="128">
        <f t="shared" si="1"/>
        <v>0.8571428571428571</v>
      </c>
      <c r="L87" s="128">
        <f t="shared" si="1"/>
        <v>4.7619047619047616E-2</v>
      </c>
      <c r="M87" s="128">
        <f t="shared" si="1"/>
        <v>4.7619047619047616E-2</v>
      </c>
      <c r="N87" s="128">
        <f t="shared" si="1"/>
        <v>4.7619047619047616E-2</v>
      </c>
      <c r="O87" s="159"/>
      <c r="P87" s="28">
        <v>4</v>
      </c>
      <c r="Q87" s="75" t="s">
        <v>423</v>
      </c>
      <c r="R87" s="156"/>
      <c r="S87" s="176">
        <v>0.84615384615384615</v>
      </c>
      <c r="T87" s="176">
        <v>0</v>
      </c>
      <c r="U87" s="176">
        <v>0.15384615384615385</v>
      </c>
      <c r="V87" s="176">
        <v>0</v>
      </c>
      <c r="W87" s="176">
        <v>1</v>
      </c>
      <c r="X87" s="177"/>
      <c r="Y87" s="176">
        <f t="shared" si="14"/>
        <v>1.098901098901095E-2</v>
      </c>
      <c r="Z87" s="176">
        <f t="shared" si="15"/>
        <v>4.7619047619047616E-2</v>
      </c>
      <c r="AA87" s="176">
        <f t="shared" si="16"/>
        <v>-0.10622710622710624</v>
      </c>
      <c r="AB87" s="176">
        <f t="shared" si="17"/>
        <v>4.7619047619047616E-2</v>
      </c>
    </row>
    <row r="88" spans="2:28" s="2" customFormat="1" ht="31.5" customHeight="1" thickBot="1" x14ac:dyDescent="0.25">
      <c r="B88" s="28" t="s">
        <v>117</v>
      </c>
      <c r="C88" s="28" t="s">
        <v>118</v>
      </c>
      <c r="D88" s="145"/>
      <c r="E88" s="30">
        <v>14</v>
      </c>
      <c r="F88" s="30">
        <v>3</v>
      </c>
      <c r="G88" s="31">
        <v>1</v>
      </c>
      <c r="H88" s="30">
        <v>3</v>
      </c>
      <c r="I88" s="30">
        <v>21</v>
      </c>
      <c r="J88" s="117"/>
      <c r="K88" s="128">
        <f t="shared" si="1"/>
        <v>0.66666666666666663</v>
      </c>
      <c r="L88" s="128">
        <f t="shared" si="1"/>
        <v>0.14285714285714285</v>
      </c>
      <c r="M88" s="128">
        <f t="shared" si="1"/>
        <v>4.7619047619047616E-2</v>
      </c>
      <c r="N88" s="128">
        <f t="shared" si="1"/>
        <v>0.14285714285714285</v>
      </c>
      <c r="O88" s="159"/>
      <c r="P88" s="28">
        <v>11</v>
      </c>
      <c r="Q88" s="75" t="s">
        <v>424</v>
      </c>
      <c r="R88" s="156"/>
      <c r="S88" s="176">
        <v>0.66666666666666663</v>
      </c>
      <c r="T88" s="176">
        <v>0.16666666666666666</v>
      </c>
      <c r="U88" s="176">
        <v>0.16666666666666666</v>
      </c>
      <c r="V88" s="176">
        <v>0</v>
      </c>
      <c r="W88" s="176">
        <v>0.92307692307692313</v>
      </c>
      <c r="X88" s="177"/>
      <c r="Y88" s="176">
        <f t="shared" si="14"/>
        <v>0</v>
      </c>
      <c r="Z88" s="176">
        <f t="shared" si="15"/>
        <v>-2.3809523809523808E-2</v>
      </c>
      <c r="AA88" s="176">
        <f t="shared" si="16"/>
        <v>-0.11904761904761904</v>
      </c>
      <c r="AB88" s="176">
        <f t="shared" si="17"/>
        <v>0.14285714285714285</v>
      </c>
    </row>
    <row r="89" spans="2:28" s="2" customFormat="1" ht="31.5" customHeight="1" thickBot="1" x14ac:dyDescent="0.25">
      <c r="B89" s="28" t="s">
        <v>119</v>
      </c>
      <c r="C89" s="28" t="s">
        <v>120</v>
      </c>
      <c r="D89" s="145"/>
      <c r="E89" s="30">
        <v>12</v>
      </c>
      <c r="F89" s="30">
        <v>5</v>
      </c>
      <c r="G89" s="31">
        <v>3</v>
      </c>
      <c r="H89" s="30">
        <v>1</v>
      </c>
      <c r="I89" s="30">
        <v>21</v>
      </c>
      <c r="J89" s="117"/>
      <c r="K89" s="128">
        <f t="shared" si="1"/>
        <v>0.5714285714285714</v>
      </c>
      <c r="L89" s="128">
        <f t="shared" si="1"/>
        <v>0.23809523809523808</v>
      </c>
      <c r="M89" s="128">
        <f t="shared" si="1"/>
        <v>0.14285714285714285</v>
      </c>
      <c r="N89" s="128">
        <f t="shared" si="1"/>
        <v>4.7619047619047616E-2</v>
      </c>
      <c r="O89" s="159"/>
      <c r="P89" s="28">
        <v>5</v>
      </c>
      <c r="Q89" s="75" t="s">
        <v>120</v>
      </c>
      <c r="R89" s="156"/>
      <c r="S89" s="176">
        <v>0.53846153846153844</v>
      </c>
      <c r="T89" s="176">
        <v>0.15384615384615385</v>
      </c>
      <c r="U89" s="176">
        <v>0.30769230769230771</v>
      </c>
      <c r="V89" s="176">
        <v>0</v>
      </c>
      <c r="W89" s="176">
        <v>1</v>
      </c>
      <c r="X89" s="177"/>
      <c r="Y89" s="176">
        <f t="shared" si="14"/>
        <v>3.2967032967032961E-2</v>
      </c>
      <c r="Z89" s="176">
        <f t="shared" si="15"/>
        <v>8.4249084249084227E-2</v>
      </c>
      <c r="AA89" s="176">
        <f t="shared" si="16"/>
        <v>-0.16483516483516486</v>
      </c>
      <c r="AB89" s="176">
        <f t="shared" si="17"/>
        <v>4.7619047619047616E-2</v>
      </c>
    </row>
    <row r="90" spans="2:28" s="2" customFormat="1" ht="31.5" customHeight="1" thickBot="1" x14ac:dyDescent="0.25">
      <c r="B90" s="28" t="s">
        <v>121</v>
      </c>
      <c r="C90" s="28" t="s">
        <v>122</v>
      </c>
      <c r="D90" s="145"/>
      <c r="E90" s="30">
        <v>12</v>
      </c>
      <c r="F90" s="30">
        <v>5</v>
      </c>
      <c r="G90" s="31">
        <v>3</v>
      </c>
      <c r="H90" s="30">
        <v>1</v>
      </c>
      <c r="I90" s="30">
        <v>21</v>
      </c>
      <c r="J90" s="117"/>
      <c r="K90" s="128">
        <f t="shared" si="1"/>
        <v>0.5714285714285714</v>
      </c>
      <c r="L90" s="128">
        <f t="shared" si="1"/>
        <v>0.23809523809523808</v>
      </c>
      <c r="M90" s="128">
        <f t="shared" si="1"/>
        <v>0.14285714285714285</v>
      </c>
      <c r="N90" s="128">
        <f t="shared" si="1"/>
        <v>4.7619047619047616E-2</v>
      </c>
      <c r="O90" s="159"/>
      <c r="P90" s="28">
        <v>8</v>
      </c>
      <c r="Q90" s="75" t="s">
        <v>122</v>
      </c>
      <c r="R90" s="156"/>
      <c r="S90" s="176">
        <v>0.61538461538461542</v>
      </c>
      <c r="T90" s="176">
        <v>0</v>
      </c>
      <c r="U90" s="176">
        <v>0.38461538461538464</v>
      </c>
      <c r="V90" s="176">
        <v>0</v>
      </c>
      <c r="W90" s="176">
        <v>1</v>
      </c>
      <c r="X90" s="177"/>
      <c r="Y90" s="176">
        <f t="shared" si="14"/>
        <v>-4.3956043956044022E-2</v>
      </c>
      <c r="Z90" s="176">
        <f t="shared" si="15"/>
        <v>0.23809523809523808</v>
      </c>
      <c r="AA90" s="176">
        <f t="shared" si="16"/>
        <v>-0.24175824175824179</v>
      </c>
      <c r="AB90" s="176">
        <f t="shared" si="17"/>
        <v>4.7619047619047616E-2</v>
      </c>
    </row>
    <row r="91" spans="2:28" s="2" customFormat="1" ht="31.5" customHeight="1" thickBot="1" x14ac:dyDescent="0.25">
      <c r="B91" s="28" t="s">
        <v>123</v>
      </c>
      <c r="C91" s="28" t="s">
        <v>124</v>
      </c>
      <c r="D91" s="145"/>
      <c r="E91" s="30">
        <v>12</v>
      </c>
      <c r="F91" s="30">
        <v>4</v>
      </c>
      <c r="G91" s="31">
        <v>1</v>
      </c>
      <c r="H91" s="30">
        <v>0</v>
      </c>
      <c r="I91" s="30">
        <v>17</v>
      </c>
      <c r="J91" s="117"/>
      <c r="K91" s="128">
        <f t="shared" si="1"/>
        <v>0.70588235294117652</v>
      </c>
      <c r="L91" s="128">
        <f t="shared" si="1"/>
        <v>0.23529411764705882</v>
      </c>
      <c r="M91" s="128">
        <f t="shared" si="1"/>
        <v>5.8823529411764705E-2</v>
      </c>
      <c r="N91" s="128">
        <f t="shared" si="1"/>
        <v>0</v>
      </c>
      <c r="O91" s="159"/>
      <c r="P91" s="28">
        <v>6</v>
      </c>
      <c r="Q91" s="75" t="s">
        <v>124</v>
      </c>
      <c r="R91" s="156"/>
      <c r="S91" s="176">
        <v>0.53846153846153844</v>
      </c>
      <c r="T91" s="176">
        <v>7.6923076923076927E-2</v>
      </c>
      <c r="U91" s="176">
        <v>0.38461538461538464</v>
      </c>
      <c r="V91" s="176">
        <v>0</v>
      </c>
      <c r="W91" s="176">
        <v>1</v>
      </c>
      <c r="X91" s="177"/>
      <c r="Y91" s="176">
        <f t="shared" si="14"/>
        <v>0.16742081447963808</v>
      </c>
      <c r="Z91" s="176">
        <f t="shared" si="15"/>
        <v>0.15837104072398189</v>
      </c>
      <c r="AA91" s="176">
        <f t="shared" si="16"/>
        <v>-0.32579185520361992</v>
      </c>
      <c r="AB91" s="176">
        <f t="shared" si="17"/>
        <v>0</v>
      </c>
    </row>
    <row r="92" spans="2:28" s="2" customFormat="1" ht="31.5" customHeight="1" thickBot="1" x14ac:dyDescent="0.25">
      <c r="B92" s="28" t="s">
        <v>125</v>
      </c>
      <c r="C92" s="28" t="s">
        <v>126</v>
      </c>
      <c r="D92" s="145"/>
      <c r="E92" s="30">
        <v>13</v>
      </c>
      <c r="F92" s="30">
        <v>3</v>
      </c>
      <c r="G92" s="31">
        <v>1</v>
      </c>
      <c r="H92" s="30">
        <v>0</v>
      </c>
      <c r="I92" s="30">
        <v>17</v>
      </c>
      <c r="J92" s="117"/>
      <c r="K92" s="128">
        <f t="shared" si="1"/>
        <v>0.76470588235294112</v>
      </c>
      <c r="L92" s="128">
        <f t="shared" si="1"/>
        <v>0.17647058823529413</v>
      </c>
      <c r="M92" s="128">
        <f t="shared" si="1"/>
        <v>5.8823529411764705E-2</v>
      </c>
      <c r="N92" s="128">
        <f t="shared" si="1"/>
        <v>0</v>
      </c>
      <c r="O92" s="159"/>
      <c r="P92" s="28">
        <v>7</v>
      </c>
      <c r="Q92" s="75" t="s">
        <v>126</v>
      </c>
      <c r="R92" s="156"/>
      <c r="S92" s="176">
        <v>0.46153846153846156</v>
      </c>
      <c r="T92" s="176">
        <v>0.15384615384615385</v>
      </c>
      <c r="U92" s="176">
        <v>0.30769230769230771</v>
      </c>
      <c r="V92" s="176">
        <v>7.6923076923076927E-2</v>
      </c>
      <c r="W92" s="176">
        <v>1</v>
      </c>
      <c r="X92" s="177"/>
      <c r="Y92" s="176">
        <f t="shared" si="14"/>
        <v>0.30316742081447956</v>
      </c>
      <c r="Z92" s="176">
        <f t="shared" si="15"/>
        <v>2.2624434389140274E-2</v>
      </c>
      <c r="AA92" s="176">
        <f t="shared" si="16"/>
        <v>-0.24886877828054299</v>
      </c>
      <c r="AB92" s="176">
        <f t="shared" si="17"/>
        <v>-7.6923076923076927E-2</v>
      </c>
    </row>
    <row r="93" spans="2:28" s="2" customFormat="1" ht="31.5" customHeight="1" thickBot="1" x14ac:dyDescent="0.25">
      <c r="B93" s="28" t="s">
        <v>127</v>
      </c>
      <c r="C93" s="28" t="s">
        <v>128</v>
      </c>
      <c r="D93" s="145"/>
      <c r="E93" s="30">
        <v>12</v>
      </c>
      <c r="F93" s="30">
        <v>4</v>
      </c>
      <c r="G93" s="31">
        <v>1</v>
      </c>
      <c r="H93" s="30">
        <v>0</v>
      </c>
      <c r="I93" s="30">
        <v>17</v>
      </c>
      <c r="J93" s="117"/>
      <c r="K93" s="128">
        <f t="shared" si="1"/>
        <v>0.70588235294117652</v>
      </c>
      <c r="L93" s="128">
        <f t="shared" si="1"/>
        <v>0.23529411764705882</v>
      </c>
      <c r="M93" s="128">
        <f t="shared" si="1"/>
        <v>5.8823529411764705E-2</v>
      </c>
      <c r="N93" s="128">
        <f t="shared" si="1"/>
        <v>0</v>
      </c>
      <c r="O93" s="159"/>
      <c r="P93" s="28">
        <v>9</v>
      </c>
      <c r="Q93" s="75" t="s">
        <v>128</v>
      </c>
      <c r="R93" s="156"/>
      <c r="S93" s="176">
        <v>0.61538461538461542</v>
      </c>
      <c r="T93" s="176">
        <v>0</v>
      </c>
      <c r="U93" s="176">
        <v>0.38461538461538464</v>
      </c>
      <c r="V93" s="176">
        <v>0</v>
      </c>
      <c r="W93" s="176">
        <v>1</v>
      </c>
      <c r="X93" s="177"/>
      <c r="Y93" s="176">
        <f t="shared" si="14"/>
        <v>9.0497737556561098E-2</v>
      </c>
      <c r="Z93" s="176">
        <f t="shared" si="15"/>
        <v>0.23529411764705882</v>
      </c>
      <c r="AA93" s="176">
        <f t="shared" si="16"/>
        <v>-0.32579185520361992</v>
      </c>
      <c r="AB93" s="176">
        <f t="shared" si="17"/>
        <v>0</v>
      </c>
    </row>
    <row r="94" spans="2:28" s="2" customFormat="1" ht="31.5" customHeight="1" thickBot="1" x14ac:dyDescent="0.25">
      <c r="B94" s="28" t="s">
        <v>129</v>
      </c>
      <c r="C94" s="28" t="s">
        <v>130</v>
      </c>
      <c r="D94" s="145"/>
      <c r="E94" s="30">
        <v>13</v>
      </c>
      <c r="F94" s="30">
        <v>3</v>
      </c>
      <c r="G94" s="31">
        <v>1</v>
      </c>
      <c r="H94" s="30">
        <v>0</v>
      </c>
      <c r="I94" s="30">
        <v>17</v>
      </c>
      <c r="J94" s="152"/>
      <c r="K94" s="128">
        <f t="shared" ref="K94:N158" si="18">IF(ISERROR(E94/$I94),"",E94/$I94)</f>
        <v>0.76470588235294112</v>
      </c>
      <c r="L94" s="128">
        <f t="shared" si="18"/>
        <v>0.17647058823529413</v>
      </c>
      <c r="M94" s="128">
        <f t="shared" si="18"/>
        <v>5.8823529411764705E-2</v>
      </c>
      <c r="N94" s="128">
        <f t="shared" si="18"/>
        <v>0</v>
      </c>
      <c r="O94" s="159"/>
      <c r="P94" s="28">
        <v>10</v>
      </c>
      <c r="Q94" s="75" t="s">
        <v>130</v>
      </c>
      <c r="R94" s="156"/>
      <c r="S94" s="176">
        <v>0.53846153846153844</v>
      </c>
      <c r="T94" s="176">
        <v>7.6923076923076927E-2</v>
      </c>
      <c r="U94" s="176">
        <v>0.30769230769230771</v>
      </c>
      <c r="V94" s="176">
        <v>7.6923076923076927E-2</v>
      </c>
      <c r="W94" s="176">
        <v>1</v>
      </c>
      <c r="X94" s="177"/>
      <c r="Y94" s="176">
        <f t="shared" si="14"/>
        <v>0.22624434389140269</v>
      </c>
      <c r="Z94" s="176">
        <f t="shared" si="15"/>
        <v>9.9547511312217202E-2</v>
      </c>
      <c r="AA94" s="176">
        <f t="shared" si="16"/>
        <v>-0.24886877828054299</v>
      </c>
      <c r="AB94" s="176">
        <f t="shared" si="17"/>
        <v>-7.6923076923076927E-2</v>
      </c>
    </row>
    <row r="95" spans="2:28" s="2" customFormat="1" ht="15.75" customHeight="1" x14ac:dyDescent="0.2">
      <c r="B95" s="150"/>
      <c r="C95" s="56"/>
      <c r="D95" s="151"/>
      <c r="E95" s="30" t="s">
        <v>50</v>
      </c>
      <c r="F95" s="30" t="s">
        <v>50</v>
      </c>
      <c r="G95" s="31" t="s">
        <v>50</v>
      </c>
      <c r="H95" s="30" t="s">
        <v>50</v>
      </c>
      <c r="I95" s="30" t="s">
        <v>50</v>
      </c>
      <c r="J95" s="117"/>
      <c r="K95" s="128" t="str">
        <f t="shared" si="18"/>
        <v/>
      </c>
      <c r="L95" s="128" t="str">
        <f t="shared" si="18"/>
        <v/>
      </c>
      <c r="M95" s="128" t="str">
        <f t="shared" si="18"/>
        <v/>
      </c>
      <c r="N95" s="128" t="str">
        <f t="shared" si="18"/>
        <v/>
      </c>
      <c r="O95" s="159"/>
      <c r="P95" s="89"/>
      <c r="S95" s="177"/>
      <c r="T95" s="177"/>
      <c r="U95" s="177"/>
      <c r="V95" s="177"/>
      <c r="W95" s="177"/>
      <c r="X95" s="177"/>
      <c r="Y95" s="177"/>
      <c r="Z95" s="177"/>
      <c r="AA95" s="177"/>
      <c r="AB95" s="177"/>
    </row>
    <row r="96" spans="2:28" s="2" customFormat="1" ht="15.75" customHeight="1" x14ac:dyDescent="0.2">
      <c r="B96" s="26" t="s">
        <v>131</v>
      </c>
      <c r="C96" s="56"/>
      <c r="D96" s="151"/>
      <c r="E96" s="30" t="s">
        <v>50</v>
      </c>
      <c r="F96" s="30" t="s">
        <v>50</v>
      </c>
      <c r="G96" s="31" t="s">
        <v>50</v>
      </c>
      <c r="H96" s="30" t="s">
        <v>50</v>
      </c>
      <c r="I96" s="30" t="s">
        <v>50</v>
      </c>
      <c r="J96" s="117"/>
      <c r="K96" s="128" t="str">
        <f t="shared" si="18"/>
        <v/>
      </c>
      <c r="L96" s="128" t="str">
        <f t="shared" si="18"/>
        <v/>
      </c>
      <c r="M96" s="128" t="str">
        <f t="shared" si="18"/>
        <v/>
      </c>
      <c r="N96" s="128" t="str">
        <f t="shared" si="18"/>
        <v/>
      </c>
      <c r="O96" s="159"/>
      <c r="P96" s="80" t="s">
        <v>131</v>
      </c>
      <c r="S96" s="177"/>
      <c r="T96" s="177"/>
      <c r="U96" s="177"/>
      <c r="V96" s="177"/>
      <c r="W96" s="177"/>
      <c r="X96" s="177"/>
      <c r="Y96" s="176"/>
      <c r="Z96" s="176"/>
      <c r="AA96" s="176"/>
      <c r="AB96" s="176"/>
    </row>
    <row r="97" spans="1:29" ht="15.75" customHeight="1" thickBot="1" x14ac:dyDescent="0.25">
      <c r="B97" s="26"/>
      <c r="C97" s="56"/>
      <c r="D97" s="151"/>
      <c r="E97" s="30"/>
      <c r="F97" s="30"/>
      <c r="G97" s="31"/>
      <c r="H97" s="30"/>
      <c r="I97" s="30"/>
      <c r="J97" s="117"/>
      <c r="K97" s="128" t="str">
        <f t="shared" si="18"/>
        <v/>
      </c>
      <c r="L97" s="128" t="str">
        <f t="shared" si="18"/>
        <v/>
      </c>
      <c r="M97" s="128" t="str">
        <f t="shared" si="18"/>
        <v/>
      </c>
      <c r="N97" s="128" t="str">
        <f t="shared" si="18"/>
        <v/>
      </c>
      <c r="O97" s="159"/>
      <c r="P97" s="89"/>
      <c r="S97" s="177"/>
      <c r="T97" s="177"/>
      <c r="U97" s="177"/>
      <c r="V97" s="177"/>
      <c r="W97" s="177"/>
      <c r="X97" s="177"/>
      <c r="Y97" s="176"/>
      <c r="Z97" s="176"/>
      <c r="AA97" s="176"/>
      <c r="AB97" s="176"/>
    </row>
    <row r="98" spans="1:29" ht="31.5" customHeight="1" thickBot="1" x14ac:dyDescent="0.25">
      <c r="B98" s="28" t="s">
        <v>132</v>
      </c>
      <c r="C98" s="28" t="s">
        <v>133</v>
      </c>
      <c r="D98" s="145"/>
      <c r="E98" s="30">
        <v>21</v>
      </c>
      <c r="F98" s="30">
        <v>0</v>
      </c>
      <c r="G98" s="31">
        <v>0</v>
      </c>
      <c r="H98" s="30">
        <v>0</v>
      </c>
      <c r="I98" s="30">
        <v>21</v>
      </c>
      <c r="J98" s="152"/>
      <c r="K98" s="128">
        <f t="shared" si="18"/>
        <v>1</v>
      </c>
      <c r="L98" s="128">
        <f t="shared" si="18"/>
        <v>0</v>
      </c>
      <c r="M98" s="128">
        <f t="shared" si="18"/>
        <v>0</v>
      </c>
      <c r="N98" s="128">
        <f t="shared" si="18"/>
        <v>0</v>
      </c>
      <c r="O98" s="159"/>
      <c r="P98" s="28" t="s">
        <v>140</v>
      </c>
      <c r="Q98" s="84" t="s">
        <v>425</v>
      </c>
      <c r="R98" s="156"/>
      <c r="S98" s="176">
        <v>0.92307692307692313</v>
      </c>
      <c r="T98" s="176">
        <v>0</v>
      </c>
      <c r="U98" s="176">
        <v>7.6923076923076927E-2</v>
      </c>
      <c r="V98" s="176">
        <v>0</v>
      </c>
      <c r="W98" s="176">
        <v>1</v>
      </c>
      <c r="X98" s="177"/>
      <c r="Y98" s="176">
        <f t="shared" ref="Y98:AB100" si="19">K98-S98</f>
        <v>7.6923076923076872E-2</v>
      </c>
      <c r="Z98" s="176">
        <f t="shared" si="19"/>
        <v>0</v>
      </c>
      <c r="AA98" s="176">
        <f t="shared" si="19"/>
        <v>-7.6923076923076927E-2</v>
      </c>
      <c r="AB98" s="176">
        <f t="shared" si="19"/>
        <v>0</v>
      </c>
    </row>
    <row r="99" spans="1:29" ht="31.5" customHeight="1" thickBot="1" x14ac:dyDescent="0.25">
      <c r="B99" s="28" t="s">
        <v>134</v>
      </c>
      <c r="C99" s="28" t="s">
        <v>135</v>
      </c>
      <c r="D99" s="145"/>
      <c r="E99" s="30">
        <v>19</v>
      </c>
      <c r="F99" s="30">
        <v>1</v>
      </c>
      <c r="G99" s="31">
        <v>1</v>
      </c>
      <c r="H99" s="30">
        <v>0</v>
      </c>
      <c r="I99" s="30">
        <v>21</v>
      </c>
      <c r="J99" s="152"/>
      <c r="K99" s="128">
        <f t="shared" si="18"/>
        <v>0.90476190476190477</v>
      </c>
      <c r="L99" s="128">
        <f t="shared" si="18"/>
        <v>4.7619047619047616E-2</v>
      </c>
      <c r="M99" s="128">
        <f t="shared" si="18"/>
        <v>4.7619047619047616E-2</v>
      </c>
      <c r="N99" s="128">
        <f t="shared" si="18"/>
        <v>0</v>
      </c>
      <c r="O99" s="159"/>
      <c r="P99" s="28" t="s">
        <v>151</v>
      </c>
      <c r="Q99" s="75" t="s">
        <v>135</v>
      </c>
      <c r="R99" s="156"/>
      <c r="S99" s="176">
        <v>0.84615384615384615</v>
      </c>
      <c r="T99" s="176">
        <v>7.6923076923076927E-2</v>
      </c>
      <c r="U99" s="176">
        <v>7.6923076923076927E-2</v>
      </c>
      <c r="V99" s="176">
        <v>0</v>
      </c>
      <c r="W99" s="176">
        <v>1</v>
      </c>
      <c r="X99" s="177"/>
      <c r="Y99" s="176">
        <f t="shared" si="19"/>
        <v>5.8608058608058622E-2</v>
      </c>
      <c r="Z99" s="176">
        <f t="shared" si="19"/>
        <v>-2.9304029304029311E-2</v>
      </c>
      <c r="AA99" s="176">
        <f t="shared" si="19"/>
        <v>-2.9304029304029311E-2</v>
      </c>
      <c r="AB99" s="176">
        <f t="shared" si="19"/>
        <v>0</v>
      </c>
    </row>
    <row r="100" spans="1:29" ht="45.75" thickBot="1" x14ac:dyDescent="0.25">
      <c r="B100" s="28" t="s">
        <v>136</v>
      </c>
      <c r="C100" s="28" t="s">
        <v>137</v>
      </c>
      <c r="D100" s="145"/>
      <c r="E100" s="30">
        <v>5</v>
      </c>
      <c r="F100" s="30">
        <v>14</v>
      </c>
      <c r="G100" s="31">
        <v>1</v>
      </c>
      <c r="H100" s="30">
        <v>1</v>
      </c>
      <c r="I100" s="30">
        <v>21</v>
      </c>
      <c r="J100" s="152"/>
      <c r="K100" s="128">
        <f t="shared" si="18"/>
        <v>0.23809523809523808</v>
      </c>
      <c r="L100" s="128">
        <f t="shared" si="18"/>
        <v>0.66666666666666663</v>
      </c>
      <c r="M100" s="128">
        <f t="shared" si="18"/>
        <v>4.7619047619047616E-2</v>
      </c>
      <c r="N100" s="128">
        <f t="shared" si="18"/>
        <v>4.7619047619047616E-2</v>
      </c>
      <c r="O100" s="159"/>
      <c r="P100" s="28" t="s">
        <v>154</v>
      </c>
      <c r="Q100" s="75" t="s">
        <v>554</v>
      </c>
      <c r="R100" s="156"/>
      <c r="S100" s="176">
        <v>8.3333333333333329E-2</v>
      </c>
      <c r="T100" s="176">
        <v>0.75</v>
      </c>
      <c r="U100" s="176">
        <v>8.3333333333333329E-2</v>
      </c>
      <c r="V100" s="176">
        <v>8.3333333333333329E-2</v>
      </c>
      <c r="W100" s="176">
        <v>0.92307692307692313</v>
      </c>
      <c r="X100" s="177"/>
      <c r="Y100" s="176">
        <f t="shared" si="19"/>
        <v>0.15476190476190477</v>
      </c>
      <c r="Z100" s="176">
        <f t="shared" si="19"/>
        <v>-8.333333333333337E-2</v>
      </c>
      <c r="AA100" s="176">
        <f t="shared" si="19"/>
        <v>-3.5714285714285712E-2</v>
      </c>
      <c r="AB100" s="176">
        <f t="shared" si="19"/>
        <v>-3.5714285714285712E-2</v>
      </c>
    </row>
    <row r="101" spans="1:29" ht="15.75" customHeight="1" x14ac:dyDescent="0.2">
      <c r="B101" s="57"/>
      <c r="C101" s="58"/>
      <c r="D101" s="145"/>
      <c r="E101" s="50"/>
      <c r="F101" s="50"/>
      <c r="G101" s="50"/>
      <c r="H101" s="50"/>
      <c r="I101" s="59"/>
      <c r="J101" s="152"/>
      <c r="K101" s="127" t="str">
        <f t="shared" si="18"/>
        <v/>
      </c>
      <c r="L101" s="127" t="str">
        <f t="shared" si="18"/>
        <v/>
      </c>
      <c r="M101" s="127" t="str">
        <f t="shared" si="18"/>
        <v/>
      </c>
      <c r="N101" s="127" t="str">
        <f t="shared" si="18"/>
        <v/>
      </c>
      <c r="O101" s="159"/>
      <c r="P101" s="89"/>
      <c r="S101" s="121"/>
      <c r="T101" s="121"/>
      <c r="U101" s="121"/>
      <c r="V101" s="121"/>
      <c r="W101" s="121"/>
      <c r="X101" s="121"/>
      <c r="Y101" s="157"/>
      <c r="Z101" s="157"/>
      <c r="AA101" s="157"/>
      <c r="AB101" s="157"/>
    </row>
    <row r="102" spans="1:29" ht="15.75" customHeight="1" x14ac:dyDescent="0.2">
      <c r="B102" s="60" t="s">
        <v>138</v>
      </c>
      <c r="C102" s="33"/>
      <c r="D102" s="145"/>
      <c r="E102" s="50"/>
      <c r="F102" s="50"/>
      <c r="G102" s="50"/>
      <c r="H102" s="50"/>
      <c r="I102" s="59"/>
      <c r="J102" s="152"/>
      <c r="K102" s="127" t="str">
        <f t="shared" si="18"/>
        <v/>
      </c>
      <c r="L102" s="127" t="str">
        <f t="shared" si="18"/>
        <v/>
      </c>
      <c r="M102" s="127" t="str">
        <f t="shared" si="18"/>
        <v/>
      </c>
      <c r="N102" s="127" t="str">
        <f t="shared" si="18"/>
        <v/>
      </c>
      <c r="O102" s="159"/>
      <c r="P102" s="81" t="s">
        <v>138</v>
      </c>
      <c r="S102" s="121"/>
      <c r="T102" s="121"/>
      <c r="U102" s="121"/>
      <c r="V102" s="121"/>
      <c r="W102" s="121"/>
      <c r="X102" s="121"/>
      <c r="Y102" s="157"/>
      <c r="Z102" s="157"/>
      <c r="AA102" s="157"/>
      <c r="AB102" s="157"/>
    </row>
    <row r="103" spans="1:29" ht="15.75" customHeight="1" x14ac:dyDescent="0.2">
      <c r="B103" s="60" t="s">
        <v>139</v>
      </c>
      <c r="C103" s="33"/>
      <c r="D103" s="145"/>
      <c r="E103" s="50"/>
      <c r="F103" s="50"/>
      <c r="G103" s="50"/>
      <c r="H103" s="50"/>
      <c r="I103" s="59"/>
      <c r="J103" s="152"/>
      <c r="K103" s="127" t="str">
        <f t="shared" si="18"/>
        <v/>
      </c>
      <c r="L103" s="127" t="str">
        <f t="shared" si="18"/>
        <v/>
      </c>
      <c r="M103" s="127" t="str">
        <f t="shared" si="18"/>
        <v/>
      </c>
      <c r="N103" s="127" t="str">
        <f t="shared" si="18"/>
        <v/>
      </c>
      <c r="O103" s="159"/>
      <c r="P103" s="81" t="s">
        <v>139</v>
      </c>
      <c r="S103" s="121"/>
      <c r="T103" s="121"/>
      <c r="U103" s="121"/>
      <c r="V103" s="121"/>
      <c r="W103" s="121"/>
      <c r="X103" s="121"/>
      <c r="Y103" s="157"/>
      <c r="Z103" s="157"/>
      <c r="AA103" s="157"/>
      <c r="AB103" s="157"/>
    </row>
    <row r="104" spans="1:29" ht="15.75" customHeight="1" thickBot="1" x14ac:dyDescent="0.25">
      <c r="A104" s="90"/>
      <c r="B104" s="61"/>
      <c r="C104" s="62"/>
      <c r="D104" s="145"/>
      <c r="E104" s="50"/>
      <c r="F104" s="50"/>
      <c r="G104" s="50"/>
      <c r="H104" s="50"/>
      <c r="I104" s="59"/>
      <c r="J104" s="152"/>
      <c r="K104" s="127" t="str">
        <f t="shared" si="18"/>
        <v/>
      </c>
      <c r="L104" s="127" t="str">
        <f t="shared" si="18"/>
        <v/>
      </c>
      <c r="M104" s="127" t="str">
        <f t="shared" si="18"/>
        <v/>
      </c>
      <c r="N104" s="127" t="str">
        <f t="shared" si="18"/>
        <v/>
      </c>
      <c r="O104" s="159"/>
      <c r="P104" s="89"/>
      <c r="S104" s="121"/>
      <c r="T104" s="121"/>
      <c r="U104" s="121"/>
      <c r="V104" s="121"/>
      <c r="W104" s="121"/>
      <c r="X104" s="121"/>
      <c r="Y104" s="157"/>
      <c r="Z104" s="157"/>
      <c r="AA104" s="157"/>
      <c r="AB104" s="157"/>
    </row>
    <row r="105" spans="1:29" s="117" customFormat="1" ht="23.25" thickBot="1" x14ac:dyDescent="0.25">
      <c r="A105" s="91"/>
      <c r="B105" s="35" t="s">
        <v>140</v>
      </c>
      <c r="C105" s="36" t="s">
        <v>141</v>
      </c>
      <c r="D105" s="152"/>
      <c r="E105" s="27" t="s">
        <v>142</v>
      </c>
      <c r="F105" s="124" t="s">
        <v>143</v>
      </c>
      <c r="G105" s="27" t="s">
        <v>144</v>
      </c>
      <c r="H105" s="124"/>
      <c r="I105" s="27" t="s">
        <v>0</v>
      </c>
      <c r="J105" s="152"/>
      <c r="K105" s="27" t="s">
        <v>142</v>
      </c>
      <c r="L105" s="124" t="s">
        <v>143</v>
      </c>
      <c r="M105" s="27" t="s">
        <v>144</v>
      </c>
      <c r="N105" s="127" t="str">
        <f t="shared" si="18"/>
        <v/>
      </c>
      <c r="O105" s="159"/>
      <c r="P105" s="111" t="s">
        <v>140</v>
      </c>
      <c r="Q105" s="114" t="s">
        <v>141</v>
      </c>
      <c r="S105" s="27" t="s">
        <v>147</v>
      </c>
      <c r="T105" s="27" t="s">
        <v>148</v>
      </c>
      <c r="U105" s="27" t="s">
        <v>149</v>
      </c>
      <c r="V105" s="27"/>
      <c r="W105" s="27" t="s">
        <v>400</v>
      </c>
      <c r="X105" s="121"/>
      <c r="Y105" s="27" t="s">
        <v>532</v>
      </c>
      <c r="Z105" s="124" t="s">
        <v>533</v>
      </c>
      <c r="AA105" s="27" t="s">
        <v>534</v>
      </c>
      <c r="AB105" s="157"/>
    </row>
    <row r="106" spans="1:29" ht="31.5" customHeight="1" thickBot="1" x14ac:dyDescent="0.25">
      <c r="B106" s="102" t="s">
        <v>363</v>
      </c>
      <c r="C106" s="102" t="s">
        <v>145</v>
      </c>
      <c r="D106" s="145"/>
      <c r="E106" s="40">
        <v>0</v>
      </c>
      <c r="F106" s="41">
        <v>9</v>
      </c>
      <c r="G106" s="42">
        <v>12</v>
      </c>
      <c r="H106" s="41"/>
      <c r="I106" s="43">
        <v>21</v>
      </c>
      <c r="J106" s="152"/>
      <c r="K106" s="133">
        <f t="shared" si="18"/>
        <v>0</v>
      </c>
      <c r="L106" s="134">
        <f t="shared" si="18"/>
        <v>0.42857142857142855</v>
      </c>
      <c r="M106" s="135">
        <f t="shared" si="18"/>
        <v>0.5714285714285714</v>
      </c>
      <c r="N106" s="127"/>
      <c r="O106" s="159"/>
      <c r="P106" s="109" t="s">
        <v>426</v>
      </c>
      <c r="Q106" s="125" t="s">
        <v>427</v>
      </c>
      <c r="R106" s="156"/>
      <c r="S106" s="187">
        <v>0.66666666666666663</v>
      </c>
      <c r="T106" s="188">
        <v>0.25</v>
      </c>
      <c r="U106" s="188">
        <v>8.3333333333333329E-2</v>
      </c>
      <c r="V106" s="182"/>
      <c r="W106" s="189">
        <v>0.92307692307692313</v>
      </c>
      <c r="X106" s="177"/>
      <c r="Y106" s="187">
        <f>K106-U106</f>
        <v>-8.3333333333333329E-2</v>
      </c>
      <c r="Z106" s="188">
        <f>L106-T106</f>
        <v>0.17857142857142855</v>
      </c>
      <c r="AA106" s="189">
        <f>M106-S106</f>
        <v>-9.5238095238095233E-2</v>
      </c>
      <c r="AB106" s="157"/>
      <c r="AC106" s="169"/>
    </row>
    <row r="107" spans="1:29" ht="23.25" customHeight="1" thickBot="1" x14ac:dyDescent="0.25">
      <c r="A107" s="90"/>
      <c r="B107" s="103"/>
      <c r="C107" s="103"/>
      <c r="D107" s="145"/>
      <c r="E107" s="49"/>
      <c r="F107" s="50"/>
      <c r="G107" s="92"/>
      <c r="H107" s="50"/>
      <c r="I107" s="51"/>
      <c r="J107" s="152"/>
      <c r="K107" s="136"/>
      <c r="L107" s="137"/>
      <c r="M107" s="138"/>
      <c r="N107" s="127"/>
      <c r="O107" s="159"/>
      <c r="P107" s="116"/>
      <c r="Q107" s="84"/>
      <c r="R107" s="156"/>
      <c r="S107" s="27" t="s">
        <v>142</v>
      </c>
      <c r="T107" s="27" t="s">
        <v>428</v>
      </c>
      <c r="U107" s="27" t="s">
        <v>144</v>
      </c>
      <c r="V107" s="27"/>
      <c r="W107" s="27" t="s">
        <v>400</v>
      </c>
      <c r="X107" s="121"/>
      <c r="Y107" s="27" t="s">
        <v>142</v>
      </c>
      <c r="Z107" s="124" t="s">
        <v>428</v>
      </c>
      <c r="AA107" s="27" t="s">
        <v>144</v>
      </c>
      <c r="AB107" s="157"/>
    </row>
    <row r="108" spans="1:29" ht="15.75" customHeight="1" thickBot="1" x14ac:dyDescent="0.25">
      <c r="B108" s="28" t="s">
        <v>364</v>
      </c>
      <c r="C108" s="28" t="s">
        <v>146</v>
      </c>
      <c r="D108" s="145"/>
      <c r="E108" s="44">
        <v>0</v>
      </c>
      <c r="F108" s="45">
        <v>2</v>
      </c>
      <c r="G108" s="46">
        <v>19</v>
      </c>
      <c r="H108" s="45"/>
      <c r="I108" s="47">
        <v>21</v>
      </c>
      <c r="J108" s="152"/>
      <c r="K108" s="139">
        <f t="shared" si="18"/>
        <v>0</v>
      </c>
      <c r="L108" s="140">
        <f t="shared" si="18"/>
        <v>9.5238095238095233E-2</v>
      </c>
      <c r="M108" s="141">
        <f t="shared" si="18"/>
        <v>0.90476190476190477</v>
      </c>
      <c r="N108" s="127"/>
      <c r="O108" s="159"/>
      <c r="P108" s="103" t="s">
        <v>429</v>
      </c>
      <c r="Q108" s="75" t="s">
        <v>146</v>
      </c>
      <c r="R108" s="156"/>
      <c r="S108" s="187">
        <v>0</v>
      </c>
      <c r="T108" s="188">
        <v>0.33333333333333331</v>
      </c>
      <c r="U108" s="188">
        <v>0.66666666666666663</v>
      </c>
      <c r="V108" s="182"/>
      <c r="W108" s="189">
        <v>0.92307692307692313</v>
      </c>
      <c r="X108" s="177"/>
      <c r="Y108" s="191">
        <f>K108-S108</f>
        <v>0</v>
      </c>
      <c r="Z108" s="192">
        <f>L108-T108</f>
        <v>-0.23809523809523808</v>
      </c>
      <c r="AA108" s="193">
        <f>M108-U108</f>
        <v>0.23809523809523814</v>
      </c>
      <c r="AB108" s="157"/>
    </row>
    <row r="109" spans="1:29" ht="23.25" customHeight="1" thickBot="1" x14ac:dyDescent="0.25">
      <c r="B109" s="28"/>
      <c r="C109" s="28"/>
      <c r="D109" s="145"/>
      <c r="E109" s="27" t="s">
        <v>147</v>
      </c>
      <c r="F109" s="124" t="s">
        <v>148</v>
      </c>
      <c r="G109" s="27" t="s">
        <v>149</v>
      </c>
      <c r="H109" s="124"/>
      <c r="I109" s="27" t="s">
        <v>0</v>
      </c>
      <c r="J109" s="117"/>
      <c r="K109" s="27" t="s">
        <v>147</v>
      </c>
      <c r="L109" s="124" t="s">
        <v>148</v>
      </c>
      <c r="M109" s="27" t="s">
        <v>149</v>
      </c>
      <c r="N109" s="127" t="str">
        <f t="shared" si="18"/>
        <v/>
      </c>
      <c r="O109" s="159"/>
      <c r="P109" s="28"/>
      <c r="Q109" s="75"/>
      <c r="R109" s="156"/>
      <c r="S109" s="27" t="s">
        <v>147</v>
      </c>
      <c r="T109" s="27" t="s">
        <v>148</v>
      </c>
      <c r="U109" s="27" t="s">
        <v>149</v>
      </c>
      <c r="V109" s="27"/>
      <c r="W109" s="27" t="s">
        <v>400</v>
      </c>
      <c r="X109" s="121"/>
      <c r="Y109" s="27" t="s">
        <v>147</v>
      </c>
      <c r="Z109" s="124" t="s">
        <v>148</v>
      </c>
      <c r="AA109" s="27" t="s">
        <v>149</v>
      </c>
      <c r="AB109" s="157"/>
    </row>
    <row r="110" spans="1:29" ht="31.5" customHeight="1" thickBot="1" x14ac:dyDescent="0.25">
      <c r="B110" s="28" t="s">
        <v>365</v>
      </c>
      <c r="C110" s="28" t="s">
        <v>150</v>
      </c>
      <c r="D110" s="145"/>
      <c r="E110" s="52">
        <v>0</v>
      </c>
      <c r="F110" s="53">
        <v>10</v>
      </c>
      <c r="G110" s="54">
        <v>11</v>
      </c>
      <c r="H110" s="53"/>
      <c r="I110" s="55">
        <v>21</v>
      </c>
      <c r="J110" s="117"/>
      <c r="K110" s="129">
        <f t="shared" si="18"/>
        <v>0</v>
      </c>
      <c r="L110" s="130">
        <f t="shared" si="18"/>
        <v>0.47619047619047616</v>
      </c>
      <c r="M110" s="131">
        <f t="shared" si="18"/>
        <v>0.52380952380952384</v>
      </c>
      <c r="N110" s="128"/>
      <c r="O110" s="159"/>
      <c r="P110" s="28" t="s">
        <v>430</v>
      </c>
      <c r="Q110" s="75" t="s">
        <v>150</v>
      </c>
      <c r="R110" s="156"/>
      <c r="S110" s="187">
        <v>0</v>
      </c>
      <c r="T110" s="188">
        <v>0.53846153846153844</v>
      </c>
      <c r="U110" s="188">
        <v>0.46153846153846156</v>
      </c>
      <c r="V110" s="182"/>
      <c r="W110" s="189">
        <v>1</v>
      </c>
      <c r="X110" s="177"/>
      <c r="Y110" s="191">
        <f>K110-S110</f>
        <v>0</v>
      </c>
      <c r="Z110" s="192">
        <f>L110-T110</f>
        <v>-6.2271062271062272E-2</v>
      </c>
      <c r="AA110" s="193">
        <f>M110-U110</f>
        <v>6.2271062271062272E-2</v>
      </c>
      <c r="AB110" s="157"/>
    </row>
    <row r="111" spans="1:29" ht="15" thickBot="1" x14ac:dyDescent="0.25">
      <c r="B111" s="35" t="s">
        <v>151</v>
      </c>
      <c r="C111" s="36" t="s">
        <v>152</v>
      </c>
      <c r="E111" s="30" t="s">
        <v>50</v>
      </c>
      <c r="F111" s="30" t="s">
        <v>50</v>
      </c>
      <c r="G111" s="31" t="s">
        <v>50</v>
      </c>
      <c r="H111" s="30" t="s">
        <v>50</v>
      </c>
      <c r="I111" s="30" t="s">
        <v>50</v>
      </c>
      <c r="J111" s="117"/>
      <c r="K111" s="128" t="str">
        <f t="shared" si="18"/>
        <v/>
      </c>
      <c r="L111" s="128" t="str">
        <f t="shared" si="18"/>
        <v/>
      </c>
      <c r="M111" s="128" t="str">
        <f t="shared" si="18"/>
        <v/>
      </c>
      <c r="N111" s="128" t="str">
        <f t="shared" si="18"/>
        <v/>
      </c>
      <c r="O111" s="159"/>
      <c r="P111" s="35" t="s">
        <v>151</v>
      </c>
      <c r="Q111" s="36" t="s">
        <v>152</v>
      </c>
      <c r="S111" s="121"/>
      <c r="T111" s="121"/>
      <c r="U111" s="121"/>
      <c r="V111" s="121"/>
      <c r="W111" s="121"/>
      <c r="X111" s="121"/>
      <c r="Y111" s="157"/>
      <c r="Z111" s="157"/>
      <c r="AA111" s="157"/>
      <c r="AB111" s="157"/>
    </row>
    <row r="112" spans="1:29" ht="37.5" customHeight="1" thickBot="1" x14ac:dyDescent="0.25">
      <c r="B112" s="48" t="s">
        <v>366</v>
      </c>
      <c r="C112" s="28" t="s">
        <v>153</v>
      </c>
      <c r="D112" s="145"/>
      <c r="E112" s="30">
        <v>8</v>
      </c>
      <c r="F112" s="30">
        <v>1</v>
      </c>
      <c r="G112" s="31">
        <v>9</v>
      </c>
      <c r="H112" s="30">
        <v>3</v>
      </c>
      <c r="I112" s="30">
        <v>21</v>
      </c>
      <c r="J112" s="117"/>
      <c r="K112" s="128">
        <f t="shared" si="18"/>
        <v>0.38095238095238093</v>
      </c>
      <c r="L112" s="128">
        <f t="shared" si="18"/>
        <v>4.7619047619047616E-2</v>
      </c>
      <c r="M112" s="128">
        <f t="shared" si="18"/>
        <v>0.42857142857142855</v>
      </c>
      <c r="N112" s="128">
        <f t="shared" si="18"/>
        <v>0.14285714285714285</v>
      </c>
      <c r="O112" s="159"/>
      <c r="P112" s="28" t="s">
        <v>431</v>
      </c>
      <c r="Q112" s="75" t="s">
        <v>432</v>
      </c>
      <c r="R112" s="156"/>
      <c r="S112" s="176">
        <v>0.23076923076923078</v>
      </c>
      <c r="T112" s="176">
        <v>0.30769230769230771</v>
      </c>
      <c r="U112" s="176">
        <v>0.38461538461538464</v>
      </c>
      <c r="V112" s="176">
        <v>7.6923076923076927E-2</v>
      </c>
      <c r="W112" s="176">
        <v>1</v>
      </c>
      <c r="X112" s="177"/>
      <c r="Y112" s="176">
        <f>K112-S112</f>
        <v>0.15018315018315015</v>
      </c>
      <c r="Z112" s="176">
        <f>L112-T112</f>
        <v>-0.26007326007326009</v>
      </c>
      <c r="AA112" s="176">
        <f>M112-U112</f>
        <v>4.3956043956043911E-2</v>
      </c>
      <c r="AB112" s="176">
        <f>N112-V112</f>
        <v>6.5934065934065922E-2</v>
      </c>
    </row>
    <row r="113" spans="2:28" s="2" customFormat="1" ht="15" thickBot="1" x14ac:dyDescent="0.25">
      <c r="B113" s="35" t="s">
        <v>154</v>
      </c>
      <c r="C113" s="36" t="s">
        <v>155</v>
      </c>
      <c r="E113" s="30" t="s">
        <v>50</v>
      </c>
      <c r="F113" s="30" t="s">
        <v>50</v>
      </c>
      <c r="G113" s="31" t="s">
        <v>50</v>
      </c>
      <c r="H113" s="30" t="s">
        <v>50</v>
      </c>
      <c r="I113" s="30" t="s">
        <v>50</v>
      </c>
      <c r="J113" s="117"/>
      <c r="K113" s="128" t="str">
        <f t="shared" si="18"/>
        <v/>
      </c>
      <c r="L113" s="128" t="str">
        <f t="shared" si="18"/>
        <v/>
      </c>
      <c r="M113" s="128" t="str">
        <f t="shared" si="18"/>
        <v/>
      </c>
      <c r="N113" s="128" t="str">
        <f t="shared" si="18"/>
        <v/>
      </c>
      <c r="O113" s="159"/>
      <c r="P113" s="35" t="s">
        <v>154</v>
      </c>
      <c r="Q113" s="36" t="s">
        <v>155</v>
      </c>
      <c r="S113" s="177"/>
      <c r="T113" s="177"/>
      <c r="U113" s="177"/>
      <c r="V113" s="177"/>
      <c r="W113" s="177"/>
      <c r="X113" s="177"/>
      <c r="Y113" s="176"/>
      <c r="Z113" s="176"/>
      <c r="AA113" s="176"/>
      <c r="AB113" s="176"/>
    </row>
    <row r="114" spans="2:28" s="2" customFormat="1" ht="31.5" customHeight="1" thickBot="1" x14ac:dyDescent="0.25">
      <c r="B114" s="48" t="s">
        <v>367</v>
      </c>
      <c r="C114" s="28" t="s">
        <v>156</v>
      </c>
      <c r="D114" s="145"/>
      <c r="E114" s="30">
        <v>19</v>
      </c>
      <c r="F114" s="30">
        <v>2</v>
      </c>
      <c r="G114" s="31">
        <v>0</v>
      </c>
      <c r="H114" s="30">
        <v>0</v>
      </c>
      <c r="I114" s="30">
        <v>21</v>
      </c>
      <c r="J114" s="117"/>
      <c r="K114" s="128">
        <f t="shared" si="18"/>
        <v>0.90476190476190477</v>
      </c>
      <c r="L114" s="128">
        <f t="shared" si="18"/>
        <v>9.5238095238095233E-2</v>
      </c>
      <c r="M114" s="128">
        <f t="shared" si="18"/>
        <v>0</v>
      </c>
      <c r="N114" s="128">
        <f t="shared" si="18"/>
        <v>0</v>
      </c>
      <c r="O114" s="159"/>
      <c r="P114" s="28" t="s">
        <v>433</v>
      </c>
      <c r="Q114" s="75" t="s">
        <v>156</v>
      </c>
      <c r="R114" s="156"/>
      <c r="S114" s="176">
        <v>0.53846153846153844</v>
      </c>
      <c r="T114" s="176">
        <v>0.46153846153846156</v>
      </c>
      <c r="U114" s="176">
        <v>0</v>
      </c>
      <c r="V114" s="176">
        <v>0</v>
      </c>
      <c r="W114" s="176">
        <v>1</v>
      </c>
      <c r="X114" s="177"/>
      <c r="Y114" s="176">
        <f t="shared" ref="Y114:AB115" si="20">K114-S114</f>
        <v>0.36630036630036633</v>
      </c>
      <c r="Z114" s="176">
        <f t="shared" si="20"/>
        <v>-0.36630036630036633</v>
      </c>
      <c r="AA114" s="176">
        <f t="shared" si="20"/>
        <v>0</v>
      </c>
      <c r="AB114" s="176">
        <f t="shared" si="20"/>
        <v>0</v>
      </c>
    </row>
    <row r="115" spans="2:28" s="2" customFormat="1" ht="31.5" customHeight="1" thickBot="1" x14ac:dyDescent="0.25">
      <c r="B115" s="48" t="s">
        <v>368</v>
      </c>
      <c r="C115" s="28" t="s">
        <v>157</v>
      </c>
      <c r="D115" s="145"/>
      <c r="E115" s="30">
        <v>21</v>
      </c>
      <c r="F115" s="30">
        <v>0</v>
      </c>
      <c r="G115" s="31">
        <v>0</v>
      </c>
      <c r="H115" s="30">
        <v>0</v>
      </c>
      <c r="I115" s="30">
        <v>21</v>
      </c>
      <c r="J115" s="117"/>
      <c r="K115" s="128">
        <f t="shared" si="18"/>
        <v>1</v>
      </c>
      <c r="L115" s="128">
        <f t="shared" si="18"/>
        <v>0</v>
      </c>
      <c r="M115" s="128">
        <f t="shared" si="18"/>
        <v>0</v>
      </c>
      <c r="N115" s="128">
        <f t="shared" si="18"/>
        <v>0</v>
      </c>
      <c r="O115" s="159"/>
      <c r="P115" s="28" t="s">
        <v>434</v>
      </c>
      <c r="Q115" s="75" t="s">
        <v>157</v>
      </c>
      <c r="R115" s="156"/>
      <c r="S115" s="176">
        <v>0.92307692307692313</v>
      </c>
      <c r="T115" s="176">
        <v>7.6923076923076927E-2</v>
      </c>
      <c r="U115" s="176">
        <v>0</v>
      </c>
      <c r="V115" s="176">
        <v>0</v>
      </c>
      <c r="W115" s="176">
        <v>1</v>
      </c>
      <c r="X115" s="177"/>
      <c r="Y115" s="176">
        <f t="shared" si="20"/>
        <v>7.6923076923076872E-2</v>
      </c>
      <c r="Z115" s="176">
        <f t="shared" si="20"/>
        <v>-7.6923076923076927E-2</v>
      </c>
      <c r="AA115" s="176">
        <f t="shared" si="20"/>
        <v>0</v>
      </c>
      <c r="AB115" s="176">
        <f t="shared" si="20"/>
        <v>0</v>
      </c>
    </row>
    <row r="116" spans="2:28" s="2" customFormat="1" ht="31.5" customHeight="1" thickBot="1" x14ac:dyDescent="0.25">
      <c r="B116" s="35" t="s">
        <v>158</v>
      </c>
      <c r="C116" s="36" t="s">
        <v>159</v>
      </c>
      <c r="E116" s="30" t="s">
        <v>50</v>
      </c>
      <c r="F116" s="30" t="s">
        <v>50</v>
      </c>
      <c r="G116" s="31" t="s">
        <v>50</v>
      </c>
      <c r="H116" s="30" t="s">
        <v>50</v>
      </c>
      <c r="I116" s="30" t="s">
        <v>50</v>
      </c>
      <c r="J116" s="117"/>
      <c r="K116" s="128" t="str">
        <f t="shared" si="18"/>
        <v/>
      </c>
      <c r="L116" s="128" t="str">
        <f t="shared" si="18"/>
        <v/>
      </c>
      <c r="M116" s="128" t="str">
        <f t="shared" si="18"/>
        <v/>
      </c>
      <c r="N116" s="128" t="str">
        <f t="shared" si="18"/>
        <v/>
      </c>
      <c r="O116" s="159"/>
      <c r="P116" s="35" t="s">
        <v>158</v>
      </c>
      <c r="Q116" s="36" t="s">
        <v>159</v>
      </c>
      <c r="S116" s="177"/>
      <c r="T116" s="177"/>
      <c r="U116" s="177"/>
      <c r="V116" s="177"/>
      <c r="W116" s="177"/>
      <c r="X116" s="177"/>
      <c r="Y116" s="176"/>
      <c r="Z116" s="176"/>
      <c r="AA116" s="176"/>
      <c r="AB116" s="176"/>
    </row>
    <row r="117" spans="2:28" s="2" customFormat="1" ht="15" thickBot="1" x14ac:dyDescent="0.25">
      <c r="B117" s="35" t="s">
        <v>160</v>
      </c>
      <c r="C117" s="36" t="s">
        <v>161</v>
      </c>
      <c r="E117" s="30" t="s">
        <v>50</v>
      </c>
      <c r="F117" s="30" t="s">
        <v>50</v>
      </c>
      <c r="G117" s="31" t="s">
        <v>50</v>
      </c>
      <c r="H117" s="30" t="s">
        <v>50</v>
      </c>
      <c r="I117" s="30" t="s">
        <v>50</v>
      </c>
      <c r="J117" s="117"/>
      <c r="K117" s="128" t="str">
        <f t="shared" si="18"/>
        <v/>
      </c>
      <c r="L117" s="128" t="str">
        <f t="shared" si="18"/>
        <v/>
      </c>
      <c r="M117" s="128" t="str">
        <f t="shared" si="18"/>
        <v/>
      </c>
      <c r="N117" s="128" t="str">
        <f t="shared" si="18"/>
        <v/>
      </c>
      <c r="O117" s="159"/>
      <c r="P117" s="35" t="s">
        <v>160</v>
      </c>
      <c r="Q117" s="36" t="s">
        <v>161</v>
      </c>
      <c r="S117" s="177"/>
      <c r="T117" s="177"/>
      <c r="U117" s="177"/>
      <c r="V117" s="177"/>
      <c r="W117" s="177"/>
      <c r="X117" s="177"/>
      <c r="Y117" s="176"/>
      <c r="Z117" s="176"/>
      <c r="AA117" s="176"/>
      <c r="AB117" s="176"/>
    </row>
    <row r="118" spans="2:28" s="2" customFormat="1" ht="42.75" customHeight="1" thickBot="1" x14ac:dyDescent="0.25">
      <c r="B118" s="48" t="s">
        <v>369</v>
      </c>
      <c r="C118" s="28" t="s">
        <v>162</v>
      </c>
      <c r="D118" s="145"/>
      <c r="E118" s="30">
        <v>21</v>
      </c>
      <c r="F118" s="30">
        <v>0</v>
      </c>
      <c r="G118" s="31">
        <v>0</v>
      </c>
      <c r="H118" s="30">
        <v>0</v>
      </c>
      <c r="I118" s="30">
        <v>21</v>
      </c>
      <c r="J118" s="117"/>
      <c r="K118" s="128">
        <f t="shared" si="18"/>
        <v>1</v>
      </c>
      <c r="L118" s="128">
        <f t="shared" si="18"/>
        <v>0</v>
      </c>
      <c r="M118" s="128">
        <f t="shared" si="18"/>
        <v>0</v>
      </c>
      <c r="N118" s="128">
        <f t="shared" si="18"/>
        <v>0</v>
      </c>
      <c r="O118" s="159"/>
      <c r="P118" s="28" t="s">
        <v>435</v>
      </c>
      <c r="Q118" s="75" t="s">
        <v>162</v>
      </c>
      <c r="R118" s="156"/>
      <c r="S118" s="176">
        <v>1</v>
      </c>
      <c r="T118" s="176">
        <v>0</v>
      </c>
      <c r="U118" s="176">
        <v>0</v>
      </c>
      <c r="V118" s="176">
        <v>0</v>
      </c>
      <c r="W118" s="176">
        <v>1</v>
      </c>
      <c r="X118" s="177"/>
      <c r="Y118" s="176">
        <f>K118-S118</f>
        <v>0</v>
      </c>
      <c r="Z118" s="176">
        <f>L118-T118</f>
        <v>0</v>
      </c>
      <c r="AA118" s="176">
        <f>M118-U118</f>
        <v>0</v>
      </c>
      <c r="AB118" s="176">
        <f>N118-V118</f>
        <v>0</v>
      </c>
    </row>
    <row r="119" spans="2:28" s="2" customFormat="1" ht="15" thickBot="1" x14ac:dyDescent="0.25">
      <c r="B119" s="35" t="s">
        <v>163</v>
      </c>
      <c r="C119" s="36" t="s">
        <v>164</v>
      </c>
      <c r="E119" s="30" t="s">
        <v>50</v>
      </c>
      <c r="F119" s="30" t="s">
        <v>50</v>
      </c>
      <c r="G119" s="31" t="s">
        <v>50</v>
      </c>
      <c r="H119" s="30" t="s">
        <v>50</v>
      </c>
      <c r="I119" s="30" t="s">
        <v>50</v>
      </c>
      <c r="J119" s="117"/>
      <c r="K119" s="128" t="str">
        <f t="shared" si="18"/>
        <v/>
      </c>
      <c r="L119" s="128" t="str">
        <f t="shared" si="18"/>
        <v/>
      </c>
      <c r="M119" s="128" t="str">
        <f t="shared" si="18"/>
        <v/>
      </c>
      <c r="N119" s="128" t="str">
        <f t="shared" si="18"/>
        <v/>
      </c>
      <c r="O119" s="159"/>
      <c r="P119" s="35" t="s">
        <v>163</v>
      </c>
      <c r="Q119" s="36" t="s">
        <v>164</v>
      </c>
      <c r="S119" s="177"/>
      <c r="T119" s="177"/>
      <c r="U119" s="177"/>
      <c r="V119" s="177"/>
      <c r="W119" s="177"/>
      <c r="X119" s="177"/>
      <c r="Y119" s="176"/>
      <c r="Z119" s="176"/>
      <c r="AA119" s="176"/>
      <c r="AB119" s="176"/>
    </row>
    <row r="120" spans="2:28" s="2" customFormat="1" ht="52.5" customHeight="1" thickBot="1" x14ac:dyDescent="0.25">
      <c r="B120" s="48" t="s">
        <v>370</v>
      </c>
      <c r="C120" s="28" t="s">
        <v>165</v>
      </c>
      <c r="D120" s="145"/>
      <c r="E120" s="30">
        <v>20</v>
      </c>
      <c r="F120" s="30">
        <v>0</v>
      </c>
      <c r="G120" s="31">
        <v>0</v>
      </c>
      <c r="H120" s="30">
        <v>1</v>
      </c>
      <c r="I120" s="30">
        <v>21</v>
      </c>
      <c r="J120" s="117"/>
      <c r="K120" s="128">
        <f t="shared" si="18"/>
        <v>0.95238095238095233</v>
      </c>
      <c r="L120" s="128">
        <f t="shared" si="18"/>
        <v>0</v>
      </c>
      <c r="M120" s="128">
        <f t="shared" si="18"/>
        <v>0</v>
      </c>
      <c r="N120" s="128">
        <f t="shared" si="18"/>
        <v>4.7619047619047616E-2</v>
      </c>
      <c r="O120" s="159"/>
      <c r="P120" s="28" t="s">
        <v>436</v>
      </c>
      <c r="Q120" s="75" t="s">
        <v>165</v>
      </c>
      <c r="R120" s="156"/>
      <c r="S120" s="176">
        <v>1</v>
      </c>
      <c r="T120" s="176">
        <v>0</v>
      </c>
      <c r="U120" s="176">
        <v>0</v>
      </c>
      <c r="V120" s="176">
        <v>0</v>
      </c>
      <c r="W120" s="176">
        <v>1</v>
      </c>
      <c r="X120" s="177"/>
      <c r="Y120" s="176">
        <f t="shared" ref="Y120:AB122" si="21">K120-S120</f>
        <v>-4.7619047619047672E-2</v>
      </c>
      <c r="Z120" s="176">
        <f t="shared" si="21"/>
        <v>0</v>
      </c>
      <c r="AA120" s="176">
        <f t="shared" si="21"/>
        <v>0</v>
      </c>
      <c r="AB120" s="176">
        <f t="shared" si="21"/>
        <v>4.7619047619047616E-2</v>
      </c>
    </row>
    <row r="121" spans="2:28" s="2" customFormat="1" ht="15.75" customHeight="1" thickBot="1" x14ac:dyDescent="0.25">
      <c r="B121" s="48" t="s">
        <v>371</v>
      </c>
      <c r="C121" s="28" t="s">
        <v>166</v>
      </c>
      <c r="D121" s="145"/>
      <c r="E121" s="30">
        <v>21</v>
      </c>
      <c r="F121" s="30">
        <v>0</v>
      </c>
      <c r="G121" s="31">
        <v>0</v>
      </c>
      <c r="H121" s="30">
        <v>0</v>
      </c>
      <c r="I121" s="30">
        <v>21</v>
      </c>
      <c r="J121" s="117"/>
      <c r="K121" s="128">
        <f t="shared" si="18"/>
        <v>1</v>
      </c>
      <c r="L121" s="128">
        <f t="shared" si="18"/>
        <v>0</v>
      </c>
      <c r="M121" s="128">
        <f t="shared" si="18"/>
        <v>0</v>
      </c>
      <c r="N121" s="128">
        <f t="shared" si="18"/>
        <v>0</v>
      </c>
      <c r="O121" s="159"/>
      <c r="P121" s="28" t="s">
        <v>437</v>
      </c>
      <c r="Q121" s="75" t="s">
        <v>166</v>
      </c>
      <c r="R121" s="156"/>
      <c r="S121" s="176">
        <v>1</v>
      </c>
      <c r="T121" s="176">
        <v>0</v>
      </c>
      <c r="U121" s="176">
        <v>0</v>
      </c>
      <c r="V121" s="176">
        <v>0</v>
      </c>
      <c r="W121" s="176">
        <v>1</v>
      </c>
      <c r="X121" s="177"/>
      <c r="Y121" s="176">
        <f t="shared" si="21"/>
        <v>0</v>
      </c>
      <c r="Z121" s="176">
        <f t="shared" si="21"/>
        <v>0</v>
      </c>
      <c r="AA121" s="176">
        <f t="shared" si="21"/>
        <v>0</v>
      </c>
      <c r="AB121" s="176">
        <f t="shared" si="21"/>
        <v>0</v>
      </c>
    </row>
    <row r="122" spans="2:28" s="2" customFormat="1" ht="15.75" customHeight="1" thickBot="1" x14ac:dyDescent="0.25">
      <c r="B122" s="48" t="s">
        <v>372</v>
      </c>
      <c r="C122" s="28" t="s">
        <v>167</v>
      </c>
      <c r="D122" s="145"/>
      <c r="E122" s="30">
        <v>21</v>
      </c>
      <c r="F122" s="30">
        <v>0</v>
      </c>
      <c r="G122" s="31">
        <v>0</v>
      </c>
      <c r="H122" s="30">
        <v>0</v>
      </c>
      <c r="I122" s="30">
        <v>21</v>
      </c>
      <c r="J122" s="117"/>
      <c r="K122" s="128">
        <f t="shared" si="18"/>
        <v>1</v>
      </c>
      <c r="L122" s="128">
        <f t="shared" si="18"/>
        <v>0</v>
      </c>
      <c r="M122" s="128">
        <f t="shared" si="18"/>
        <v>0</v>
      </c>
      <c r="N122" s="128">
        <f t="shared" si="18"/>
        <v>0</v>
      </c>
      <c r="O122" s="159"/>
      <c r="P122" s="28" t="s">
        <v>439</v>
      </c>
      <c r="Q122" s="75" t="s">
        <v>167</v>
      </c>
      <c r="R122" s="156"/>
      <c r="S122" s="176">
        <v>1</v>
      </c>
      <c r="T122" s="176">
        <v>0</v>
      </c>
      <c r="U122" s="176">
        <v>0</v>
      </c>
      <c r="V122" s="176">
        <v>0</v>
      </c>
      <c r="W122" s="176">
        <v>1</v>
      </c>
      <c r="X122" s="177"/>
      <c r="Y122" s="176">
        <f t="shared" si="21"/>
        <v>0</v>
      </c>
      <c r="Z122" s="176">
        <f t="shared" si="21"/>
        <v>0</v>
      </c>
      <c r="AA122" s="176">
        <f t="shared" si="21"/>
        <v>0</v>
      </c>
      <c r="AB122" s="176">
        <f t="shared" si="21"/>
        <v>0</v>
      </c>
    </row>
    <row r="123" spans="2:28" s="2" customFormat="1" ht="15.75" customHeight="1" thickBot="1" x14ac:dyDescent="0.25">
      <c r="B123" s="48"/>
      <c r="C123" s="28"/>
      <c r="D123" s="145"/>
      <c r="E123" s="27" t="s">
        <v>147</v>
      </c>
      <c r="F123" s="124" t="s">
        <v>148</v>
      </c>
      <c r="G123" s="27" t="s">
        <v>149</v>
      </c>
      <c r="H123" s="124"/>
      <c r="I123" s="27" t="s">
        <v>0</v>
      </c>
      <c r="J123" s="117"/>
      <c r="K123" s="27" t="s">
        <v>147</v>
      </c>
      <c r="L123" s="124" t="s">
        <v>148</v>
      </c>
      <c r="M123" s="27" t="s">
        <v>149</v>
      </c>
      <c r="N123" s="127" t="str">
        <f t="shared" si="18"/>
        <v/>
      </c>
      <c r="O123" s="159"/>
      <c r="P123" s="28"/>
      <c r="Q123" s="75"/>
      <c r="S123" s="27" t="s">
        <v>147</v>
      </c>
      <c r="T123" s="27" t="s">
        <v>148</v>
      </c>
      <c r="U123" s="27" t="s">
        <v>149</v>
      </c>
      <c r="V123" s="27"/>
      <c r="W123" s="27" t="s">
        <v>400</v>
      </c>
      <c r="X123" s="121"/>
      <c r="Y123" s="27" t="s">
        <v>147</v>
      </c>
      <c r="Z123" s="27" t="s">
        <v>148</v>
      </c>
      <c r="AA123" s="27" t="s">
        <v>149</v>
      </c>
      <c r="AB123" s="157"/>
    </row>
    <row r="124" spans="2:28" s="2" customFormat="1" ht="15.75" customHeight="1" thickBot="1" x14ac:dyDescent="0.25">
      <c r="B124" s="48" t="s">
        <v>373</v>
      </c>
      <c r="C124" s="28" t="s">
        <v>168</v>
      </c>
      <c r="D124" s="145"/>
      <c r="E124" s="52">
        <v>0</v>
      </c>
      <c r="F124" s="53">
        <v>1</v>
      </c>
      <c r="G124" s="54">
        <v>20</v>
      </c>
      <c r="H124" s="53"/>
      <c r="I124" s="55">
        <v>21</v>
      </c>
      <c r="J124" s="117"/>
      <c r="K124" s="129">
        <f t="shared" si="18"/>
        <v>0</v>
      </c>
      <c r="L124" s="130">
        <f t="shared" si="18"/>
        <v>4.7619047619047616E-2</v>
      </c>
      <c r="M124" s="131">
        <f t="shared" si="18"/>
        <v>0.95238095238095233</v>
      </c>
      <c r="N124" s="128"/>
      <c r="O124" s="159"/>
      <c r="P124" s="28" t="s">
        <v>438</v>
      </c>
      <c r="Q124" s="75" t="s">
        <v>168</v>
      </c>
      <c r="R124" s="156"/>
      <c r="S124" s="191">
        <v>0</v>
      </c>
      <c r="T124" s="192">
        <v>8.3333333333333329E-2</v>
      </c>
      <c r="U124" s="192">
        <v>0.91666666666666663</v>
      </c>
      <c r="V124" s="192"/>
      <c r="W124" s="193">
        <v>0.92307692307692313</v>
      </c>
      <c r="X124" s="177"/>
      <c r="Y124" s="187">
        <f>K124-S124</f>
        <v>0</v>
      </c>
      <c r="Z124" s="188">
        <f>L124-T124</f>
        <v>-3.5714285714285712E-2</v>
      </c>
      <c r="AA124" s="189">
        <f>M124-U124</f>
        <v>3.5714285714285698E-2</v>
      </c>
      <c r="AB124" s="157"/>
    </row>
    <row r="125" spans="2:28" s="2" customFormat="1" ht="15.75" customHeight="1" thickBot="1" x14ac:dyDescent="0.25">
      <c r="B125" s="35" t="s">
        <v>169</v>
      </c>
      <c r="C125" s="36" t="s">
        <v>170</v>
      </c>
      <c r="E125" s="30" t="s">
        <v>50</v>
      </c>
      <c r="F125" s="30" t="s">
        <v>50</v>
      </c>
      <c r="G125" s="31" t="s">
        <v>50</v>
      </c>
      <c r="H125" s="30" t="s">
        <v>50</v>
      </c>
      <c r="I125" s="30" t="s">
        <v>50</v>
      </c>
      <c r="J125" s="117"/>
      <c r="K125" s="128" t="str">
        <f t="shared" si="18"/>
        <v/>
      </c>
      <c r="L125" s="128" t="str">
        <f t="shared" si="18"/>
        <v/>
      </c>
      <c r="M125" s="128" t="str">
        <f t="shared" si="18"/>
        <v/>
      </c>
      <c r="N125" s="128" t="str">
        <f t="shared" si="18"/>
        <v/>
      </c>
      <c r="O125" s="159"/>
      <c r="P125" s="35" t="s">
        <v>169</v>
      </c>
      <c r="Q125" s="36" t="s">
        <v>170</v>
      </c>
      <c r="S125" s="121"/>
      <c r="T125" s="121"/>
      <c r="U125" s="121"/>
      <c r="V125" s="121"/>
      <c r="W125" s="121"/>
      <c r="X125" s="121"/>
      <c r="Y125" s="157"/>
      <c r="Z125" s="157"/>
      <c r="AA125" s="157"/>
      <c r="AB125" s="157"/>
    </row>
    <row r="126" spans="2:28" s="2" customFormat="1" ht="15.75" customHeight="1" thickBot="1" x14ac:dyDescent="0.25">
      <c r="B126" s="48" t="s">
        <v>374</v>
      </c>
      <c r="C126" s="28" t="s">
        <v>171</v>
      </c>
      <c r="D126" s="145"/>
      <c r="E126" s="30">
        <v>20</v>
      </c>
      <c r="F126" s="30">
        <v>1</v>
      </c>
      <c r="G126" s="31">
        <v>0</v>
      </c>
      <c r="H126" s="30">
        <v>0</v>
      </c>
      <c r="I126" s="30">
        <v>21</v>
      </c>
      <c r="J126" s="117"/>
      <c r="K126" s="128">
        <f t="shared" si="18"/>
        <v>0.95238095238095233</v>
      </c>
      <c r="L126" s="128">
        <f t="shared" si="18"/>
        <v>4.7619047619047616E-2</v>
      </c>
      <c r="M126" s="128">
        <f t="shared" si="18"/>
        <v>0</v>
      </c>
      <c r="N126" s="128">
        <f t="shared" si="18"/>
        <v>0</v>
      </c>
      <c r="O126" s="159"/>
      <c r="P126" s="102" t="s">
        <v>440</v>
      </c>
      <c r="Q126" s="79" t="s">
        <v>171</v>
      </c>
      <c r="R126" s="156"/>
      <c r="S126" s="176">
        <v>0.84615384615384615</v>
      </c>
      <c r="T126" s="176">
        <v>7.6923076923076927E-2</v>
      </c>
      <c r="U126" s="176">
        <v>7.6923076923076927E-2</v>
      </c>
      <c r="V126" s="176">
        <v>0</v>
      </c>
      <c r="W126" s="176">
        <v>1</v>
      </c>
      <c r="X126" s="177"/>
      <c r="Y126" s="176">
        <f>K126-S126</f>
        <v>0.10622710622710618</v>
      </c>
      <c r="Z126" s="176">
        <f>L126-T126</f>
        <v>-2.9304029304029311E-2</v>
      </c>
      <c r="AA126" s="176">
        <f>M126-U126</f>
        <v>-7.6923076923076927E-2</v>
      </c>
      <c r="AB126" s="176">
        <f>N126-V126</f>
        <v>0</v>
      </c>
    </row>
    <row r="127" spans="2:28" s="2" customFormat="1" ht="15.75" customHeight="1" thickBot="1" x14ac:dyDescent="0.25">
      <c r="B127" s="35" t="s">
        <v>172</v>
      </c>
      <c r="C127" s="36" t="s">
        <v>173</v>
      </c>
      <c r="E127" s="146" t="s">
        <v>50</v>
      </c>
      <c r="F127" s="146" t="s">
        <v>50</v>
      </c>
      <c r="G127" s="146" t="s">
        <v>50</v>
      </c>
      <c r="H127" s="146" t="s">
        <v>50</v>
      </c>
      <c r="I127" s="147" t="s">
        <v>50</v>
      </c>
      <c r="J127" s="117"/>
      <c r="K127" s="127" t="str">
        <f t="shared" si="18"/>
        <v/>
      </c>
      <c r="L127" s="127" t="str">
        <f t="shared" si="18"/>
        <v/>
      </c>
      <c r="M127" s="127" t="str">
        <f t="shared" si="18"/>
        <v/>
      </c>
      <c r="N127" s="127" t="str">
        <f t="shared" si="18"/>
        <v/>
      </c>
      <c r="O127" s="159"/>
      <c r="P127" s="82" t="s">
        <v>172</v>
      </c>
      <c r="Q127" s="82" t="s">
        <v>173</v>
      </c>
      <c r="S127" s="121"/>
      <c r="T127" s="121"/>
      <c r="U127" s="121"/>
      <c r="V127" s="121"/>
      <c r="W127" s="121"/>
      <c r="X127" s="121"/>
      <c r="Y127" s="157"/>
      <c r="Z127" s="157"/>
      <c r="AA127" s="157"/>
      <c r="AB127" s="157"/>
    </row>
    <row r="128" spans="2:28" s="2" customFormat="1" ht="15.75" customHeight="1" thickBot="1" x14ac:dyDescent="0.25">
      <c r="B128" s="35"/>
      <c r="C128" s="36"/>
      <c r="E128" s="27" t="s">
        <v>147</v>
      </c>
      <c r="F128" s="124" t="s">
        <v>148</v>
      </c>
      <c r="G128" s="27" t="s">
        <v>149</v>
      </c>
      <c r="H128" s="124"/>
      <c r="I128" s="27" t="s">
        <v>0</v>
      </c>
      <c r="J128" s="117"/>
      <c r="K128" s="27" t="s">
        <v>147</v>
      </c>
      <c r="L128" s="124" t="s">
        <v>148</v>
      </c>
      <c r="M128" s="27" t="s">
        <v>149</v>
      </c>
      <c r="N128" s="127" t="str">
        <f t="shared" si="18"/>
        <v/>
      </c>
      <c r="O128" s="159"/>
      <c r="P128" s="110"/>
      <c r="Q128" s="126"/>
      <c r="S128" s="27" t="s">
        <v>147</v>
      </c>
      <c r="T128" s="27" t="s">
        <v>148</v>
      </c>
      <c r="U128" s="27" t="s">
        <v>149</v>
      </c>
      <c r="V128" s="27"/>
      <c r="W128" s="27" t="s">
        <v>400</v>
      </c>
      <c r="X128" s="121"/>
      <c r="Y128" s="27" t="s">
        <v>147</v>
      </c>
      <c r="Z128" s="27" t="s">
        <v>148</v>
      </c>
      <c r="AA128" s="27" t="s">
        <v>149</v>
      </c>
      <c r="AB128" s="157"/>
    </row>
    <row r="129" spans="2:28" s="2" customFormat="1" ht="31.5" customHeight="1" thickBot="1" x14ac:dyDescent="0.25">
      <c r="B129" s="48" t="s">
        <v>375</v>
      </c>
      <c r="C129" s="28" t="s">
        <v>174</v>
      </c>
      <c r="D129" s="145"/>
      <c r="E129" s="52">
        <v>0</v>
      </c>
      <c r="F129" s="53">
        <v>2</v>
      </c>
      <c r="G129" s="54">
        <v>19</v>
      </c>
      <c r="H129" s="53"/>
      <c r="I129" s="55">
        <v>21</v>
      </c>
      <c r="J129" s="117"/>
      <c r="K129" s="129">
        <f t="shared" si="18"/>
        <v>0</v>
      </c>
      <c r="L129" s="130">
        <f t="shared" si="18"/>
        <v>9.5238095238095233E-2</v>
      </c>
      <c r="M129" s="131">
        <f t="shared" si="18"/>
        <v>0.90476190476190477</v>
      </c>
      <c r="N129" s="128"/>
      <c r="O129" s="159"/>
      <c r="P129" s="103" t="s">
        <v>441</v>
      </c>
      <c r="Q129" s="75" t="s">
        <v>174</v>
      </c>
      <c r="R129" s="156"/>
      <c r="S129" s="191">
        <v>0</v>
      </c>
      <c r="T129" s="192">
        <v>8.3333333333333329E-2</v>
      </c>
      <c r="U129" s="192">
        <v>0.91666666666666663</v>
      </c>
      <c r="V129" s="192"/>
      <c r="W129" s="193">
        <v>0.92307692307692313</v>
      </c>
      <c r="X129" s="177"/>
      <c r="Y129" s="187">
        <f>K129-S129</f>
        <v>0</v>
      </c>
      <c r="Z129" s="188">
        <f>L129-T129</f>
        <v>1.1904761904761904E-2</v>
      </c>
      <c r="AA129" s="189">
        <f>M129-U129</f>
        <v>-1.1904761904761862E-2</v>
      </c>
      <c r="AB129" s="157"/>
    </row>
    <row r="130" spans="2:28" s="2" customFormat="1" ht="15.75" customHeight="1" x14ac:dyDescent="0.2">
      <c r="B130" s="67"/>
      <c r="C130" s="24"/>
      <c r="E130" s="30" t="s">
        <v>50</v>
      </c>
      <c r="F130" s="30" t="s">
        <v>50</v>
      </c>
      <c r="G130" s="31" t="s">
        <v>50</v>
      </c>
      <c r="H130" s="30" t="s">
        <v>50</v>
      </c>
      <c r="I130" s="30" t="s">
        <v>50</v>
      </c>
      <c r="J130" s="117"/>
      <c r="K130" s="128" t="str">
        <f t="shared" si="18"/>
        <v/>
      </c>
      <c r="L130" s="128" t="str">
        <f t="shared" si="18"/>
        <v/>
      </c>
      <c r="M130" s="128" t="str">
        <f t="shared" si="18"/>
        <v/>
      </c>
      <c r="N130" s="128" t="str">
        <f t="shared" si="18"/>
        <v/>
      </c>
      <c r="O130" s="159"/>
      <c r="P130" s="67"/>
      <c r="Q130" s="24"/>
      <c r="S130" s="121"/>
      <c r="T130" s="121"/>
      <c r="U130" s="121"/>
      <c r="V130" s="121"/>
      <c r="W130" s="121"/>
      <c r="X130" s="121"/>
      <c r="Y130" s="157"/>
      <c r="Z130" s="157"/>
      <c r="AA130" s="157"/>
      <c r="AB130" s="157"/>
    </row>
    <row r="131" spans="2:28" s="2" customFormat="1" ht="15.75" customHeight="1" x14ac:dyDescent="0.2">
      <c r="B131" s="60" t="s">
        <v>175</v>
      </c>
      <c r="C131" s="24"/>
      <c r="E131" s="30"/>
      <c r="F131" s="30"/>
      <c r="G131" s="31"/>
      <c r="H131" s="30"/>
      <c r="I131" s="30"/>
      <c r="J131" s="117"/>
      <c r="K131" s="128" t="str">
        <f t="shared" si="18"/>
        <v/>
      </c>
      <c r="L131" s="128" t="str">
        <f t="shared" si="18"/>
        <v/>
      </c>
      <c r="M131" s="128" t="str">
        <f t="shared" si="18"/>
        <v/>
      </c>
      <c r="N131" s="128" t="str">
        <f t="shared" si="18"/>
        <v/>
      </c>
      <c r="O131" s="159"/>
      <c r="P131" s="81" t="s">
        <v>175</v>
      </c>
      <c r="Q131" s="24"/>
      <c r="S131" s="121"/>
      <c r="T131" s="121"/>
      <c r="U131" s="121"/>
      <c r="V131" s="121"/>
      <c r="W131" s="121"/>
      <c r="X131" s="121"/>
      <c r="Y131" s="157"/>
      <c r="Z131" s="157"/>
      <c r="AA131" s="157"/>
      <c r="AB131" s="157"/>
    </row>
    <row r="132" spans="2:28" s="2" customFormat="1" ht="15.75" customHeight="1" thickBot="1" x14ac:dyDescent="0.25">
      <c r="B132" s="60"/>
      <c r="C132" s="24"/>
      <c r="E132" s="30" t="s">
        <v>50</v>
      </c>
      <c r="F132" s="30" t="s">
        <v>50</v>
      </c>
      <c r="G132" s="31" t="s">
        <v>50</v>
      </c>
      <c r="H132" s="30" t="s">
        <v>50</v>
      </c>
      <c r="I132" s="30" t="s">
        <v>50</v>
      </c>
      <c r="J132" s="117"/>
      <c r="K132" s="128" t="str">
        <f t="shared" si="18"/>
        <v/>
      </c>
      <c r="L132" s="128" t="str">
        <f t="shared" si="18"/>
        <v/>
      </c>
      <c r="M132" s="128" t="str">
        <f t="shared" si="18"/>
        <v/>
      </c>
      <c r="N132" s="128" t="str">
        <f t="shared" si="18"/>
        <v/>
      </c>
      <c r="O132" s="159"/>
      <c r="P132" s="60"/>
      <c r="Q132" s="24"/>
      <c r="S132" s="121"/>
      <c r="T132" s="121"/>
      <c r="U132" s="121"/>
      <c r="V132" s="121"/>
      <c r="W132" s="121"/>
      <c r="X132" s="121"/>
      <c r="Y132" s="157"/>
      <c r="Z132" s="157"/>
      <c r="AA132" s="157"/>
      <c r="AB132" s="157"/>
    </row>
    <row r="133" spans="2:28" s="2" customFormat="1" ht="31.5" customHeight="1" thickBot="1" x14ac:dyDescent="0.25">
      <c r="B133" s="64" t="s">
        <v>376</v>
      </c>
      <c r="C133" s="28" t="s">
        <v>176</v>
      </c>
      <c r="D133" s="145"/>
      <c r="E133" s="30">
        <v>19</v>
      </c>
      <c r="F133" s="30">
        <v>2</v>
      </c>
      <c r="G133" s="31">
        <v>0</v>
      </c>
      <c r="H133" s="30">
        <v>0</v>
      </c>
      <c r="I133" s="30">
        <v>21</v>
      </c>
      <c r="J133" s="117"/>
      <c r="K133" s="128">
        <f t="shared" si="18"/>
        <v>0.90476190476190477</v>
      </c>
      <c r="L133" s="128">
        <f t="shared" si="18"/>
        <v>9.5238095238095233E-2</v>
      </c>
      <c r="M133" s="128">
        <f t="shared" si="18"/>
        <v>0</v>
      </c>
      <c r="N133" s="128">
        <f t="shared" si="18"/>
        <v>0</v>
      </c>
      <c r="O133" s="159"/>
      <c r="P133" s="28" t="s">
        <v>442</v>
      </c>
      <c r="Q133" s="84" t="s">
        <v>176</v>
      </c>
      <c r="R133" s="156"/>
      <c r="S133" s="176">
        <v>1</v>
      </c>
      <c r="T133" s="176">
        <v>0</v>
      </c>
      <c r="U133" s="176">
        <v>0</v>
      </c>
      <c r="V133" s="176">
        <v>0</v>
      </c>
      <c r="W133" s="176">
        <v>1</v>
      </c>
      <c r="X133" s="177"/>
      <c r="Y133" s="176">
        <f t="shared" ref="Y133:Y152" si="22">K133-S133</f>
        <v>-9.5238095238095233E-2</v>
      </c>
      <c r="Z133" s="176">
        <f t="shared" ref="Z133:Z152" si="23">L133-T133</f>
        <v>9.5238095238095233E-2</v>
      </c>
      <c r="AA133" s="176">
        <f t="shared" ref="AA133:AA152" si="24">M133-U133</f>
        <v>0</v>
      </c>
      <c r="AB133" s="176">
        <f t="shared" ref="AB133:AB152" si="25">N133-V133</f>
        <v>0</v>
      </c>
    </row>
    <row r="134" spans="2:28" s="2" customFormat="1" ht="31.5" customHeight="1" thickBot="1" x14ac:dyDescent="0.25">
      <c r="B134" s="64" t="s">
        <v>377</v>
      </c>
      <c r="C134" s="28" t="s">
        <v>177</v>
      </c>
      <c r="D134" s="145"/>
      <c r="E134" s="30">
        <v>19</v>
      </c>
      <c r="F134" s="30">
        <v>2</v>
      </c>
      <c r="G134" s="31">
        <v>0</v>
      </c>
      <c r="H134" s="30">
        <v>0</v>
      </c>
      <c r="I134" s="30">
        <v>21</v>
      </c>
      <c r="J134" s="117"/>
      <c r="K134" s="128">
        <f t="shared" si="18"/>
        <v>0.90476190476190477</v>
      </c>
      <c r="L134" s="128">
        <f t="shared" si="18"/>
        <v>9.5238095238095233E-2</v>
      </c>
      <c r="M134" s="128">
        <f t="shared" si="18"/>
        <v>0</v>
      </c>
      <c r="N134" s="128">
        <f t="shared" si="18"/>
        <v>0</v>
      </c>
      <c r="O134" s="159"/>
      <c r="P134" s="28" t="s">
        <v>158</v>
      </c>
      <c r="Q134" s="75" t="s">
        <v>177</v>
      </c>
      <c r="R134" s="156"/>
      <c r="S134" s="176">
        <v>0.92307692307692313</v>
      </c>
      <c r="T134" s="176">
        <v>7.6923076923076927E-2</v>
      </c>
      <c r="U134" s="176">
        <v>0</v>
      </c>
      <c r="V134" s="176">
        <v>0</v>
      </c>
      <c r="W134" s="176">
        <v>1</v>
      </c>
      <c r="X134" s="177"/>
      <c r="Y134" s="176">
        <f t="shared" si="22"/>
        <v>-1.8315018315018361E-2</v>
      </c>
      <c r="Z134" s="176">
        <f t="shared" si="23"/>
        <v>1.8315018315018305E-2</v>
      </c>
      <c r="AA134" s="176">
        <f t="shared" si="24"/>
        <v>0</v>
      </c>
      <c r="AB134" s="176">
        <f t="shared" si="25"/>
        <v>0</v>
      </c>
    </row>
    <row r="135" spans="2:28" s="2" customFormat="1" ht="31.5" customHeight="1" thickBot="1" x14ac:dyDescent="0.25">
      <c r="B135" s="64" t="s">
        <v>378</v>
      </c>
      <c r="C135" s="28" t="s">
        <v>178</v>
      </c>
      <c r="D135" s="145"/>
      <c r="E135" s="30">
        <v>19</v>
      </c>
      <c r="F135" s="30">
        <v>2</v>
      </c>
      <c r="G135" s="31">
        <v>0</v>
      </c>
      <c r="H135" s="30">
        <v>0</v>
      </c>
      <c r="I135" s="30">
        <v>21</v>
      </c>
      <c r="J135" s="117"/>
      <c r="K135" s="128">
        <f t="shared" si="18"/>
        <v>0.90476190476190477</v>
      </c>
      <c r="L135" s="128">
        <f t="shared" si="18"/>
        <v>9.5238095238095233E-2</v>
      </c>
      <c r="M135" s="128">
        <f t="shared" si="18"/>
        <v>0</v>
      </c>
      <c r="N135" s="128">
        <f t="shared" si="18"/>
        <v>0</v>
      </c>
      <c r="O135" s="159"/>
      <c r="P135" s="28" t="s">
        <v>443</v>
      </c>
      <c r="Q135" s="75" t="s">
        <v>178</v>
      </c>
      <c r="R135" s="156"/>
      <c r="S135" s="176">
        <v>1</v>
      </c>
      <c r="T135" s="176">
        <v>0</v>
      </c>
      <c r="U135" s="176">
        <v>0</v>
      </c>
      <c r="V135" s="176">
        <v>0</v>
      </c>
      <c r="W135" s="176">
        <v>1</v>
      </c>
      <c r="X135" s="177"/>
      <c r="Y135" s="176">
        <f t="shared" si="22"/>
        <v>-9.5238095238095233E-2</v>
      </c>
      <c r="Z135" s="176">
        <f t="shared" si="23"/>
        <v>9.5238095238095233E-2</v>
      </c>
      <c r="AA135" s="176">
        <f t="shared" si="24"/>
        <v>0</v>
      </c>
      <c r="AB135" s="176">
        <f t="shared" si="25"/>
        <v>0</v>
      </c>
    </row>
    <row r="136" spans="2:28" s="2" customFormat="1" ht="15.75" customHeight="1" thickBot="1" x14ac:dyDescent="0.25">
      <c r="B136" s="64" t="s">
        <v>379</v>
      </c>
      <c r="C136" s="28" t="s">
        <v>179</v>
      </c>
      <c r="D136" s="145"/>
      <c r="E136" s="30">
        <v>18</v>
      </c>
      <c r="F136" s="30">
        <v>3</v>
      </c>
      <c r="G136" s="31">
        <v>0</v>
      </c>
      <c r="H136" s="30">
        <v>0</v>
      </c>
      <c r="I136" s="30">
        <v>21</v>
      </c>
      <c r="J136" s="117"/>
      <c r="K136" s="128">
        <f t="shared" si="18"/>
        <v>0.8571428571428571</v>
      </c>
      <c r="L136" s="128">
        <f t="shared" si="18"/>
        <v>0.14285714285714285</v>
      </c>
      <c r="M136" s="128">
        <f t="shared" si="18"/>
        <v>0</v>
      </c>
      <c r="N136" s="128">
        <f t="shared" si="18"/>
        <v>0</v>
      </c>
      <c r="O136" s="159"/>
      <c r="P136" s="28" t="s">
        <v>444</v>
      </c>
      <c r="Q136" s="75" t="s">
        <v>179</v>
      </c>
      <c r="R136" s="156"/>
      <c r="S136" s="176">
        <v>0.92307692307692313</v>
      </c>
      <c r="T136" s="176">
        <v>7.6923076923076927E-2</v>
      </c>
      <c r="U136" s="176">
        <v>0</v>
      </c>
      <c r="V136" s="176">
        <v>0</v>
      </c>
      <c r="W136" s="176">
        <v>1</v>
      </c>
      <c r="X136" s="177"/>
      <c r="Y136" s="176">
        <f t="shared" si="22"/>
        <v>-6.5934065934066033E-2</v>
      </c>
      <c r="Z136" s="176">
        <f t="shared" si="23"/>
        <v>6.5934065934065922E-2</v>
      </c>
      <c r="AA136" s="176">
        <f t="shared" si="24"/>
        <v>0</v>
      </c>
      <c r="AB136" s="176">
        <f t="shared" si="25"/>
        <v>0</v>
      </c>
    </row>
    <row r="137" spans="2:28" s="2" customFormat="1" ht="52.5" customHeight="1" thickBot="1" x14ac:dyDescent="0.25">
      <c r="B137" s="64" t="s">
        <v>380</v>
      </c>
      <c r="C137" s="28" t="s">
        <v>180</v>
      </c>
      <c r="D137" s="145"/>
      <c r="E137" s="30">
        <v>19</v>
      </c>
      <c r="F137" s="30">
        <v>2</v>
      </c>
      <c r="G137" s="31">
        <v>0</v>
      </c>
      <c r="H137" s="30">
        <v>0</v>
      </c>
      <c r="I137" s="30">
        <v>21</v>
      </c>
      <c r="J137" s="117"/>
      <c r="K137" s="128">
        <f t="shared" si="18"/>
        <v>0.90476190476190477</v>
      </c>
      <c r="L137" s="128">
        <f t="shared" si="18"/>
        <v>9.5238095238095233E-2</v>
      </c>
      <c r="M137" s="128">
        <f t="shared" si="18"/>
        <v>0</v>
      </c>
      <c r="N137" s="128">
        <f t="shared" si="18"/>
        <v>0</v>
      </c>
      <c r="O137" s="159"/>
      <c r="P137" s="28" t="s">
        <v>445</v>
      </c>
      <c r="Q137" s="75" t="s">
        <v>446</v>
      </c>
      <c r="R137" s="156"/>
      <c r="S137" s="176">
        <v>1</v>
      </c>
      <c r="T137" s="176">
        <v>0</v>
      </c>
      <c r="U137" s="176">
        <v>0</v>
      </c>
      <c r="V137" s="176">
        <v>0</v>
      </c>
      <c r="W137" s="176">
        <v>1</v>
      </c>
      <c r="X137" s="177"/>
      <c r="Y137" s="176">
        <f t="shared" si="22"/>
        <v>-9.5238095238095233E-2</v>
      </c>
      <c r="Z137" s="176">
        <f t="shared" si="23"/>
        <v>9.5238095238095233E-2</v>
      </c>
      <c r="AA137" s="176">
        <f t="shared" si="24"/>
        <v>0</v>
      </c>
      <c r="AB137" s="176">
        <f t="shared" si="25"/>
        <v>0</v>
      </c>
    </row>
    <row r="138" spans="2:28" s="2" customFormat="1" ht="15.75" customHeight="1" thickBot="1" x14ac:dyDescent="0.25">
      <c r="B138" s="64" t="s">
        <v>381</v>
      </c>
      <c r="C138" s="28" t="s">
        <v>181</v>
      </c>
      <c r="D138" s="145"/>
      <c r="E138" s="30">
        <v>19</v>
      </c>
      <c r="F138" s="30">
        <v>1</v>
      </c>
      <c r="G138" s="31">
        <v>0</v>
      </c>
      <c r="H138" s="30">
        <v>1</v>
      </c>
      <c r="I138" s="30">
        <v>21</v>
      </c>
      <c r="J138" s="117"/>
      <c r="K138" s="128">
        <f t="shared" si="18"/>
        <v>0.90476190476190477</v>
      </c>
      <c r="L138" s="128">
        <f t="shared" si="18"/>
        <v>4.7619047619047616E-2</v>
      </c>
      <c r="M138" s="128">
        <f t="shared" si="18"/>
        <v>0</v>
      </c>
      <c r="N138" s="128">
        <f t="shared" si="18"/>
        <v>4.7619047619047616E-2</v>
      </c>
      <c r="O138" s="159"/>
      <c r="P138" s="28" t="s">
        <v>447</v>
      </c>
      <c r="Q138" s="75" t="s">
        <v>181</v>
      </c>
      <c r="R138" s="156"/>
      <c r="S138" s="176">
        <v>1</v>
      </c>
      <c r="T138" s="176">
        <v>0</v>
      </c>
      <c r="U138" s="176">
        <v>0</v>
      </c>
      <c r="V138" s="176">
        <v>0</v>
      </c>
      <c r="W138" s="176">
        <v>1</v>
      </c>
      <c r="X138" s="177"/>
      <c r="Y138" s="176">
        <f t="shared" si="22"/>
        <v>-9.5238095238095233E-2</v>
      </c>
      <c r="Z138" s="176">
        <f t="shared" si="23"/>
        <v>4.7619047619047616E-2</v>
      </c>
      <c r="AA138" s="176">
        <f t="shared" si="24"/>
        <v>0</v>
      </c>
      <c r="AB138" s="176">
        <f t="shared" si="25"/>
        <v>4.7619047619047616E-2</v>
      </c>
    </row>
    <row r="139" spans="2:28" s="2" customFormat="1" ht="42.75" customHeight="1" thickBot="1" x14ac:dyDescent="0.25">
      <c r="B139" s="64" t="s">
        <v>382</v>
      </c>
      <c r="C139" s="28" t="s">
        <v>182</v>
      </c>
      <c r="D139" s="145"/>
      <c r="E139" s="30">
        <v>19</v>
      </c>
      <c r="F139" s="30">
        <v>2</v>
      </c>
      <c r="G139" s="31">
        <v>0</v>
      </c>
      <c r="H139" s="30">
        <v>0</v>
      </c>
      <c r="I139" s="30">
        <v>21</v>
      </c>
      <c r="J139" s="117"/>
      <c r="K139" s="128">
        <f t="shared" si="18"/>
        <v>0.90476190476190477</v>
      </c>
      <c r="L139" s="128">
        <f t="shared" si="18"/>
        <v>9.5238095238095233E-2</v>
      </c>
      <c r="M139" s="128">
        <f t="shared" si="18"/>
        <v>0</v>
      </c>
      <c r="N139" s="128">
        <f t="shared" si="18"/>
        <v>0</v>
      </c>
      <c r="O139" s="159"/>
      <c r="P139" s="28" t="s">
        <v>448</v>
      </c>
      <c r="Q139" s="75" t="s">
        <v>449</v>
      </c>
      <c r="R139" s="156"/>
      <c r="S139" s="176">
        <v>1</v>
      </c>
      <c r="T139" s="176">
        <v>0</v>
      </c>
      <c r="U139" s="176">
        <v>0</v>
      </c>
      <c r="V139" s="176">
        <v>0</v>
      </c>
      <c r="W139" s="176">
        <v>1</v>
      </c>
      <c r="X139" s="177"/>
      <c r="Y139" s="176">
        <f t="shared" si="22"/>
        <v>-9.5238095238095233E-2</v>
      </c>
      <c r="Z139" s="176">
        <f t="shared" si="23"/>
        <v>9.5238095238095233E-2</v>
      </c>
      <c r="AA139" s="176">
        <f t="shared" si="24"/>
        <v>0</v>
      </c>
      <c r="AB139" s="176">
        <f t="shared" si="25"/>
        <v>0</v>
      </c>
    </row>
    <row r="140" spans="2:28" s="2" customFormat="1" ht="31.5" customHeight="1" thickBot="1" x14ac:dyDescent="0.25">
      <c r="B140" s="64" t="s">
        <v>383</v>
      </c>
      <c r="C140" s="28" t="s">
        <v>183</v>
      </c>
      <c r="D140" s="145"/>
      <c r="E140" s="30">
        <v>19</v>
      </c>
      <c r="F140" s="30">
        <v>2</v>
      </c>
      <c r="G140" s="31">
        <v>0</v>
      </c>
      <c r="H140" s="30">
        <v>0</v>
      </c>
      <c r="I140" s="30">
        <v>21</v>
      </c>
      <c r="J140" s="117"/>
      <c r="K140" s="128">
        <f t="shared" si="18"/>
        <v>0.90476190476190477</v>
      </c>
      <c r="L140" s="128">
        <f t="shared" si="18"/>
        <v>9.5238095238095233E-2</v>
      </c>
      <c r="M140" s="128">
        <f t="shared" si="18"/>
        <v>0</v>
      </c>
      <c r="N140" s="128">
        <f t="shared" si="18"/>
        <v>0</v>
      </c>
      <c r="O140" s="159"/>
      <c r="P140" s="28" t="s">
        <v>450</v>
      </c>
      <c r="Q140" s="75" t="s">
        <v>183</v>
      </c>
      <c r="R140" s="156"/>
      <c r="S140" s="176">
        <v>1</v>
      </c>
      <c r="T140" s="176">
        <v>0</v>
      </c>
      <c r="U140" s="176">
        <v>0</v>
      </c>
      <c r="V140" s="176">
        <v>0</v>
      </c>
      <c r="W140" s="176">
        <v>1</v>
      </c>
      <c r="X140" s="177"/>
      <c r="Y140" s="176">
        <f t="shared" si="22"/>
        <v>-9.5238095238095233E-2</v>
      </c>
      <c r="Z140" s="176">
        <f t="shared" si="23"/>
        <v>9.5238095238095233E-2</v>
      </c>
      <c r="AA140" s="176">
        <f t="shared" si="24"/>
        <v>0</v>
      </c>
      <c r="AB140" s="176">
        <f t="shared" si="25"/>
        <v>0</v>
      </c>
    </row>
    <row r="141" spans="2:28" s="2" customFormat="1" ht="31.5" customHeight="1" thickBot="1" x14ac:dyDescent="0.25">
      <c r="B141" s="64" t="s">
        <v>384</v>
      </c>
      <c r="C141" s="28" t="s">
        <v>184</v>
      </c>
      <c r="D141" s="145"/>
      <c r="E141" s="30">
        <v>16</v>
      </c>
      <c r="F141" s="30">
        <v>2</v>
      </c>
      <c r="G141" s="31">
        <v>0</v>
      </c>
      <c r="H141" s="30">
        <v>3</v>
      </c>
      <c r="I141" s="30">
        <v>21</v>
      </c>
      <c r="J141" s="117"/>
      <c r="K141" s="128">
        <f t="shared" si="18"/>
        <v>0.76190476190476186</v>
      </c>
      <c r="L141" s="128">
        <f t="shared" si="18"/>
        <v>9.5238095238095233E-2</v>
      </c>
      <c r="M141" s="128">
        <f t="shared" si="18"/>
        <v>0</v>
      </c>
      <c r="N141" s="128">
        <f t="shared" si="18"/>
        <v>0.14285714285714285</v>
      </c>
      <c r="O141" s="159"/>
      <c r="P141" s="28" t="s">
        <v>451</v>
      </c>
      <c r="Q141" s="75" t="s">
        <v>184</v>
      </c>
      <c r="R141" s="156"/>
      <c r="S141" s="176">
        <v>1</v>
      </c>
      <c r="T141" s="176">
        <v>0</v>
      </c>
      <c r="U141" s="176">
        <v>0</v>
      </c>
      <c r="V141" s="176">
        <v>0</v>
      </c>
      <c r="W141" s="176">
        <v>1</v>
      </c>
      <c r="X141" s="177"/>
      <c r="Y141" s="176">
        <f t="shared" si="22"/>
        <v>-0.23809523809523814</v>
      </c>
      <c r="Z141" s="176">
        <f t="shared" si="23"/>
        <v>9.5238095238095233E-2</v>
      </c>
      <c r="AA141" s="176">
        <f t="shared" si="24"/>
        <v>0</v>
      </c>
      <c r="AB141" s="176">
        <f t="shared" si="25"/>
        <v>0.14285714285714285</v>
      </c>
    </row>
    <row r="142" spans="2:28" s="2" customFormat="1" ht="42.75" customHeight="1" thickBot="1" x14ac:dyDescent="0.25">
      <c r="B142" s="64" t="s">
        <v>385</v>
      </c>
      <c r="C142" s="28" t="s">
        <v>185</v>
      </c>
      <c r="D142" s="145"/>
      <c r="E142" s="30">
        <v>17</v>
      </c>
      <c r="F142" s="30">
        <v>3</v>
      </c>
      <c r="G142" s="31">
        <v>1</v>
      </c>
      <c r="H142" s="30">
        <v>0</v>
      </c>
      <c r="I142" s="30">
        <v>21</v>
      </c>
      <c r="J142" s="117"/>
      <c r="K142" s="128">
        <f t="shared" si="18"/>
        <v>0.80952380952380953</v>
      </c>
      <c r="L142" s="128">
        <f t="shared" si="18"/>
        <v>0.14285714285714285</v>
      </c>
      <c r="M142" s="128">
        <f t="shared" si="18"/>
        <v>4.7619047619047616E-2</v>
      </c>
      <c r="N142" s="128">
        <f t="shared" si="18"/>
        <v>0</v>
      </c>
      <c r="O142" s="159"/>
      <c r="P142" s="28" t="s">
        <v>452</v>
      </c>
      <c r="Q142" s="75" t="s">
        <v>453</v>
      </c>
      <c r="R142" s="156"/>
      <c r="S142" s="176">
        <v>1</v>
      </c>
      <c r="T142" s="176">
        <v>0</v>
      </c>
      <c r="U142" s="176">
        <v>0</v>
      </c>
      <c r="V142" s="176">
        <v>0</v>
      </c>
      <c r="W142" s="176">
        <v>1</v>
      </c>
      <c r="X142" s="177"/>
      <c r="Y142" s="176">
        <f t="shared" si="22"/>
        <v>-0.19047619047619047</v>
      </c>
      <c r="Z142" s="176">
        <f t="shared" si="23"/>
        <v>0.14285714285714285</v>
      </c>
      <c r="AA142" s="176">
        <f t="shared" si="24"/>
        <v>4.7619047619047616E-2</v>
      </c>
      <c r="AB142" s="176">
        <f t="shared" si="25"/>
        <v>0</v>
      </c>
    </row>
    <row r="143" spans="2:28" s="2" customFormat="1" ht="31.5" customHeight="1" thickBot="1" x14ac:dyDescent="0.25">
      <c r="B143" s="64" t="s">
        <v>386</v>
      </c>
      <c r="C143" s="28" t="s">
        <v>186</v>
      </c>
      <c r="D143" s="145"/>
      <c r="E143" s="30">
        <v>14</v>
      </c>
      <c r="F143" s="30">
        <v>7</v>
      </c>
      <c r="G143" s="31">
        <v>0</v>
      </c>
      <c r="H143" s="30">
        <v>0</v>
      </c>
      <c r="I143" s="30">
        <v>21</v>
      </c>
      <c r="J143" s="117"/>
      <c r="K143" s="128">
        <f t="shared" si="18"/>
        <v>0.66666666666666663</v>
      </c>
      <c r="L143" s="128">
        <f t="shared" si="18"/>
        <v>0.33333333333333331</v>
      </c>
      <c r="M143" s="128">
        <f t="shared" si="18"/>
        <v>0</v>
      </c>
      <c r="N143" s="128">
        <f t="shared" si="18"/>
        <v>0</v>
      </c>
      <c r="O143" s="159"/>
      <c r="P143" s="28" t="s">
        <v>454</v>
      </c>
      <c r="Q143" s="75" t="s">
        <v>186</v>
      </c>
      <c r="R143" s="156"/>
      <c r="S143" s="176">
        <v>0.92307692307692313</v>
      </c>
      <c r="T143" s="176">
        <v>0</v>
      </c>
      <c r="U143" s="176">
        <v>7.6923076923076927E-2</v>
      </c>
      <c r="V143" s="176">
        <v>0</v>
      </c>
      <c r="W143" s="176">
        <v>1</v>
      </c>
      <c r="X143" s="177"/>
      <c r="Y143" s="176">
        <f t="shared" si="22"/>
        <v>-0.2564102564102565</v>
      </c>
      <c r="Z143" s="176">
        <f t="shared" si="23"/>
        <v>0.33333333333333331</v>
      </c>
      <c r="AA143" s="176">
        <f t="shared" si="24"/>
        <v>-7.6923076923076927E-2</v>
      </c>
      <c r="AB143" s="176">
        <f t="shared" si="25"/>
        <v>0</v>
      </c>
    </row>
    <row r="144" spans="2:28" s="2" customFormat="1" ht="15.75" customHeight="1" thickBot="1" x14ac:dyDescent="0.25">
      <c r="B144" s="64" t="s">
        <v>387</v>
      </c>
      <c r="C144" s="28" t="s">
        <v>187</v>
      </c>
      <c r="D144" s="145"/>
      <c r="E144" s="30">
        <v>21</v>
      </c>
      <c r="F144" s="30">
        <v>0</v>
      </c>
      <c r="G144" s="31">
        <v>0</v>
      </c>
      <c r="H144" s="30">
        <v>0</v>
      </c>
      <c r="I144" s="30">
        <v>21</v>
      </c>
      <c r="J144" s="117"/>
      <c r="K144" s="128">
        <f t="shared" si="18"/>
        <v>1</v>
      </c>
      <c r="L144" s="128">
        <f t="shared" si="18"/>
        <v>0</v>
      </c>
      <c r="M144" s="128">
        <f t="shared" si="18"/>
        <v>0</v>
      </c>
      <c r="N144" s="128">
        <f t="shared" si="18"/>
        <v>0</v>
      </c>
      <c r="O144" s="159"/>
      <c r="P144" s="28" t="s">
        <v>455</v>
      </c>
      <c r="Q144" s="75" t="s">
        <v>187</v>
      </c>
      <c r="R144" s="156"/>
      <c r="S144" s="176">
        <v>0.92307692307692313</v>
      </c>
      <c r="T144" s="176">
        <v>7.6923076923076927E-2</v>
      </c>
      <c r="U144" s="176">
        <v>0</v>
      </c>
      <c r="V144" s="176">
        <v>0</v>
      </c>
      <c r="W144" s="176">
        <v>1</v>
      </c>
      <c r="X144" s="177"/>
      <c r="Y144" s="176">
        <f t="shared" si="22"/>
        <v>7.6923076923076872E-2</v>
      </c>
      <c r="Z144" s="176">
        <f t="shared" si="23"/>
        <v>-7.6923076923076927E-2</v>
      </c>
      <c r="AA144" s="176">
        <f t="shared" si="24"/>
        <v>0</v>
      </c>
      <c r="AB144" s="176">
        <f t="shared" si="25"/>
        <v>0</v>
      </c>
    </row>
    <row r="145" spans="2:28" s="2" customFormat="1" ht="15.75" customHeight="1" thickBot="1" x14ac:dyDescent="0.25">
      <c r="B145" s="64" t="s">
        <v>388</v>
      </c>
      <c r="C145" s="28" t="s">
        <v>188</v>
      </c>
      <c r="D145" s="145"/>
      <c r="E145" s="30">
        <v>20</v>
      </c>
      <c r="F145" s="30">
        <v>0</v>
      </c>
      <c r="G145" s="31">
        <v>0</v>
      </c>
      <c r="H145" s="30">
        <v>1</v>
      </c>
      <c r="I145" s="30">
        <v>21</v>
      </c>
      <c r="J145" s="117"/>
      <c r="K145" s="128">
        <f t="shared" si="18"/>
        <v>0.95238095238095233</v>
      </c>
      <c r="L145" s="128">
        <f t="shared" si="18"/>
        <v>0</v>
      </c>
      <c r="M145" s="128">
        <f t="shared" si="18"/>
        <v>0</v>
      </c>
      <c r="N145" s="128">
        <f t="shared" si="18"/>
        <v>4.7619047619047616E-2</v>
      </c>
      <c r="O145" s="159"/>
      <c r="P145" s="28" t="s">
        <v>456</v>
      </c>
      <c r="Q145" s="75" t="s">
        <v>188</v>
      </c>
      <c r="R145" s="156"/>
      <c r="S145" s="176">
        <v>0.92307692307692313</v>
      </c>
      <c r="T145" s="176">
        <v>0</v>
      </c>
      <c r="U145" s="176">
        <v>0</v>
      </c>
      <c r="V145" s="176">
        <v>7.6923076923076927E-2</v>
      </c>
      <c r="W145" s="176">
        <v>1</v>
      </c>
      <c r="X145" s="177"/>
      <c r="Y145" s="176">
        <f t="shared" si="22"/>
        <v>2.93040293040292E-2</v>
      </c>
      <c r="Z145" s="176">
        <f t="shared" si="23"/>
        <v>0</v>
      </c>
      <c r="AA145" s="176">
        <f t="shared" si="24"/>
        <v>0</v>
      </c>
      <c r="AB145" s="176">
        <f t="shared" si="25"/>
        <v>-2.9304029304029311E-2</v>
      </c>
    </row>
    <row r="146" spans="2:28" s="2" customFormat="1" ht="31.5" customHeight="1" thickBot="1" x14ac:dyDescent="0.25">
      <c r="B146" s="64" t="s">
        <v>389</v>
      </c>
      <c r="C146" s="28" t="s">
        <v>189</v>
      </c>
      <c r="D146" s="145"/>
      <c r="E146" s="30">
        <v>18</v>
      </c>
      <c r="F146" s="30">
        <v>3</v>
      </c>
      <c r="G146" s="31">
        <v>0</v>
      </c>
      <c r="H146" s="30">
        <v>0</v>
      </c>
      <c r="I146" s="30">
        <v>21</v>
      </c>
      <c r="J146" s="117"/>
      <c r="K146" s="128">
        <f t="shared" si="18"/>
        <v>0.8571428571428571</v>
      </c>
      <c r="L146" s="128">
        <f t="shared" si="18"/>
        <v>0.14285714285714285</v>
      </c>
      <c r="M146" s="128">
        <f t="shared" si="18"/>
        <v>0</v>
      </c>
      <c r="N146" s="128">
        <f t="shared" si="18"/>
        <v>0</v>
      </c>
      <c r="O146" s="159"/>
      <c r="P146" s="28" t="s">
        <v>457</v>
      </c>
      <c r="Q146" s="75" t="s">
        <v>458</v>
      </c>
      <c r="R146" s="156"/>
      <c r="S146" s="176">
        <v>0.84615384615384615</v>
      </c>
      <c r="T146" s="176">
        <v>7.6923076923076927E-2</v>
      </c>
      <c r="U146" s="176">
        <v>7.6923076923076927E-2</v>
      </c>
      <c r="V146" s="176">
        <v>0</v>
      </c>
      <c r="W146" s="176">
        <v>1</v>
      </c>
      <c r="X146" s="177"/>
      <c r="Y146" s="176">
        <f t="shared" si="22"/>
        <v>1.098901098901095E-2</v>
      </c>
      <c r="Z146" s="176">
        <f t="shared" si="23"/>
        <v>6.5934065934065922E-2</v>
      </c>
      <c r="AA146" s="176">
        <f t="shared" si="24"/>
        <v>-7.6923076923076927E-2</v>
      </c>
      <c r="AB146" s="176">
        <f t="shared" si="25"/>
        <v>0</v>
      </c>
    </row>
    <row r="147" spans="2:28" s="2" customFormat="1" ht="31.5" customHeight="1" thickBot="1" x14ac:dyDescent="0.25">
      <c r="B147" s="64" t="s">
        <v>390</v>
      </c>
      <c r="C147" s="28" t="s">
        <v>190</v>
      </c>
      <c r="D147" s="145"/>
      <c r="E147" s="30">
        <v>18</v>
      </c>
      <c r="F147" s="30">
        <v>1</v>
      </c>
      <c r="G147" s="31">
        <v>1</v>
      </c>
      <c r="H147" s="30">
        <v>1</v>
      </c>
      <c r="I147" s="30">
        <v>21</v>
      </c>
      <c r="J147" s="117"/>
      <c r="K147" s="128">
        <f t="shared" si="18"/>
        <v>0.8571428571428571</v>
      </c>
      <c r="L147" s="128">
        <f t="shared" si="18"/>
        <v>4.7619047619047616E-2</v>
      </c>
      <c r="M147" s="128">
        <f t="shared" si="18"/>
        <v>4.7619047619047616E-2</v>
      </c>
      <c r="N147" s="128">
        <f t="shared" si="18"/>
        <v>4.7619047619047616E-2</v>
      </c>
      <c r="O147" s="159"/>
      <c r="P147" s="28" t="s">
        <v>459</v>
      </c>
      <c r="Q147" s="75" t="s">
        <v>460</v>
      </c>
      <c r="R147" s="156"/>
      <c r="S147" s="176">
        <v>0.84615384615384615</v>
      </c>
      <c r="T147" s="176">
        <v>0.15384615384615385</v>
      </c>
      <c r="U147" s="176">
        <v>0</v>
      </c>
      <c r="V147" s="176">
        <v>0</v>
      </c>
      <c r="W147" s="176">
        <v>1</v>
      </c>
      <c r="X147" s="177"/>
      <c r="Y147" s="176">
        <f t="shared" si="22"/>
        <v>1.098901098901095E-2</v>
      </c>
      <c r="Z147" s="176">
        <f t="shared" si="23"/>
        <v>-0.10622710622710624</v>
      </c>
      <c r="AA147" s="176">
        <f t="shared" si="24"/>
        <v>4.7619047619047616E-2</v>
      </c>
      <c r="AB147" s="176">
        <f t="shared" si="25"/>
        <v>4.7619047619047616E-2</v>
      </c>
    </row>
    <row r="148" spans="2:28" s="2" customFormat="1" ht="31.5" customHeight="1" thickBot="1" x14ac:dyDescent="0.25">
      <c r="B148" s="64" t="s">
        <v>391</v>
      </c>
      <c r="C148" s="28" t="s">
        <v>191</v>
      </c>
      <c r="D148" s="145"/>
      <c r="E148" s="30">
        <v>20</v>
      </c>
      <c r="F148" s="30">
        <v>0</v>
      </c>
      <c r="G148" s="31">
        <v>0</v>
      </c>
      <c r="H148" s="30">
        <v>1</v>
      </c>
      <c r="I148" s="30">
        <v>21</v>
      </c>
      <c r="J148" s="117"/>
      <c r="K148" s="128">
        <f t="shared" si="18"/>
        <v>0.95238095238095233</v>
      </c>
      <c r="L148" s="128">
        <f t="shared" si="18"/>
        <v>0</v>
      </c>
      <c r="M148" s="128">
        <f t="shared" si="18"/>
        <v>0</v>
      </c>
      <c r="N148" s="128">
        <f t="shared" si="18"/>
        <v>4.7619047619047616E-2</v>
      </c>
      <c r="O148" s="159"/>
      <c r="P148" s="28" t="s">
        <v>461</v>
      </c>
      <c r="Q148" s="75" t="s">
        <v>191</v>
      </c>
      <c r="R148" s="156"/>
      <c r="S148" s="176">
        <v>0.76923076923076927</v>
      </c>
      <c r="T148" s="176">
        <v>0.15384615384615385</v>
      </c>
      <c r="U148" s="176">
        <v>0</v>
      </c>
      <c r="V148" s="176">
        <v>7.6923076923076927E-2</v>
      </c>
      <c r="W148" s="176">
        <v>1</v>
      </c>
      <c r="X148" s="177"/>
      <c r="Y148" s="176">
        <f t="shared" si="22"/>
        <v>0.18315018315018305</v>
      </c>
      <c r="Z148" s="176">
        <f t="shared" si="23"/>
        <v>-0.15384615384615385</v>
      </c>
      <c r="AA148" s="176">
        <f t="shared" si="24"/>
        <v>0</v>
      </c>
      <c r="AB148" s="176">
        <f t="shared" si="25"/>
        <v>-2.9304029304029311E-2</v>
      </c>
    </row>
    <row r="149" spans="2:28" s="2" customFormat="1" ht="15.75" customHeight="1" thickBot="1" x14ac:dyDescent="0.25">
      <c r="B149" s="64" t="s">
        <v>392</v>
      </c>
      <c r="C149" s="28" t="s">
        <v>192</v>
      </c>
      <c r="D149" s="145"/>
      <c r="E149" s="30">
        <v>17</v>
      </c>
      <c r="F149" s="30">
        <v>2</v>
      </c>
      <c r="G149" s="31">
        <v>0</v>
      </c>
      <c r="H149" s="30">
        <v>2</v>
      </c>
      <c r="I149" s="30">
        <v>21</v>
      </c>
      <c r="J149" s="117"/>
      <c r="K149" s="128">
        <f t="shared" si="18"/>
        <v>0.80952380952380953</v>
      </c>
      <c r="L149" s="128">
        <f t="shared" si="18"/>
        <v>9.5238095238095233E-2</v>
      </c>
      <c r="M149" s="128">
        <f t="shared" si="18"/>
        <v>0</v>
      </c>
      <c r="N149" s="128">
        <f t="shared" si="18"/>
        <v>9.5238095238095233E-2</v>
      </c>
      <c r="O149" s="159"/>
      <c r="P149" s="28" t="s">
        <v>463</v>
      </c>
      <c r="Q149" s="75" t="s">
        <v>192</v>
      </c>
      <c r="R149" s="156"/>
      <c r="S149" s="176">
        <v>0.92307692307692313</v>
      </c>
      <c r="T149" s="176">
        <v>0</v>
      </c>
      <c r="U149" s="176">
        <v>0</v>
      </c>
      <c r="V149" s="176">
        <v>7.6923076923076927E-2</v>
      </c>
      <c r="W149" s="176">
        <v>1</v>
      </c>
      <c r="X149" s="177"/>
      <c r="Y149" s="176">
        <f t="shared" si="22"/>
        <v>-0.11355311355311359</v>
      </c>
      <c r="Z149" s="176">
        <f t="shared" si="23"/>
        <v>9.5238095238095233E-2</v>
      </c>
      <c r="AA149" s="176">
        <f t="shared" si="24"/>
        <v>0</v>
      </c>
      <c r="AB149" s="176">
        <f t="shared" si="25"/>
        <v>1.8315018315018305E-2</v>
      </c>
    </row>
    <row r="150" spans="2:28" s="2" customFormat="1" ht="15.75" customHeight="1" thickBot="1" x14ac:dyDescent="0.25">
      <c r="B150" s="64" t="s">
        <v>393</v>
      </c>
      <c r="C150" s="28" t="s">
        <v>193</v>
      </c>
      <c r="D150" s="145"/>
      <c r="E150" s="30">
        <v>17</v>
      </c>
      <c r="F150" s="30">
        <v>2</v>
      </c>
      <c r="G150" s="31">
        <v>0</v>
      </c>
      <c r="H150" s="30">
        <v>2</v>
      </c>
      <c r="I150" s="30">
        <v>21</v>
      </c>
      <c r="J150" s="117"/>
      <c r="K150" s="128">
        <f t="shared" si="18"/>
        <v>0.80952380952380953</v>
      </c>
      <c r="L150" s="128">
        <f t="shared" si="18"/>
        <v>9.5238095238095233E-2</v>
      </c>
      <c r="M150" s="128">
        <f t="shared" si="18"/>
        <v>0</v>
      </c>
      <c r="N150" s="128">
        <f t="shared" si="18"/>
        <v>9.5238095238095233E-2</v>
      </c>
      <c r="O150" s="159"/>
      <c r="P150" s="28" t="s">
        <v>464</v>
      </c>
      <c r="Q150" s="75" t="s">
        <v>193</v>
      </c>
      <c r="R150" s="156"/>
      <c r="S150" s="176">
        <v>0.84615384615384615</v>
      </c>
      <c r="T150" s="176">
        <v>7.6923076923076927E-2</v>
      </c>
      <c r="U150" s="176">
        <v>0</v>
      </c>
      <c r="V150" s="176">
        <v>7.6923076923076927E-2</v>
      </c>
      <c r="W150" s="176">
        <v>1</v>
      </c>
      <c r="X150" s="177"/>
      <c r="Y150" s="176">
        <f t="shared" si="22"/>
        <v>-3.6630036630036611E-2</v>
      </c>
      <c r="Z150" s="176">
        <f t="shared" si="23"/>
        <v>1.8315018315018305E-2</v>
      </c>
      <c r="AA150" s="176">
        <f t="shared" si="24"/>
        <v>0</v>
      </c>
      <c r="AB150" s="176">
        <f t="shared" si="25"/>
        <v>1.8315018315018305E-2</v>
      </c>
    </row>
    <row r="151" spans="2:28" s="2" customFormat="1" ht="31.5" customHeight="1" thickBot="1" x14ac:dyDescent="0.25">
      <c r="B151" s="64" t="s">
        <v>394</v>
      </c>
      <c r="C151" s="28" t="s">
        <v>194</v>
      </c>
      <c r="D151" s="145"/>
      <c r="E151" s="30">
        <v>17</v>
      </c>
      <c r="F151" s="30">
        <v>2</v>
      </c>
      <c r="G151" s="31">
        <v>0</v>
      </c>
      <c r="H151" s="30">
        <v>2</v>
      </c>
      <c r="I151" s="30">
        <v>21</v>
      </c>
      <c r="J151" s="117"/>
      <c r="K151" s="128">
        <f t="shared" si="18"/>
        <v>0.80952380952380953</v>
      </c>
      <c r="L151" s="128">
        <f t="shared" si="18"/>
        <v>9.5238095238095233E-2</v>
      </c>
      <c r="M151" s="128">
        <f t="shared" si="18"/>
        <v>0</v>
      </c>
      <c r="N151" s="128">
        <f t="shared" si="18"/>
        <v>9.5238095238095233E-2</v>
      </c>
      <c r="O151" s="159"/>
      <c r="P151" s="28" t="s">
        <v>465</v>
      </c>
      <c r="Q151" s="75" t="s">
        <v>466</v>
      </c>
      <c r="R151" s="156"/>
      <c r="S151" s="176">
        <v>0.84615384615384615</v>
      </c>
      <c r="T151" s="176">
        <v>7.6923076923076927E-2</v>
      </c>
      <c r="U151" s="176">
        <v>0</v>
      </c>
      <c r="V151" s="176">
        <v>7.6923076923076927E-2</v>
      </c>
      <c r="W151" s="176">
        <v>1</v>
      </c>
      <c r="X151" s="177"/>
      <c r="Y151" s="176">
        <f t="shared" si="22"/>
        <v>-3.6630036630036611E-2</v>
      </c>
      <c r="Z151" s="176">
        <f t="shared" si="23"/>
        <v>1.8315018315018305E-2</v>
      </c>
      <c r="AA151" s="176">
        <f t="shared" si="24"/>
        <v>0</v>
      </c>
      <c r="AB151" s="176">
        <f t="shared" si="25"/>
        <v>1.8315018315018305E-2</v>
      </c>
    </row>
    <row r="152" spans="2:28" s="2" customFormat="1" ht="147" thickBot="1" x14ac:dyDescent="0.25">
      <c r="B152" s="64" t="s">
        <v>395</v>
      </c>
      <c r="C152" s="28" t="s">
        <v>195</v>
      </c>
      <c r="D152" s="145"/>
      <c r="E152" s="30">
        <v>10</v>
      </c>
      <c r="F152" s="30">
        <v>8</v>
      </c>
      <c r="G152" s="31">
        <v>2</v>
      </c>
      <c r="H152" s="30">
        <v>1</v>
      </c>
      <c r="I152" s="30">
        <v>21</v>
      </c>
      <c r="J152" s="117"/>
      <c r="K152" s="128">
        <f t="shared" si="18"/>
        <v>0.47619047619047616</v>
      </c>
      <c r="L152" s="128">
        <f t="shared" si="18"/>
        <v>0.38095238095238093</v>
      </c>
      <c r="M152" s="128">
        <f t="shared" si="18"/>
        <v>9.5238095238095233E-2</v>
      </c>
      <c r="N152" s="128">
        <f t="shared" si="18"/>
        <v>4.7619047619047616E-2</v>
      </c>
      <c r="O152" s="159"/>
      <c r="P152" s="28" t="s">
        <v>467</v>
      </c>
      <c r="Q152" s="75" t="s">
        <v>555</v>
      </c>
      <c r="R152" s="156"/>
      <c r="S152" s="176">
        <v>0.91666666666666663</v>
      </c>
      <c r="T152" s="176">
        <v>8.3333333333333329E-2</v>
      </c>
      <c r="U152" s="176">
        <v>0</v>
      </c>
      <c r="V152" s="176">
        <v>0</v>
      </c>
      <c r="W152" s="176">
        <v>0.92307692307692313</v>
      </c>
      <c r="X152" s="177"/>
      <c r="Y152" s="176">
        <f t="shared" si="22"/>
        <v>-0.44047619047619047</v>
      </c>
      <c r="Z152" s="176">
        <f t="shared" si="23"/>
        <v>0.29761904761904762</v>
      </c>
      <c r="AA152" s="176">
        <f t="shared" si="24"/>
        <v>9.5238095238095233E-2</v>
      </c>
      <c r="AB152" s="176">
        <f t="shared" si="25"/>
        <v>4.7619047619047616E-2</v>
      </c>
    </row>
    <row r="153" spans="2:28" s="2" customFormat="1" ht="15.75" customHeight="1" thickBot="1" x14ac:dyDescent="0.25">
      <c r="B153" s="64"/>
      <c r="C153" s="28"/>
      <c r="D153" s="145"/>
      <c r="E153" s="27" t="s">
        <v>147</v>
      </c>
      <c r="F153" s="124" t="s">
        <v>148</v>
      </c>
      <c r="G153" s="27" t="s">
        <v>149</v>
      </c>
      <c r="H153" s="124"/>
      <c r="I153" s="27" t="s">
        <v>0</v>
      </c>
      <c r="J153" s="117"/>
      <c r="K153" s="27" t="s">
        <v>147</v>
      </c>
      <c r="L153" s="124" t="s">
        <v>148</v>
      </c>
      <c r="M153" s="27" t="s">
        <v>149</v>
      </c>
      <c r="N153" s="127" t="str">
        <f t="shared" si="18"/>
        <v/>
      </c>
      <c r="O153" s="159"/>
      <c r="P153" s="28"/>
      <c r="Q153" s="75"/>
      <c r="R153" s="156"/>
      <c r="S153" s="27" t="s">
        <v>147</v>
      </c>
      <c r="T153" s="27" t="s">
        <v>148</v>
      </c>
      <c r="U153" s="27" t="s">
        <v>149</v>
      </c>
      <c r="V153" s="27"/>
      <c r="W153" s="27" t="s">
        <v>400</v>
      </c>
      <c r="X153" s="121"/>
      <c r="Y153" s="27" t="s">
        <v>147</v>
      </c>
      <c r="Z153" s="27" t="s">
        <v>148</v>
      </c>
      <c r="AA153" s="27" t="s">
        <v>149</v>
      </c>
      <c r="AB153" s="157"/>
    </row>
    <row r="154" spans="2:28" s="2" customFormat="1" ht="15.75" customHeight="1" thickBot="1" x14ac:dyDescent="0.25">
      <c r="B154" s="64" t="s">
        <v>396</v>
      </c>
      <c r="C154" s="28" t="s">
        <v>196</v>
      </c>
      <c r="D154" s="145"/>
      <c r="E154" s="52">
        <v>2</v>
      </c>
      <c r="F154" s="53">
        <v>13</v>
      </c>
      <c r="G154" s="54">
        <v>6</v>
      </c>
      <c r="H154" s="53"/>
      <c r="I154" s="55">
        <v>21</v>
      </c>
      <c r="J154" s="117"/>
      <c r="K154" s="129">
        <f t="shared" si="18"/>
        <v>9.5238095238095233E-2</v>
      </c>
      <c r="L154" s="130">
        <f t="shared" si="18"/>
        <v>0.61904761904761907</v>
      </c>
      <c r="M154" s="131">
        <f t="shared" si="18"/>
        <v>0.2857142857142857</v>
      </c>
      <c r="N154" s="128"/>
      <c r="O154" s="159"/>
      <c r="P154" s="28" t="s">
        <v>462</v>
      </c>
      <c r="Q154" s="75" t="s">
        <v>196</v>
      </c>
      <c r="R154" s="156"/>
      <c r="S154" s="191">
        <v>0</v>
      </c>
      <c r="T154" s="192">
        <v>0.46153846153846156</v>
      </c>
      <c r="U154" s="192">
        <v>0.53846153846153844</v>
      </c>
      <c r="V154" s="192"/>
      <c r="W154" s="193">
        <v>1</v>
      </c>
      <c r="X154" s="177"/>
      <c r="Y154" s="187">
        <f>K154-S154</f>
        <v>9.5238095238095233E-2</v>
      </c>
      <c r="Z154" s="188">
        <f>L154-T154</f>
        <v>0.1575091575091575</v>
      </c>
      <c r="AA154" s="189">
        <f>M154-U154</f>
        <v>-0.25274725274725274</v>
      </c>
      <c r="AB154" s="176"/>
    </row>
    <row r="155" spans="2:28" s="2" customFormat="1" ht="15.75" customHeight="1" x14ac:dyDescent="0.2">
      <c r="B155" s="67"/>
      <c r="C155" s="24"/>
      <c r="E155" s="30" t="s">
        <v>50</v>
      </c>
      <c r="F155" s="30" t="s">
        <v>50</v>
      </c>
      <c r="G155" s="31" t="s">
        <v>50</v>
      </c>
      <c r="H155" s="30" t="s">
        <v>50</v>
      </c>
      <c r="I155" s="30" t="s">
        <v>50</v>
      </c>
      <c r="J155" s="117"/>
      <c r="K155" s="128" t="str">
        <f t="shared" si="18"/>
        <v/>
      </c>
      <c r="L155" s="128" t="str">
        <f t="shared" si="18"/>
        <v/>
      </c>
      <c r="M155" s="128" t="str">
        <f t="shared" si="18"/>
        <v/>
      </c>
      <c r="N155" s="128" t="str">
        <f t="shared" si="18"/>
        <v/>
      </c>
      <c r="O155" s="159"/>
      <c r="P155" s="89"/>
      <c r="S155" s="177"/>
      <c r="T155" s="177"/>
      <c r="U155" s="177"/>
      <c r="V155" s="177"/>
      <c r="W155" s="177"/>
      <c r="X155" s="177"/>
      <c r="Y155" s="176"/>
      <c r="Z155" s="176"/>
      <c r="AA155" s="176"/>
      <c r="AB155" s="176"/>
    </row>
    <row r="156" spans="2:28" s="2" customFormat="1" ht="15.75" customHeight="1" x14ac:dyDescent="0.2">
      <c r="B156" s="60" t="s">
        <v>197</v>
      </c>
      <c r="C156" s="24"/>
      <c r="E156" s="30"/>
      <c r="F156" s="30"/>
      <c r="G156" s="31"/>
      <c r="H156" s="30"/>
      <c r="I156" s="30"/>
      <c r="J156" s="117"/>
      <c r="K156" s="128" t="str">
        <f t="shared" si="18"/>
        <v/>
      </c>
      <c r="L156" s="128" t="str">
        <f t="shared" si="18"/>
        <v/>
      </c>
      <c r="M156" s="128" t="str">
        <f t="shared" si="18"/>
        <v/>
      </c>
      <c r="N156" s="128" t="str">
        <f t="shared" si="18"/>
        <v/>
      </c>
      <c r="O156" s="159"/>
      <c r="P156" s="81" t="s">
        <v>197</v>
      </c>
      <c r="S156" s="177"/>
      <c r="T156" s="177"/>
      <c r="U156" s="177"/>
      <c r="V156" s="177"/>
      <c r="W156" s="177"/>
      <c r="X156" s="177"/>
      <c r="Y156" s="176"/>
      <c r="Z156" s="176"/>
      <c r="AA156" s="176"/>
      <c r="AB156" s="176"/>
    </row>
    <row r="157" spans="2:28" s="2" customFormat="1" ht="15.75" customHeight="1" thickBot="1" x14ac:dyDescent="0.25">
      <c r="B157" s="60"/>
      <c r="C157" s="65"/>
      <c r="E157" s="30" t="s">
        <v>50</v>
      </c>
      <c r="F157" s="30" t="s">
        <v>50</v>
      </c>
      <c r="G157" s="31" t="s">
        <v>50</v>
      </c>
      <c r="H157" s="30" t="s">
        <v>50</v>
      </c>
      <c r="I157" s="30" t="s">
        <v>50</v>
      </c>
      <c r="J157" s="117"/>
      <c r="K157" s="128" t="str">
        <f t="shared" si="18"/>
        <v/>
      </c>
      <c r="L157" s="128" t="str">
        <f t="shared" si="18"/>
        <v/>
      </c>
      <c r="M157" s="128" t="str">
        <f t="shared" si="18"/>
        <v/>
      </c>
      <c r="N157" s="128" t="str">
        <f t="shared" si="18"/>
        <v/>
      </c>
      <c r="O157" s="159"/>
      <c r="P157" s="89"/>
      <c r="S157" s="177"/>
      <c r="T157" s="177"/>
      <c r="U157" s="177"/>
      <c r="V157" s="177"/>
      <c r="W157" s="177"/>
      <c r="X157" s="177"/>
      <c r="Y157" s="176"/>
      <c r="Z157" s="176"/>
      <c r="AA157" s="176"/>
      <c r="AB157" s="176"/>
    </row>
    <row r="158" spans="2:28" s="2" customFormat="1" ht="31.5" customHeight="1" thickBot="1" x14ac:dyDescent="0.25">
      <c r="B158" s="48">
        <v>1</v>
      </c>
      <c r="C158" s="28" t="s">
        <v>198</v>
      </c>
      <c r="D158" s="145"/>
      <c r="E158" s="30">
        <v>21</v>
      </c>
      <c r="F158" s="30">
        <v>0</v>
      </c>
      <c r="G158" s="31">
        <v>0</v>
      </c>
      <c r="H158" s="30">
        <v>0</v>
      </c>
      <c r="I158" s="30">
        <v>21</v>
      </c>
      <c r="J158" s="117"/>
      <c r="K158" s="128">
        <f t="shared" si="18"/>
        <v>1</v>
      </c>
      <c r="L158" s="128">
        <f t="shared" si="18"/>
        <v>0</v>
      </c>
      <c r="M158" s="128">
        <f t="shared" si="18"/>
        <v>0</v>
      </c>
      <c r="N158" s="128">
        <f t="shared" si="18"/>
        <v>0</v>
      </c>
      <c r="O158" s="159"/>
      <c r="P158" s="28" t="s">
        <v>158</v>
      </c>
      <c r="Q158" s="84" t="s">
        <v>469</v>
      </c>
      <c r="R158" s="156"/>
      <c r="S158" s="176">
        <v>1</v>
      </c>
      <c r="T158" s="176">
        <v>0</v>
      </c>
      <c r="U158" s="176">
        <v>0</v>
      </c>
      <c r="V158" s="176">
        <v>0</v>
      </c>
      <c r="W158" s="176">
        <v>1</v>
      </c>
      <c r="X158" s="177"/>
      <c r="Y158" s="176">
        <f t="shared" ref="Y158:AB160" si="26">K158-S158</f>
        <v>0</v>
      </c>
      <c r="Z158" s="176">
        <f t="shared" si="26"/>
        <v>0</v>
      </c>
      <c r="AA158" s="176">
        <f t="shared" si="26"/>
        <v>0</v>
      </c>
      <c r="AB158" s="176">
        <f t="shared" si="26"/>
        <v>0</v>
      </c>
    </row>
    <row r="159" spans="2:28" s="2" customFormat="1" ht="31.5" customHeight="1" thickBot="1" x14ac:dyDescent="0.25">
      <c r="B159" s="48">
        <v>2</v>
      </c>
      <c r="C159" s="28" t="s">
        <v>189</v>
      </c>
      <c r="D159" s="145"/>
      <c r="E159" s="30">
        <v>21</v>
      </c>
      <c r="F159" s="30">
        <v>0</v>
      </c>
      <c r="G159" s="31">
        <v>0</v>
      </c>
      <c r="H159" s="30">
        <v>0</v>
      </c>
      <c r="I159" s="30">
        <v>21</v>
      </c>
      <c r="J159" s="117"/>
      <c r="K159" s="128">
        <f t="shared" ref="K159:N222" si="27">IF(ISERROR(E159/$I159),"",E159/$I159)</f>
        <v>1</v>
      </c>
      <c r="L159" s="128">
        <f t="shared" si="27"/>
        <v>0</v>
      </c>
      <c r="M159" s="128">
        <f t="shared" si="27"/>
        <v>0</v>
      </c>
      <c r="N159" s="128">
        <f t="shared" si="27"/>
        <v>0</v>
      </c>
      <c r="O159" s="159"/>
      <c r="P159" s="28" t="s">
        <v>443</v>
      </c>
      <c r="Q159" s="75" t="s">
        <v>458</v>
      </c>
      <c r="R159" s="156"/>
      <c r="S159" s="176">
        <v>1</v>
      </c>
      <c r="T159" s="176">
        <v>0</v>
      </c>
      <c r="U159" s="176">
        <v>0</v>
      </c>
      <c r="V159" s="176">
        <v>0</v>
      </c>
      <c r="W159" s="176">
        <v>1</v>
      </c>
      <c r="X159" s="177"/>
      <c r="Y159" s="176">
        <f t="shared" si="26"/>
        <v>0</v>
      </c>
      <c r="Z159" s="176">
        <f t="shared" si="26"/>
        <v>0</v>
      </c>
      <c r="AA159" s="176">
        <f t="shared" si="26"/>
        <v>0</v>
      </c>
      <c r="AB159" s="176">
        <f t="shared" si="26"/>
        <v>0</v>
      </c>
    </row>
    <row r="160" spans="2:28" s="2" customFormat="1" ht="31.5" customHeight="1" thickBot="1" x14ac:dyDescent="0.25">
      <c r="B160" s="48">
        <v>3</v>
      </c>
      <c r="C160" s="28" t="s">
        <v>199</v>
      </c>
      <c r="D160" s="145"/>
      <c r="E160" s="30">
        <v>21</v>
      </c>
      <c r="F160" s="30">
        <v>0</v>
      </c>
      <c r="G160" s="31">
        <v>0</v>
      </c>
      <c r="H160" s="30">
        <v>0</v>
      </c>
      <c r="I160" s="30">
        <v>21</v>
      </c>
      <c r="J160" s="117"/>
      <c r="K160" s="128">
        <f t="shared" si="27"/>
        <v>1</v>
      </c>
      <c r="L160" s="128">
        <f t="shared" si="27"/>
        <v>0</v>
      </c>
      <c r="M160" s="128">
        <f t="shared" si="27"/>
        <v>0</v>
      </c>
      <c r="N160" s="128">
        <f t="shared" si="27"/>
        <v>0</v>
      </c>
      <c r="O160" s="159"/>
      <c r="P160" s="28" t="s">
        <v>444</v>
      </c>
      <c r="Q160" s="75" t="s">
        <v>470</v>
      </c>
      <c r="R160" s="156"/>
      <c r="S160" s="176">
        <v>0.92307692307692313</v>
      </c>
      <c r="T160" s="176">
        <v>7.6923076923076927E-2</v>
      </c>
      <c r="U160" s="176">
        <v>0</v>
      </c>
      <c r="V160" s="176">
        <v>0</v>
      </c>
      <c r="W160" s="176">
        <v>1</v>
      </c>
      <c r="X160" s="177"/>
      <c r="Y160" s="176">
        <f t="shared" si="26"/>
        <v>7.6923076923076872E-2</v>
      </c>
      <c r="Z160" s="176">
        <f t="shared" si="26"/>
        <v>-7.6923076923076927E-2</v>
      </c>
      <c r="AA160" s="176">
        <f t="shared" si="26"/>
        <v>0</v>
      </c>
      <c r="AB160" s="176">
        <f t="shared" si="26"/>
        <v>0</v>
      </c>
    </row>
    <row r="161" spans="2:28" s="2" customFormat="1" ht="42.75" customHeight="1" thickBot="1" x14ac:dyDescent="0.25">
      <c r="B161" s="48">
        <v>4</v>
      </c>
      <c r="C161" s="28" t="s">
        <v>200</v>
      </c>
      <c r="D161" s="145"/>
      <c r="E161" s="30">
        <v>21</v>
      </c>
      <c r="F161" s="30">
        <v>0</v>
      </c>
      <c r="G161" s="31">
        <v>0</v>
      </c>
      <c r="H161" s="30">
        <v>0</v>
      </c>
      <c r="I161" s="30">
        <v>21</v>
      </c>
      <c r="J161" s="117"/>
      <c r="K161" s="128">
        <f t="shared" si="27"/>
        <v>1</v>
      </c>
      <c r="L161" s="128">
        <f t="shared" si="27"/>
        <v>0</v>
      </c>
      <c r="M161" s="128">
        <f t="shared" si="27"/>
        <v>0</v>
      </c>
      <c r="N161" s="128">
        <f t="shared" si="27"/>
        <v>0</v>
      </c>
      <c r="O161" s="159"/>
      <c r="P161" s="28"/>
      <c r="Q161" s="75"/>
      <c r="S161" s="24" t="s">
        <v>522</v>
      </c>
      <c r="T161" s="121"/>
      <c r="U161" s="121"/>
      <c r="V161" s="121"/>
      <c r="W161" s="121"/>
      <c r="X161" s="121"/>
      <c r="Y161" s="157"/>
      <c r="Z161" s="157"/>
      <c r="AA161" s="157"/>
      <c r="AB161" s="157"/>
    </row>
    <row r="162" spans="2:28" s="2" customFormat="1" ht="52.5" customHeight="1" thickBot="1" x14ac:dyDescent="0.25">
      <c r="B162" s="48">
        <v>5</v>
      </c>
      <c r="C162" s="28" t="s">
        <v>201</v>
      </c>
      <c r="D162" s="145"/>
      <c r="E162" s="30">
        <v>20</v>
      </c>
      <c r="F162" s="30">
        <v>0</v>
      </c>
      <c r="G162" s="31">
        <v>1</v>
      </c>
      <c r="H162" s="30">
        <v>0</v>
      </c>
      <c r="I162" s="30">
        <v>21</v>
      </c>
      <c r="J162" s="117"/>
      <c r="K162" s="128">
        <f t="shared" si="27"/>
        <v>0.95238095238095233</v>
      </c>
      <c r="L162" s="128">
        <f t="shared" si="27"/>
        <v>0</v>
      </c>
      <c r="M162" s="128">
        <f t="shared" si="27"/>
        <v>4.7619047619047616E-2</v>
      </c>
      <c r="N162" s="128">
        <f t="shared" si="27"/>
        <v>0</v>
      </c>
      <c r="O162" s="159"/>
      <c r="P162" s="28" t="s">
        <v>450</v>
      </c>
      <c r="Q162" s="75" t="s">
        <v>201</v>
      </c>
      <c r="R162" s="156"/>
      <c r="S162" s="176">
        <v>0.83333333333333337</v>
      </c>
      <c r="T162" s="176">
        <v>8.3333333333333329E-2</v>
      </c>
      <c r="U162" s="176">
        <v>0</v>
      </c>
      <c r="V162" s="176">
        <v>8.3333333333333329E-2</v>
      </c>
      <c r="W162" s="176">
        <v>0.92307692307692313</v>
      </c>
      <c r="X162" s="177"/>
      <c r="Y162" s="176">
        <f t="shared" ref="Y162:AB169" si="28">K162-S162</f>
        <v>0.11904761904761896</v>
      </c>
      <c r="Z162" s="176">
        <f t="shared" si="28"/>
        <v>-8.3333333333333329E-2</v>
      </c>
      <c r="AA162" s="176">
        <f t="shared" si="28"/>
        <v>4.7619047619047616E-2</v>
      </c>
      <c r="AB162" s="176">
        <f t="shared" si="28"/>
        <v>-8.3333333333333329E-2</v>
      </c>
    </row>
    <row r="163" spans="2:28" s="2" customFormat="1" ht="31.5" customHeight="1" thickBot="1" x14ac:dyDescent="0.25">
      <c r="B163" s="48">
        <v>6</v>
      </c>
      <c r="C163" s="28" t="s">
        <v>202</v>
      </c>
      <c r="D163" s="145"/>
      <c r="E163" s="30">
        <v>21</v>
      </c>
      <c r="F163" s="30">
        <v>0</v>
      </c>
      <c r="G163" s="31">
        <v>0</v>
      </c>
      <c r="H163" s="30">
        <v>0</v>
      </c>
      <c r="I163" s="30">
        <v>21</v>
      </c>
      <c r="J163" s="117"/>
      <c r="K163" s="128">
        <f t="shared" si="27"/>
        <v>1</v>
      </c>
      <c r="L163" s="128">
        <f t="shared" si="27"/>
        <v>0</v>
      </c>
      <c r="M163" s="128">
        <f t="shared" si="27"/>
        <v>0</v>
      </c>
      <c r="N163" s="128">
        <f t="shared" si="27"/>
        <v>0</v>
      </c>
      <c r="O163" s="159"/>
      <c r="P163" s="28" t="s">
        <v>452</v>
      </c>
      <c r="Q163" s="75" t="s">
        <v>202</v>
      </c>
      <c r="R163" s="156"/>
      <c r="S163" s="176">
        <v>0.69230769230769229</v>
      </c>
      <c r="T163" s="176">
        <v>0.15384615384615385</v>
      </c>
      <c r="U163" s="176">
        <v>7.6923076923076927E-2</v>
      </c>
      <c r="V163" s="176">
        <v>7.6923076923076927E-2</v>
      </c>
      <c r="W163" s="176">
        <v>1</v>
      </c>
      <c r="X163" s="177"/>
      <c r="Y163" s="176">
        <f t="shared" si="28"/>
        <v>0.30769230769230771</v>
      </c>
      <c r="Z163" s="176">
        <f t="shared" si="28"/>
        <v>-0.15384615384615385</v>
      </c>
      <c r="AA163" s="176">
        <f t="shared" si="28"/>
        <v>-7.6923076923076927E-2</v>
      </c>
      <c r="AB163" s="176">
        <f t="shared" si="28"/>
        <v>-7.6923076923076927E-2</v>
      </c>
    </row>
    <row r="164" spans="2:28" s="2" customFormat="1" ht="31.5" customHeight="1" thickBot="1" x14ac:dyDescent="0.25">
      <c r="B164" s="48">
        <v>7</v>
      </c>
      <c r="C164" s="28" t="s">
        <v>203</v>
      </c>
      <c r="D164" s="145"/>
      <c r="E164" s="30">
        <v>21</v>
      </c>
      <c r="F164" s="30">
        <v>0</v>
      </c>
      <c r="G164" s="31">
        <v>0</v>
      </c>
      <c r="H164" s="30">
        <v>0</v>
      </c>
      <c r="I164" s="30">
        <v>21</v>
      </c>
      <c r="J164" s="117"/>
      <c r="K164" s="128">
        <f t="shared" si="27"/>
        <v>1</v>
      </c>
      <c r="L164" s="128">
        <f t="shared" si="27"/>
        <v>0</v>
      </c>
      <c r="M164" s="128">
        <f t="shared" si="27"/>
        <v>0</v>
      </c>
      <c r="N164" s="128">
        <f t="shared" si="27"/>
        <v>0</v>
      </c>
      <c r="O164" s="159"/>
      <c r="P164" s="28" t="s">
        <v>454</v>
      </c>
      <c r="Q164" s="75" t="s">
        <v>471</v>
      </c>
      <c r="R164" s="156"/>
      <c r="S164" s="176">
        <v>1</v>
      </c>
      <c r="T164" s="176">
        <v>0</v>
      </c>
      <c r="U164" s="176">
        <v>0</v>
      </c>
      <c r="V164" s="176">
        <v>0</v>
      </c>
      <c r="W164" s="176">
        <v>1</v>
      </c>
      <c r="X164" s="177"/>
      <c r="Y164" s="176">
        <f t="shared" si="28"/>
        <v>0</v>
      </c>
      <c r="Z164" s="176">
        <f t="shared" si="28"/>
        <v>0</v>
      </c>
      <c r="AA164" s="176">
        <f t="shared" si="28"/>
        <v>0</v>
      </c>
      <c r="AB164" s="176">
        <f t="shared" si="28"/>
        <v>0</v>
      </c>
    </row>
    <row r="165" spans="2:28" s="2" customFormat="1" ht="15.75" customHeight="1" thickBot="1" x14ac:dyDescent="0.25">
      <c r="B165" s="48">
        <v>8</v>
      </c>
      <c r="C165" s="28" t="s">
        <v>204</v>
      </c>
      <c r="D165" s="145"/>
      <c r="E165" s="30">
        <v>19</v>
      </c>
      <c r="F165" s="30">
        <v>1</v>
      </c>
      <c r="G165" s="31">
        <v>0</v>
      </c>
      <c r="H165" s="30">
        <v>1</v>
      </c>
      <c r="I165" s="30">
        <v>21</v>
      </c>
      <c r="J165" s="117"/>
      <c r="K165" s="128">
        <f t="shared" si="27"/>
        <v>0.90476190476190477</v>
      </c>
      <c r="L165" s="128">
        <f t="shared" si="27"/>
        <v>4.7619047619047616E-2</v>
      </c>
      <c r="M165" s="128">
        <f t="shared" si="27"/>
        <v>0</v>
      </c>
      <c r="N165" s="128">
        <f t="shared" si="27"/>
        <v>4.7619047619047616E-2</v>
      </c>
      <c r="O165" s="159"/>
      <c r="P165" s="28" t="s">
        <v>456</v>
      </c>
      <c r="Q165" s="75" t="s">
        <v>204</v>
      </c>
      <c r="R165" s="156"/>
      <c r="S165" s="176">
        <v>0.84615384615384615</v>
      </c>
      <c r="T165" s="176">
        <v>7.6923076923076927E-2</v>
      </c>
      <c r="U165" s="176">
        <v>0</v>
      </c>
      <c r="V165" s="176">
        <v>7.6923076923076927E-2</v>
      </c>
      <c r="W165" s="176">
        <v>1</v>
      </c>
      <c r="X165" s="177"/>
      <c r="Y165" s="176">
        <f t="shared" si="28"/>
        <v>5.8608058608058622E-2</v>
      </c>
      <c r="Z165" s="176">
        <f t="shared" si="28"/>
        <v>-2.9304029304029311E-2</v>
      </c>
      <c r="AA165" s="176">
        <f t="shared" si="28"/>
        <v>0</v>
      </c>
      <c r="AB165" s="176">
        <f t="shared" si="28"/>
        <v>-2.9304029304029311E-2</v>
      </c>
    </row>
    <row r="166" spans="2:28" s="2" customFormat="1" ht="15.75" customHeight="1" thickBot="1" x14ac:dyDescent="0.25">
      <c r="B166" s="48">
        <v>9</v>
      </c>
      <c r="C166" s="28" t="s">
        <v>205</v>
      </c>
      <c r="D166" s="145"/>
      <c r="E166" s="30">
        <v>19</v>
      </c>
      <c r="F166" s="30">
        <v>1</v>
      </c>
      <c r="G166" s="31">
        <v>0</v>
      </c>
      <c r="H166" s="30">
        <v>1</v>
      </c>
      <c r="I166" s="30">
        <v>21</v>
      </c>
      <c r="J166" s="117"/>
      <c r="K166" s="128">
        <f t="shared" si="27"/>
        <v>0.90476190476190477</v>
      </c>
      <c r="L166" s="128">
        <f t="shared" si="27"/>
        <v>4.7619047619047616E-2</v>
      </c>
      <c r="M166" s="128">
        <f t="shared" si="27"/>
        <v>0</v>
      </c>
      <c r="N166" s="128">
        <f t="shared" si="27"/>
        <v>4.7619047619047616E-2</v>
      </c>
      <c r="O166" s="159"/>
      <c r="P166" s="28" t="s">
        <v>457</v>
      </c>
      <c r="Q166" s="75" t="s">
        <v>205</v>
      </c>
      <c r="R166" s="156"/>
      <c r="S166" s="176">
        <v>0.84615384615384615</v>
      </c>
      <c r="T166" s="176">
        <v>7.6923076923076927E-2</v>
      </c>
      <c r="U166" s="176">
        <v>0</v>
      </c>
      <c r="V166" s="176">
        <v>7.6923076923076927E-2</v>
      </c>
      <c r="W166" s="176">
        <v>1</v>
      </c>
      <c r="X166" s="177"/>
      <c r="Y166" s="176">
        <f t="shared" si="28"/>
        <v>5.8608058608058622E-2</v>
      </c>
      <c r="Z166" s="176">
        <f t="shared" si="28"/>
        <v>-2.9304029304029311E-2</v>
      </c>
      <c r="AA166" s="176">
        <f t="shared" si="28"/>
        <v>0</v>
      </c>
      <c r="AB166" s="176">
        <f t="shared" si="28"/>
        <v>-2.9304029304029311E-2</v>
      </c>
    </row>
    <row r="167" spans="2:28" s="2" customFormat="1" ht="31.5" customHeight="1" thickBot="1" x14ac:dyDescent="0.25">
      <c r="B167" s="48">
        <v>10</v>
      </c>
      <c r="C167" s="28" t="s">
        <v>206</v>
      </c>
      <c r="D167" s="145"/>
      <c r="E167" s="30">
        <v>19</v>
      </c>
      <c r="F167" s="30">
        <v>1</v>
      </c>
      <c r="G167" s="31">
        <v>0</v>
      </c>
      <c r="H167" s="30">
        <v>1</v>
      </c>
      <c r="I167" s="30">
        <v>21</v>
      </c>
      <c r="J167" s="117"/>
      <c r="K167" s="128">
        <f t="shared" si="27"/>
        <v>0.90476190476190477</v>
      </c>
      <c r="L167" s="128">
        <f t="shared" si="27"/>
        <v>4.7619047619047616E-2</v>
      </c>
      <c r="M167" s="128">
        <f t="shared" si="27"/>
        <v>0</v>
      </c>
      <c r="N167" s="128">
        <f t="shared" si="27"/>
        <v>4.7619047619047616E-2</v>
      </c>
      <c r="O167" s="159"/>
      <c r="P167" s="28" t="s">
        <v>459</v>
      </c>
      <c r="Q167" s="75" t="s">
        <v>476</v>
      </c>
      <c r="R167" s="156"/>
      <c r="S167" s="176">
        <v>1</v>
      </c>
      <c r="T167" s="176">
        <v>0</v>
      </c>
      <c r="U167" s="176">
        <v>0</v>
      </c>
      <c r="V167" s="176">
        <v>0</v>
      </c>
      <c r="W167" s="176">
        <v>1</v>
      </c>
      <c r="X167" s="177"/>
      <c r="Y167" s="176">
        <f t="shared" si="28"/>
        <v>-9.5238095238095233E-2</v>
      </c>
      <c r="Z167" s="176">
        <f t="shared" si="28"/>
        <v>4.7619047619047616E-2</v>
      </c>
      <c r="AA167" s="176">
        <f t="shared" si="28"/>
        <v>0</v>
      </c>
      <c r="AB167" s="176">
        <f t="shared" si="28"/>
        <v>4.7619047619047616E-2</v>
      </c>
    </row>
    <row r="168" spans="2:28" s="2" customFormat="1" ht="42.75" customHeight="1" thickBot="1" x14ac:dyDescent="0.25">
      <c r="B168" s="48">
        <v>11</v>
      </c>
      <c r="C168" s="28" t="s">
        <v>207</v>
      </c>
      <c r="D168" s="145"/>
      <c r="E168" s="30">
        <v>17</v>
      </c>
      <c r="F168" s="30">
        <v>0</v>
      </c>
      <c r="G168" s="31">
        <v>0</v>
      </c>
      <c r="H168" s="30">
        <v>1</v>
      </c>
      <c r="I168" s="30">
        <v>18</v>
      </c>
      <c r="J168" s="117"/>
      <c r="K168" s="128">
        <f t="shared" si="27"/>
        <v>0.94444444444444442</v>
      </c>
      <c r="L168" s="128">
        <f t="shared" si="27"/>
        <v>0</v>
      </c>
      <c r="M168" s="128">
        <f t="shared" si="27"/>
        <v>0</v>
      </c>
      <c r="N168" s="128">
        <f t="shared" si="27"/>
        <v>5.5555555555555552E-2</v>
      </c>
      <c r="O168" s="159"/>
      <c r="P168" s="28" t="s">
        <v>445</v>
      </c>
      <c r="Q168" s="75" t="s">
        <v>207</v>
      </c>
      <c r="R168" s="156"/>
      <c r="S168" s="176">
        <v>0.92307692307692313</v>
      </c>
      <c r="T168" s="176">
        <v>7.6923076923076927E-2</v>
      </c>
      <c r="U168" s="176">
        <v>0</v>
      </c>
      <c r="V168" s="176">
        <v>0</v>
      </c>
      <c r="W168" s="176">
        <v>1</v>
      </c>
      <c r="X168" s="177"/>
      <c r="Y168" s="176">
        <f t="shared" si="28"/>
        <v>2.1367521367521292E-2</v>
      </c>
      <c r="Z168" s="176">
        <f t="shared" si="28"/>
        <v>-7.6923076923076927E-2</v>
      </c>
      <c r="AA168" s="176">
        <f t="shared" si="28"/>
        <v>0</v>
      </c>
      <c r="AB168" s="176">
        <f t="shared" si="28"/>
        <v>5.5555555555555552E-2</v>
      </c>
    </row>
    <row r="169" spans="2:28" s="2" customFormat="1" ht="31.5" customHeight="1" thickBot="1" x14ac:dyDescent="0.25">
      <c r="B169" s="48">
        <v>12</v>
      </c>
      <c r="C169" s="28" t="s">
        <v>208</v>
      </c>
      <c r="D169" s="145"/>
      <c r="E169" s="30">
        <v>12</v>
      </c>
      <c r="F169" s="30">
        <v>0</v>
      </c>
      <c r="G169" s="31">
        <v>0</v>
      </c>
      <c r="H169" s="30">
        <v>6</v>
      </c>
      <c r="I169" s="30">
        <v>18</v>
      </c>
      <c r="J169" s="117"/>
      <c r="K169" s="128">
        <f t="shared" si="27"/>
        <v>0.66666666666666663</v>
      </c>
      <c r="L169" s="128">
        <f t="shared" si="27"/>
        <v>0</v>
      </c>
      <c r="M169" s="128">
        <f t="shared" si="27"/>
        <v>0</v>
      </c>
      <c r="N169" s="128">
        <f t="shared" si="27"/>
        <v>0.33333333333333331</v>
      </c>
      <c r="O169" s="159"/>
      <c r="P169" s="28" t="s">
        <v>451</v>
      </c>
      <c r="Q169" s="75" t="s">
        <v>208</v>
      </c>
      <c r="R169" s="156"/>
      <c r="S169" s="176">
        <v>1</v>
      </c>
      <c r="T169" s="176">
        <v>0</v>
      </c>
      <c r="U169" s="176">
        <v>0</v>
      </c>
      <c r="V169" s="176">
        <v>0</v>
      </c>
      <c r="W169" s="176">
        <v>1</v>
      </c>
      <c r="X169" s="177"/>
      <c r="Y169" s="176">
        <f t="shared" si="28"/>
        <v>-0.33333333333333337</v>
      </c>
      <c r="Z169" s="176">
        <f t="shared" si="28"/>
        <v>0</v>
      </c>
      <c r="AA169" s="176">
        <f t="shared" si="28"/>
        <v>0</v>
      </c>
      <c r="AB169" s="176">
        <f t="shared" si="28"/>
        <v>0.33333333333333331</v>
      </c>
    </row>
    <row r="170" spans="2:28" s="2" customFormat="1" ht="31.5" customHeight="1" thickBot="1" x14ac:dyDescent="0.25">
      <c r="B170" s="48">
        <v>13</v>
      </c>
      <c r="C170" s="28" t="s">
        <v>209</v>
      </c>
      <c r="D170" s="145"/>
      <c r="E170" s="30"/>
      <c r="F170" s="30"/>
      <c r="G170" s="31"/>
      <c r="H170" s="30"/>
      <c r="I170" s="30"/>
      <c r="J170" s="152"/>
      <c r="K170" s="128" t="str">
        <f t="shared" si="27"/>
        <v/>
      </c>
      <c r="L170" s="128" t="str">
        <f t="shared" si="27"/>
        <v/>
      </c>
      <c r="M170" s="128" t="str">
        <f t="shared" si="27"/>
        <v/>
      </c>
      <c r="N170" s="128" t="str">
        <f t="shared" si="27"/>
        <v/>
      </c>
      <c r="O170" s="159"/>
      <c r="P170" s="28" t="s">
        <v>455</v>
      </c>
      <c r="Q170" s="75" t="s">
        <v>545</v>
      </c>
      <c r="R170" s="156"/>
      <c r="S170" s="27" t="s">
        <v>6</v>
      </c>
      <c r="T170" s="27" t="s">
        <v>7</v>
      </c>
      <c r="U170" s="27"/>
      <c r="V170" s="27"/>
      <c r="W170" s="27" t="s">
        <v>400</v>
      </c>
      <c r="X170" s="121"/>
      <c r="Y170" s="27" t="s">
        <v>6</v>
      </c>
      <c r="Z170" s="27" t="s">
        <v>50</v>
      </c>
      <c r="AA170" s="27" t="s">
        <v>50</v>
      </c>
      <c r="AB170" s="27" t="s">
        <v>7</v>
      </c>
    </row>
    <row r="171" spans="2:28" s="2" customFormat="1" ht="15.75" customHeight="1" thickBot="1" x14ac:dyDescent="0.25">
      <c r="B171" s="48" t="s">
        <v>77</v>
      </c>
      <c r="C171" s="28" t="s">
        <v>210</v>
      </c>
      <c r="D171" s="145"/>
      <c r="E171" s="30">
        <v>21</v>
      </c>
      <c r="F171" s="30" t="s">
        <v>48</v>
      </c>
      <c r="G171" s="31" t="s">
        <v>48</v>
      </c>
      <c r="H171" s="30">
        <v>0</v>
      </c>
      <c r="I171" s="30">
        <v>21</v>
      </c>
      <c r="J171" s="117"/>
      <c r="K171" s="128">
        <f t="shared" si="27"/>
        <v>1</v>
      </c>
      <c r="L171" s="128" t="str">
        <f t="shared" si="27"/>
        <v/>
      </c>
      <c r="M171" s="128" t="str">
        <f t="shared" si="27"/>
        <v/>
      </c>
      <c r="N171" s="128">
        <f t="shared" si="27"/>
        <v>0</v>
      </c>
      <c r="O171" s="159"/>
      <c r="P171" s="28" t="s">
        <v>77</v>
      </c>
      <c r="Q171" s="75" t="s">
        <v>472</v>
      </c>
      <c r="R171" s="156"/>
      <c r="S171" s="184">
        <v>0.91666666666666663</v>
      </c>
      <c r="T171" s="185">
        <v>8.3333333333333329E-2</v>
      </c>
      <c r="U171" s="185"/>
      <c r="V171" s="185"/>
      <c r="W171" s="186">
        <v>0.92307692307692313</v>
      </c>
      <c r="X171" s="177"/>
      <c r="Y171" s="184">
        <f t="shared" ref="Y171:Y176" si="29">K171-S171</f>
        <v>8.333333333333337E-2</v>
      </c>
      <c r="Z171" s="185"/>
      <c r="AA171" s="185"/>
      <c r="AB171" s="186">
        <f t="shared" ref="AB171:AB176" si="30">N171-V171</f>
        <v>0</v>
      </c>
    </row>
    <row r="172" spans="2:28" s="2" customFormat="1" ht="15.75" customHeight="1" thickBot="1" x14ac:dyDescent="0.25">
      <c r="B172" s="48" t="s">
        <v>79</v>
      </c>
      <c r="C172" s="28" t="s">
        <v>211</v>
      </c>
      <c r="D172" s="145"/>
      <c r="E172" s="30">
        <v>21</v>
      </c>
      <c r="F172" s="30" t="s">
        <v>48</v>
      </c>
      <c r="G172" s="31" t="s">
        <v>48</v>
      </c>
      <c r="H172" s="30">
        <v>0</v>
      </c>
      <c r="I172" s="30">
        <v>21</v>
      </c>
      <c r="J172" s="117"/>
      <c r="K172" s="128">
        <f t="shared" si="27"/>
        <v>1</v>
      </c>
      <c r="L172" s="128" t="str">
        <f t="shared" si="27"/>
        <v/>
      </c>
      <c r="M172" s="128" t="str">
        <f t="shared" si="27"/>
        <v/>
      </c>
      <c r="N172" s="128">
        <f t="shared" si="27"/>
        <v>0</v>
      </c>
      <c r="O172" s="159"/>
      <c r="P172" s="28" t="s">
        <v>79</v>
      </c>
      <c r="Q172" s="75" t="s">
        <v>473</v>
      </c>
      <c r="R172" s="156"/>
      <c r="S172" s="184">
        <v>0.91666666666666663</v>
      </c>
      <c r="T172" s="185">
        <v>8.3333333333333329E-2</v>
      </c>
      <c r="U172" s="185"/>
      <c r="V172" s="185"/>
      <c r="W172" s="186">
        <v>0.92307692307692313</v>
      </c>
      <c r="X172" s="177"/>
      <c r="Y172" s="184">
        <f t="shared" si="29"/>
        <v>8.333333333333337E-2</v>
      </c>
      <c r="Z172" s="185"/>
      <c r="AA172" s="185"/>
      <c r="AB172" s="186">
        <f t="shared" si="30"/>
        <v>0</v>
      </c>
    </row>
    <row r="173" spans="2:28" s="2" customFormat="1" ht="31.5" customHeight="1" thickBot="1" x14ac:dyDescent="0.25">
      <c r="B173" s="48" t="s">
        <v>81</v>
      </c>
      <c r="C173" s="28" t="s">
        <v>212</v>
      </c>
      <c r="D173" s="145"/>
      <c r="E173" s="30">
        <v>21</v>
      </c>
      <c r="F173" s="30" t="s">
        <v>48</v>
      </c>
      <c r="G173" s="31" t="s">
        <v>48</v>
      </c>
      <c r="H173" s="30">
        <v>0</v>
      </c>
      <c r="I173" s="30">
        <v>21</v>
      </c>
      <c r="J173" s="117"/>
      <c r="K173" s="128">
        <f t="shared" si="27"/>
        <v>1</v>
      </c>
      <c r="L173" s="128" t="str">
        <f t="shared" si="27"/>
        <v/>
      </c>
      <c r="M173" s="128" t="str">
        <f t="shared" si="27"/>
        <v/>
      </c>
      <c r="N173" s="128">
        <f t="shared" si="27"/>
        <v>0</v>
      </c>
      <c r="O173" s="159"/>
      <c r="P173" s="28" t="s">
        <v>81</v>
      </c>
      <c r="Q173" s="75" t="s">
        <v>548</v>
      </c>
      <c r="R173" s="156"/>
      <c r="S173" s="184">
        <v>0.91666666666666663</v>
      </c>
      <c r="T173" s="185">
        <v>8.3333333333333329E-2</v>
      </c>
      <c r="U173" s="185"/>
      <c r="V173" s="185"/>
      <c r="W173" s="186">
        <v>0.92307692307692313</v>
      </c>
      <c r="X173" s="177"/>
      <c r="Y173" s="184">
        <f t="shared" si="29"/>
        <v>8.333333333333337E-2</v>
      </c>
      <c r="Z173" s="185"/>
      <c r="AA173" s="185"/>
      <c r="AB173" s="186">
        <f t="shared" si="30"/>
        <v>0</v>
      </c>
    </row>
    <row r="174" spans="2:28" s="2" customFormat="1" ht="42.75" customHeight="1" thickBot="1" x14ac:dyDescent="0.25">
      <c r="B174" s="48" t="s">
        <v>213</v>
      </c>
      <c r="C174" s="28" t="s">
        <v>214</v>
      </c>
      <c r="D174" s="145"/>
      <c r="E174" s="30">
        <v>21</v>
      </c>
      <c r="F174" s="30" t="s">
        <v>48</v>
      </c>
      <c r="G174" s="31" t="s">
        <v>48</v>
      </c>
      <c r="H174" s="30">
        <v>0</v>
      </c>
      <c r="I174" s="30">
        <v>21</v>
      </c>
      <c r="J174" s="117"/>
      <c r="K174" s="128">
        <f t="shared" si="27"/>
        <v>1</v>
      </c>
      <c r="L174" s="128" t="str">
        <f t="shared" si="27"/>
        <v/>
      </c>
      <c r="M174" s="128" t="str">
        <f t="shared" si="27"/>
        <v/>
      </c>
      <c r="N174" s="128">
        <f t="shared" si="27"/>
        <v>0</v>
      </c>
      <c r="O174" s="159"/>
      <c r="P174" s="28" t="s">
        <v>213</v>
      </c>
      <c r="Q174" s="75" t="s">
        <v>474</v>
      </c>
      <c r="R174" s="156"/>
      <c r="S174" s="184">
        <v>0.91666666666666663</v>
      </c>
      <c r="T174" s="185">
        <v>8.3333333333333329E-2</v>
      </c>
      <c r="U174" s="185"/>
      <c r="V174" s="185"/>
      <c r="W174" s="186">
        <v>0.92307692307692313</v>
      </c>
      <c r="X174" s="177"/>
      <c r="Y174" s="184">
        <f t="shared" si="29"/>
        <v>8.333333333333337E-2</v>
      </c>
      <c r="Z174" s="185"/>
      <c r="AA174" s="185"/>
      <c r="AB174" s="186">
        <f t="shared" si="30"/>
        <v>0</v>
      </c>
    </row>
    <row r="175" spans="2:28" s="2" customFormat="1" ht="15.75" customHeight="1" thickBot="1" x14ac:dyDescent="0.25">
      <c r="B175" s="48" t="s">
        <v>215</v>
      </c>
      <c r="C175" s="28" t="s">
        <v>216</v>
      </c>
      <c r="D175" s="145"/>
      <c r="E175" s="30">
        <v>21</v>
      </c>
      <c r="F175" s="30" t="s">
        <v>48</v>
      </c>
      <c r="G175" s="31" t="s">
        <v>48</v>
      </c>
      <c r="H175" s="30">
        <v>0</v>
      </c>
      <c r="I175" s="30">
        <v>21</v>
      </c>
      <c r="J175" s="117"/>
      <c r="K175" s="128">
        <f t="shared" si="27"/>
        <v>1</v>
      </c>
      <c r="L175" s="128" t="str">
        <f t="shared" si="27"/>
        <v/>
      </c>
      <c r="M175" s="128" t="str">
        <f t="shared" si="27"/>
        <v/>
      </c>
      <c r="N175" s="128">
        <f t="shared" si="27"/>
        <v>0</v>
      </c>
      <c r="O175" s="159"/>
      <c r="P175" s="28" t="s">
        <v>215</v>
      </c>
      <c r="Q175" s="75" t="s">
        <v>475</v>
      </c>
      <c r="R175" s="156"/>
      <c r="S175" s="187">
        <v>0.91666666666666663</v>
      </c>
      <c r="T175" s="188">
        <v>8.3333333333333329E-2</v>
      </c>
      <c r="U175" s="188"/>
      <c r="V175" s="188"/>
      <c r="W175" s="189">
        <v>0.92307692307692313</v>
      </c>
      <c r="X175" s="177"/>
      <c r="Y175" s="187">
        <f t="shared" si="29"/>
        <v>8.333333333333337E-2</v>
      </c>
      <c r="Z175" s="188"/>
      <c r="AA175" s="188"/>
      <c r="AB175" s="189">
        <f t="shared" si="30"/>
        <v>0</v>
      </c>
    </row>
    <row r="176" spans="2:28" s="2" customFormat="1" ht="147" thickBot="1" x14ac:dyDescent="0.25">
      <c r="B176" s="48">
        <v>14</v>
      </c>
      <c r="C176" s="28" t="s">
        <v>217</v>
      </c>
      <c r="D176" s="145"/>
      <c r="E176" s="30">
        <v>14</v>
      </c>
      <c r="F176" s="30">
        <v>2</v>
      </c>
      <c r="G176" s="31">
        <v>3</v>
      </c>
      <c r="H176" s="30">
        <v>2</v>
      </c>
      <c r="I176" s="30">
        <v>21</v>
      </c>
      <c r="J176" s="117"/>
      <c r="K176" s="128">
        <f t="shared" si="27"/>
        <v>0.66666666666666663</v>
      </c>
      <c r="L176" s="128">
        <f t="shared" si="27"/>
        <v>9.5238095238095233E-2</v>
      </c>
      <c r="M176" s="128">
        <f t="shared" si="27"/>
        <v>0.14285714285714285</v>
      </c>
      <c r="N176" s="128">
        <f t="shared" si="27"/>
        <v>9.5238095238095233E-2</v>
      </c>
      <c r="O176" s="159"/>
      <c r="P176" s="28" t="s">
        <v>461</v>
      </c>
      <c r="Q176" s="75" t="s">
        <v>555</v>
      </c>
      <c r="R176" s="156"/>
      <c r="S176" s="176">
        <v>1</v>
      </c>
      <c r="T176" s="176">
        <v>0</v>
      </c>
      <c r="U176" s="176">
        <v>0</v>
      </c>
      <c r="V176" s="176">
        <v>0</v>
      </c>
      <c r="W176" s="176">
        <v>0.84615384615384615</v>
      </c>
      <c r="X176" s="177"/>
      <c r="Y176" s="176">
        <f t="shared" si="29"/>
        <v>-0.33333333333333337</v>
      </c>
      <c r="Z176" s="176">
        <f>L176-T176</f>
        <v>9.5238095238095233E-2</v>
      </c>
      <c r="AA176" s="176">
        <f>M176-U176</f>
        <v>0.14285714285714285</v>
      </c>
      <c r="AB176" s="176">
        <f t="shared" si="30"/>
        <v>9.5238095238095233E-2</v>
      </c>
    </row>
    <row r="177" spans="2:28" s="2" customFormat="1" ht="63.75" customHeight="1" thickBot="1" x14ac:dyDescent="0.25">
      <c r="B177" s="48">
        <v>15</v>
      </c>
      <c r="C177" s="28" t="s">
        <v>218</v>
      </c>
      <c r="D177" s="145"/>
      <c r="E177" s="30">
        <v>21</v>
      </c>
      <c r="F177" s="30">
        <v>0</v>
      </c>
      <c r="G177" s="31">
        <v>0</v>
      </c>
      <c r="H177" s="30">
        <v>0</v>
      </c>
      <c r="I177" s="30">
        <v>21</v>
      </c>
      <c r="J177" s="117"/>
      <c r="K177" s="128">
        <f t="shared" si="27"/>
        <v>1</v>
      </c>
      <c r="L177" s="128">
        <f t="shared" si="27"/>
        <v>0</v>
      </c>
      <c r="M177" s="128">
        <f t="shared" si="27"/>
        <v>0</v>
      </c>
      <c r="N177" s="128">
        <f t="shared" si="27"/>
        <v>0</v>
      </c>
      <c r="O177" s="159"/>
      <c r="P177" s="28"/>
      <c r="Q177" s="75"/>
      <c r="S177" s="24" t="s">
        <v>522</v>
      </c>
      <c r="T177" s="121"/>
      <c r="U177" s="121"/>
      <c r="V177" s="121"/>
      <c r="W177" s="121"/>
      <c r="X177" s="121"/>
      <c r="Y177" s="157"/>
      <c r="Z177" s="157"/>
      <c r="AA177" s="157"/>
      <c r="AB177" s="157"/>
    </row>
    <row r="178" spans="2:28" s="2" customFormat="1" ht="63.75" customHeight="1" thickBot="1" x14ac:dyDescent="0.25">
      <c r="B178" s="48">
        <v>16</v>
      </c>
      <c r="C178" s="28" t="s">
        <v>219</v>
      </c>
      <c r="D178" s="145"/>
      <c r="E178" s="30"/>
      <c r="F178" s="30"/>
      <c r="G178" s="31"/>
      <c r="H178" s="30"/>
      <c r="I178" s="30"/>
      <c r="J178" s="152"/>
      <c r="K178" s="128" t="str">
        <f t="shared" si="27"/>
        <v/>
      </c>
      <c r="L178" s="128" t="str">
        <f t="shared" si="27"/>
        <v/>
      </c>
      <c r="M178" s="128" t="str">
        <f t="shared" si="27"/>
        <v/>
      </c>
      <c r="N178" s="128" t="str">
        <f t="shared" si="27"/>
        <v/>
      </c>
      <c r="O178" s="159"/>
      <c r="P178" s="28"/>
      <c r="Q178" s="75"/>
      <c r="S178" s="24" t="s">
        <v>522</v>
      </c>
      <c r="T178" s="121"/>
      <c r="U178" s="121"/>
      <c r="V178" s="121"/>
      <c r="W178" s="121"/>
      <c r="X178" s="121"/>
      <c r="Y178" s="157"/>
      <c r="Z178" s="157"/>
      <c r="AA178" s="157"/>
      <c r="AB178" s="157"/>
    </row>
    <row r="179" spans="2:28" s="2" customFormat="1" ht="31.5" customHeight="1" thickBot="1" x14ac:dyDescent="0.25">
      <c r="B179" s="48" t="s">
        <v>77</v>
      </c>
      <c r="C179" s="28" t="s">
        <v>220</v>
      </c>
      <c r="D179" s="145"/>
      <c r="E179" s="30">
        <v>21</v>
      </c>
      <c r="F179" s="30" t="s">
        <v>48</v>
      </c>
      <c r="G179" s="31" t="s">
        <v>48</v>
      </c>
      <c r="H179" s="30">
        <v>0</v>
      </c>
      <c r="I179" s="30">
        <v>21</v>
      </c>
      <c r="J179" s="117"/>
      <c r="K179" s="128">
        <f t="shared" si="27"/>
        <v>1</v>
      </c>
      <c r="L179" s="128" t="str">
        <f t="shared" si="27"/>
        <v/>
      </c>
      <c r="M179" s="128" t="str">
        <f t="shared" si="27"/>
        <v/>
      </c>
      <c r="N179" s="128">
        <f t="shared" si="27"/>
        <v>0</v>
      </c>
      <c r="O179" s="159"/>
      <c r="P179" s="28"/>
      <c r="Q179" s="75"/>
      <c r="S179" s="24" t="s">
        <v>522</v>
      </c>
      <c r="T179" s="121"/>
      <c r="U179" s="121"/>
      <c r="V179" s="121"/>
      <c r="W179" s="121"/>
      <c r="X179" s="121"/>
      <c r="Y179" s="157"/>
      <c r="Z179" s="157"/>
      <c r="AA179" s="157"/>
      <c r="AB179" s="157"/>
    </row>
    <row r="180" spans="2:28" s="2" customFormat="1" ht="15.75" customHeight="1" thickBot="1" x14ac:dyDescent="0.25">
      <c r="B180" s="48" t="s">
        <v>79</v>
      </c>
      <c r="C180" s="28" t="s">
        <v>221</v>
      </c>
      <c r="D180" s="145"/>
      <c r="E180" s="30">
        <v>21</v>
      </c>
      <c r="F180" s="30" t="s">
        <v>48</v>
      </c>
      <c r="G180" s="31" t="s">
        <v>48</v>
      </c>
      <c r="H180" s="30">
        <v>0</v>
      </c>
      <c r="I180" s="30">
        <v>21</v>
      </c>
      <c r="J180" s="117"/>
      <c r="K180" s="128">
        <f t="shared" si="27"/>
        <v>1</v>
      </c>
      <c r="L180" s="128" t="str">
        <f t="shared" si="27"/>
        <v/>
      </c>
      <c r="M180" s="128" t="str">
        <f t="shared" si="27"/>
        <v/>
      </c>
      <c r="N180" s="128">
        <f t="shared" si="27"/>
        <v>0</v>
      </c>
      <c r="O180" s="159"/>
      <c r="P180" s="28"/>
      <c r="Q180" s="75"/>
      <c r="S180" s="24" t="s">
        <v>522</v>
      </c>
      <c r="T180" s="121"/>
      <c r="U180" s="121"/>
      <c r="V180" s="121"/>
      <c r="W180" s="121"/>
      <c r="X180" s="121"/>
      <c r="Y180" s="157"/>
      <c r="Z180" s="157"/>
      <c r="AA180" s="157"/>
      <c r="AB180" s="157"/>
    </row>
    <row r="181" spans="2:28" s="2" customFormat="1" ht="15.75" customHeight="1" thickBot="1" x14ac:dyDescent="0.25">
      <c r="B181" s="48" t="s">
        <v>81</v>
      </c>
      <c r="C181" s="28" t="s">
        <v>222</v>
      </c>
      <c r="D181" s="145"/>
      <c r="E181" s="30">
        <v>20</v>
      </c>
      <c r="F181" s="30" t="s">
        <v>48</v>
      </c>
      <c r="G181" s="31" t="s">
        <v>48</v>
      </c>
      <c r="H181" s="30">
        <v>1</v>
      </c>
      <c r="I181" s="30">
        <v>21</v>
      </c>
      <c r="J181" s="117"/>
      <c r="K181" s="128">
        <f t="shared" si="27"/>
        <v>0.95238095238095233</v>
      </c>
      <c r="L181" s="128" t="str">
        <f t="shared" si="27"/>
        <v/>
      </c>
      <c r="M181" s="128" t="str">
        <f t="shared" si="27"/>
        <v/>
      </c>
      <c r="N181" s="128">
        <f t="shared" si="27"/>
        <v>4.7619047619047616E-2</v>
      </c>
      <c r="O181" s="159"/>
      <c r="P181" s="28"/>
      <c r="Q181" s="75"/>
      <c r="R181" s="156"/>
      <c r="S181" s="24" t="s">
        <v>522</v>
      </c>
      <c r="T181" s="157"/>
      <c r="U181" s="157"/>
      <c r="V181" s="157"/>
      <c r="W181" s="157"/>
      <c r="X181" s="121"/>
      <c r="Y181" s="157"/>
      <c r="Z181" s="157"/>
      <c r="AA181" s="157"/>
      <c r="AB181" s="157"/>
    </row>
    <row r="182" spans="2:28" s="2" customFormat="1" ht="15.75" customHeight="1" x14ac:dyDescent="0.2">
      <c r="B182" s="67"/>
      <c r="C182" s="24"/>
      <c r="E182" s="30" t="s">
        <v>50</v>
      </c>
      <c r="F182" s="30" t="s">
        <v>50</v>
      </c>
      <c r="G182" s="31" t="s">
        <v>50</v>
      </c>
      <c r="H182" s="30" t="s">
        <v>50</v>
      </c>
      <c r="I182" s="30" t="s">
        <v>50</v>
      </c>
      <c r="J182" s="117"/>
      <c r="K182" s="128" t="str">
        <f t="shared" si="27"/>
        <v/>
      </c>
      <c r="L182" s="128" t="str">
        <f t="shared" si="27"/>
        <v/>
      </c>
      <c r="M182" s="128" t="str">
        <f t="shared" si="27"/>
        <v/>
      </c>
      <c r="N182" s="128" t="str">
        <f t="shared" si="27"/>
        <v/>
      </c>
      <c r="O182" s="159"/>
      <c r="P182" s="89"/>
      <c r="S182" s="121"/>
      <c r="T182" s="121"/>
      <c r="U182" s="121"/>
      <c r="V182" s="121"/>
      <c r="W182" s="121"/>
      <c r="X182" s="121"/>
      <c r="Y182" s="157"/>
      <c r="Z182" s="157"/>
      <c r="AA182" s="157"/>
      <c r="AB182" s="157"/>
    </row>
    <row r="183" spans="2:28" s="2" customFormat="1" ht="15.75" customHeight="1" x14ac:dyDescent="0.2">
      <c r="B183" s="60" t="s">
        <v>223</v>
      </c>
      <c r="C183" s="24"/>
      <c r="E183" s="30"/>
      <c r="F183" s="30"/>
      <c r="G183" s="31"/>
      <c r="H183" s="30"/>
      <c r="I183" s="30"/>
      <c r="J183" s="117"/>
      <c r="K183" s="128" t="str">
        <f t="shared" si="27"/>
        <v/>
      </c>
      <c r="L183" s="128" t="str">
        <f t="shared" si="27"/>
        <v/>
      </c>
      <c r="M183" s="128" t="str">
        <f t="shared" si="27"/>
        <v/>
      </c>
      <c r="N183" s="128" t="str">
        <f t="shared" si="27"/>
        <v/>
      </c>
      <c r="O183" s="159"/>
      <c r="P183" s="170" t="s">
        <v>477</v>
      </c>
      <c r="Q183" s="83" t="s">
        <v>478</v>
      </c>
      <c r="S183" s="121"/>
      <c r="T183" s="121"/>
      <c r="U183" s="121"/>
      <c r="V183" s="121"/>
      <c r="W183" s="121"/>
      <c r="X183" s="121"/>
      <c r="Y183" s="157"/>
      <c r="Z183" s="157"/>
      <c r="AA183" s="157"/>
      <c r="AB183" s="157"/>
    </row>
    <row r="184" spans="2:28" s="2" customFormat="1" ht="15.75" customHeight="1" thickBot="1" x14ac:dyDescent="0.25">
      <c r="B184" s="153"/>
      <c r="C184" s="66"/>
      <c r="E184" s="30" t="s">
        <v>50</v>
      </c>
      <c r="F184" s="30" t="s">
        <v>50</v>
      </c>
      <c r="G184" s="31" t="s">
        <v>50</v>
      </c>
      <c r="H184" s="30" t="s">
        <v>50</v>
      </c>
      <c r="I184" s="30" t="s">
        <v>50</v>
      </c>
      <c r="J184" s="117"/>
      <c r="K184" s="128" t="str">
        <f t="shared" si="27"/>
        <v/>
      </c>
      <c r="L184" s="128" t="str">
        <f t="shared" si="27"/>
        <v/>
      </c>
      <c r="M184" s="128" t="str">
        <f t="shared" si="27"/>
        <v/>
      </c>
      <c r="N184" s="128" t="str">
        <f t="shared" si="27"/>
        <v/>
      </c>
      <c r="O184" s="159"/>
      <c r="P184" s="89"/>
      <c r="S184" s="121"/>
      <c r="T184" s="121"/>
      <c r="U184" s="121"/>
      <c r="V184" s="121"/>
      <c r="W184" s="121"/>
      <c r="X184" s="121"/>
      <c r="Y184" s="157"/>
      <c r="Z184" s="157"/>
      <c r="AA184" s="157"/>
      <c r="AB184" s="157"/>
    </row>
    <row r="185" spans="2:28" s="2" customFormat="1" ht="31.5" customHeight="1" thickBot="1" x14ac:dyDescent="0.25">
      <c r="B185" s="48">
        <v>1</v>
      </c>
      <c r="C185" s="28" t="s">
        <v>224</v>
      </c>
      <c r="D185" s="145"/>
      <c r="E185" s="30">
        <v>11</v>
      </c>
      <c r="F185" s="30">
        <v>2</v>
      </c>
      <c r="G185" s="31">
        <v>0</v>
      </c>
      <c r="H185" s="30">
        <v>5</v>
      </c>
      <c r="I185" s="30">
        <v>18</v>
      </c>
      <c r="J185" s="117"/>
      <c r="K185" s="128">
        <f t="shared" si="27"/>
        <v>0.61111111111111116</v>
      </c>
      <c r="L185" s="128">
        <f t="shared" si="27"/>
        <v>0.1111111111111111</v>
      </c>
      <c r="M185" s="128">
        <f t="shared" si="27"/>
        <v>0</v>
      </c>
      <c r="N185" s="128">
        <f t="shared" si="27"/>
        <v>0.27777777777777779</v>
      </c>
      <c r="O185" s="159"/>
      <c r="P185" s="28" t="s">
        <v>158</v>
      </c>
      <c r="Q185" s="84" t="s">
        <v>224</v>
      </c>
      <c r="R185" s="156"/>
      <c r="S185" s="176">
        <v>0.23076923076923078</v>
      </c>
      <c r="T185" s="176">
        <v>0.23076923076923078</v>
      </c>
      <c r="U185" s="176">
        <v>0.23076923076923078</v>
      </c>
      <c r="V185" s="176">
        <v>0.30769230769230771</v>
      </c>
      <c r="W185" s="176">
        <v>1</v>
      </c>
      <c r="X185" s="177"/>
      <c r="Y185" s="176">
        <f t="shared" ref="Y185:AB192" si="31">K185-S185</f>
        <v>0.38034188034188038</v>
      </c>
      <c r="Z185" s="176">
        <f t="shared" si="31"/>
        <v>-0.11965811965811968</v>
      </c>
      <c r="AA185" s="176">
        <f t="shared" si="31"/>
        <v>-0.23076923076923078</v>
      </c>
      <c r="AB185" s="176">
        <f t="shared" si="31"/>
        <v>-2.9914529914529919E-2</v>
      </c>
    </row>
    <row r="186" spans="2:28" s="2" customFormat="1" ht="31.5" customHeight="1" thickBot="1" x14ac:dyDescent="0.25">
      <c r="B186" s="48">
        <v>2</v>
      </c>
      <c r="C186" s="28" t="s">
        <v>225</v>
      </c>
      <c r="D186" s="145"/>
      <c r="E186" s="30">
        <v>4</v>
      </c>
      <c r="F186" s="30">
        <v>8</v>
      </c>
      <c r="G186" s="31">
        <v>0</v>
      </c>
      <c r="H186" s="30">
        <v>6</v>
      </c>
      <c r="I186" s="30">
        <v>18</v>
      </c>
      <c r="J186" s="117"/>
      <c r="K186" s="128">
        <f t="shared" si="27"/>
        <v>0.22222222222222221</v>
      </c>
      <c r="L186" s="128">
        <f t="shared" si="27"/>
        <v>0.44444444444444442</v>
      </c>
      <c r="M186" s="128">
        <f t="shared" si="27"/>
        <v>0</v>
      </c>
      <c r="N186" s="128">
        <f t="shared" si="27"/>
        <v>0.33333333333333331</v>
      </c>
      <c r="O186" s="159"/>
      <c r="P186" s="28" t="s">
        <v>443</v>
      </c>
      <c r="Q186" s="75" t="s">
        <v>225</v>
      </c>
      <c r="R186" s="156"/>
      <c r="S186" s="176">
        <v>0.30769230769230771</v>
      </c>
      <c r="T186" s="176">
        <v>0.30769230769230771</v>
      </c>
      <c r="U186" s="176">
        <v>7.6923076923076927E-2</v>
      </c>
      <c r="V186" s="176">
        <v>0.30769230769230771</v>
      </c>
      <c r="W186" s="176">
        <v>1</v>
      </c>
      <c r="X186" s="177"/>
      <c r="Y186" s="176">
        <f t="shared" si="31"/>
        <v>-8.54700854700855E-2</v>
      </c>
      <c r="Z186" s="176">
        <f t="shared" si="31"/>
        <v>0.13675213675213671</v>
      </c>
      <c r="AA186" s="176">
        <f t="shared" si="31"/>
        <v>-7.6923076923076927E-2</v>
      </c>
      <c r="AB186" s="176">
        <f t="shared" si="31"/>
        <v>2.5641025641025605E-2</v>
      </c>
    </row>
    <row r="187" spans="2:28" s="2" customFormat="1" ht="31.5" customHeight="1" thickBot="1" x14ac:dyDescent="0.25">
      <c r="B187" s="48">
        <v>3</v>
      </c>
      <c r="C187" s="28" t="s">
        <v>226</v>
      </c>
      <c r="D187" s="145"/>
      <c r="E187" s="30">
        <v>7</v>
      </c>
      <c r="F187" s="30">
        <v>6</v>
      </c>
      <c r="G187" s="31">
        <v>2</v>
      </c>
      <c r="H187" s="30">
        <v>3</v>
      </c>
      <c r="I187" s="30">
        <v>18</v>
      </c>
      <c r="J187" s="117"/>
      <c r="K187" s="128">
        <f t="shared" si="27"/>
        <v>0.3888888888888889</v>
      </c>
      <c r="L187" s="128">
        <f t="shared" si="27"/>
        <v>0.33333333333333331</v>
      </c>
      <c r="M187" s="128">
        <f t="shared" si="27"/>
        <v>0.1111111111111111</v>
      </c>
      <c r="N187" s="128">
        <f t="shared" si="27"/>
        <v>0.16666666666666666</v>
      </c>
      <c r="O187" s="159"/>
      <c r="P187" s="28" t="s">
        <v>444</v>
      </c>
      <c r="Q187" s="75" t="s">
        <v>479</v>
      </c>
      <c r="R187" s="156"/>
      <c r="S187" s="176">
        <v>0.30769230769230771</v>
      </c>
      <c r="T187" s="176">
        <v>0.23076923076923078</v>
      </c>
      <c r="U187" s="176">
        <v>0.23076923076923078</v>
      </c>
      <c r="V187" s="176">
        <v>0.23076923076923078</v>
      </c>
      <c r="W187" s="176">
        <v>1</v>
      </c>
      <c r="X187" s="177"/>
      <c r="Y187" s="176">
        <f t="shared" si="31"/>
        <v>8.1196581196581186E-2</v>
      </c>
      <c r="Z187" s="176">
        <f t="shared" si="31"/>
        <v>0.10256410256410253</v>
      </c>
      <c r="AA187" s="176">
        <f t="shared" si="31"/>
        <v>-0.11965811965811968</v>
      </c>
      <c r="AB187" s="176">
        <f t="shared" si="31"/>
        <v>-6.4102564102564125E-2</v>
      </c>
    </row>
    <row r="188" spans="2:28" s="2" customFormat="1" ht="31.5" customHeight="1" thickBot="1" x14ac:dyDescent="0.25">
      <c r="B188" s="48">
        <v>4</v>
      </c>
      <c r="C188" s="28" t="s">
        <v>227</v>
      </c>
      <c r="D188" s="145"/>
      <c r="E188" s="30">
        <v>9</v>
      </c>
      <c r="F188" s="30">
        <v>0</v>
      </c>
      <c r="G188" s="31">
        <v>8</v>
      </c>
      <c r="H188" s="30">
        <v>1</v>
      </c>
      <c r="I188" s="30">
        <v>18</v>
      </c>
      <c r="J188" s="117"/>
      <c r="K188" s="128">
        <f t="shared" si="27"/>
        <v>0.5</v>
      </c>
      <c r="L188" s="128">
        <f t="shared" si="27"/>
        <v>0</v>
      </c>
      <c r="M188" s="128">
        <f t="shared" si="27"/>
        <v>0.44444444444444442</v>
      </c>
      <c r="N188" s="128">
        <f t="shared" si="27"/>
        <v>5.5555555555555552E-2</v>
      </c>
      <c r="O188" s="159"/>
      <c r="P188" s="28" t="s">
        <v>445</v>
      </c>
      <c r="Q188" s="75" t="s">
        <v>480</v>
      </c>
      <c r="R188" s="156"/>
      <c r="S188" s="176">
        <v>0.53846153846153844</v>
      </c>
      <c r="T188" s="176">
        <v>0.23076923076923078</v>
      </c>
      <c r="U188" s="176">
        <v>7.6923076923076927E-2</v>
      </c>
      <c r="V188" s="176">
        <v>0.15384615384615385</v>
      </c>
      <c r="W188" s="176">
        <v>1</v>
      </c>
      <c r="X188" s="177"/>
      <c r="Y188" s="176">
        <f t="shared" si="31"/>
        <v>-3.8461538461538436E-2</v>
      </c>
      <c r="Z188" s="176">
        <f t="shared" si="31"/>
        <v>-0.23076923076923078</v>
      </c>
      <c r="AA188" s="176">
        <f t="shared" si="31"/>
        <v>0.36752136752136749</v>
      </c>
      <c r="AB188" s="176">
        <f t="shared" si="31"/>
        <v>-9.8290598290598302E-2</v>
      </c>
    </row>
    <row r="189" spans="2:28" s="2" customFormat="1" ht="31.5" customHeight="1" thickBot="1" x14ac:dyDescent="0.25">
      <c r="B189" s="48">
        <v>5</v>
      </c>
      <c r="C189" s="28" t="s">
        <v>228</v>
      </c>
      <c r="D189" s="145"/>
      <c r="E189" s="30">
        <v>7</v>
      </c>
      <c r="F189" s="30">
        <v>1</v>
      </c>
      <c r="G189" s="31">
        <v>8</v>
      </c>
      <c r="H189" s="30">
        <v>2</v>
      </c>
      <c r="I189" s="30">
        <v>18</v>
      </c>
      <c r="J189" s="117"/>
      <c r="K189" s="128">
        <f t="shared" si="27"/>
        <v>0.3888888888888889</v>
      </c>
      <c r="L189" s="128">
        <f t="shared" si="27"/>
        <v>5.5555555555555552E-2</v>
      </c>
      <c r="M189" s="128">
        <f t="shared" si="27"/>
        <v>0.44444444444444442</v>
      </c>
      <c r="N189" s="128">
        <f t="shared" si="27"/>
        <v>0.1111111111111111</v>
      </c>
      <c r="O189" s="159"/>
      <c r="P189" s="28" t="s">
        <v>447</v>
      </c>
      <c r="Q189" s="75" t="s">
        <v>228</v>
      </c>
      <c r="R189" s="156"/>
      <c r="S189" s="176">
        <v>0.46153846153846156</v>
      </c>
      <c r="T189" s="176">
        <v>0.30769230769230771</v>
      </c>
      <c r="U189" s="176">
        <v>0.15384615384615385</v>
      </c>
      <c r="V189" s="176">
        <v>7.6923076923076927E-2</v>
      </c>
      <c r="W189" s="176">
        <v>1</v>
      </c>
      <c r="X189" s="177"/>
      <c r="Y189" s="176">
        <f t="shared" si="31"/>
        <v>-7.2649572649572669E-2</v>
      </c>
      <c r="Z189" s="176">
        <f t="shared" si="31"/>
        <v>-0.25213675213675213</v>
      </c>
      <c r="AA189" s="176">
        <f t="shared" si="31"/>
        <v>0.29059829059829057</v>
      </c>
      <c r="AB189" s="176">
        <f t="shared" si="31"/>
        <v>3.4188034188034178E-2</v>
      </c>
    </row>
    <row r="190" spans="2:28" s="2" customFormat="1" ht="42.75" customHeight="1" thickBot="1" x14ac:dyDescent="0.25">
      <c r="B190" s="48">
        <v>6</v>
      </c>
      <c r="C190" s="28" t="s">
        <v>229</v>
      </c>
      <c r="D190" s="145"/>
      <c r="E190" s="30">
        <v>15</v>
      </c>
      <c r="F190" s="30">
        <v>0</v>
      </c>
      <c r="G190" s="31">
        <v>2</v>
      </c>
      <c r="H190" s="30">
        <v>1</v>
      </c>
      <c r="I190" s="30">
        <v>18</v>
      </c>
      <c r="J190" s="117"/>
      <c r="K190" s="128">
        <f t="shared" si="27"/>
        <v>0.83333333333333337</v>
      </c>
      <c r="L190" s="128">
        <f t="shared" si="27"/>
        <v>0</v>
      </c>
      <c r="M190" s="128">
        <f t="shared" si="27"/>
        <v>0.1111111111111111</v>
      </c>
      <c r="N190" s="128">
        <f t="shared" si="27"/>
        <v>5.5555555555555552E-2</v>
      </c>
      <c r="O190" s="159"/>
      <c r="P190" s="28" t="s">
        <v>448</v>
      </c>
      <c r="Q190" s="75" t="s">
        <v>481</v>
      </c>
      <c r="R190" s="156"/>
      <c r="S190" s="176">
        <v>0.76923076923076927</v>
      </c>
      <c r="T190" s="176">
        <v>0.15384615384615385</v>
      </c>
      <c r="U190" s="176">
        <v>7.6923076923076927E-2</v>
      </c>
      <c r="V190" s="176">
        <v>0</v>
      </c>
      <c r="W190" s="176">
        <v>1</v>
      </c>
      <c r="X190" s="177"/>
      <c r="Y190" s="176">
        <f t="shared" si="31"/>
        <v>6.4102564102564097E-2</v>
      </c>
      <c r="Z190" s="176">
        <f t="shared" si="31"/>
        <v>-0.15384615384615385</v>
      </c>
      <c r="AA190" s="176">
        <f t="shared" si="31"/>
        <v>3.4188034188034178E-2</v>
      </c>
      <c r="AB190" s="176">
        <f t="shared" si="31"/>
        <v>5.5555555555555552E-2</v>
      </c>
    </row>
    <row r="191" spans="2:28" s="2" customFormat="1" ht="42.75" customHeight="1" thickBot="1" x14ac:dyDescent="0.25">
      <c r="B191" s="48">
        <v>7</v>
      </c>
      <c r="C191" s="28" t="s">
        <v>230</v>
      </c>
      <c r="D191" s="145"/>
      <c r="E191" s="30">
        <v>17</v>
      </c>
      <c r="F191" s="30">
        <v>0</v>
      </c>
      <c r="G191" s="31">
        <v>1</v>
      </c>
      <c r="H191" s="30">
        <v>0</v>
      </c>
      <c r="I191" s="30">
        <v>18</v>
      </c>
      <c r="J191" s="117"/>
      <c r="K191" s="128">
        <f t="shared" si="27"/>
        <v>0.94444444444444442</v>
      </c>
      <c r="L191" s="128">
        <f t="shared" si="27"/>
        <v>0</v>
      </c>
      <c r="M191" s="128">
        <f t="shared" si="27"/>
        <v>5.5555555555555552E-2</v>
      </c>
      <c r="N191" s="128">
        <f t="shared" si="27"/>
        <v>0</v>
      </c>
      <c r="O191" s="159"/>
      <c r="P191" s="28" t="s">
        <v>450</v>
      </c>
      <c r="Q191" s="75" t="s">
        <v>482</v>
      </c>
      <c r="R191" s="156"/>
      <c r="S191" s="176">
        <v>0.76923076923076927</v>
      </c>
      <c r="T191" s="176">
        <v>0.15384615384615385</v>
      </c>
      <c r="U191" s="176">
        <v>7.6923076923076927E-2</v>
      </c>
      <c r="V191" s="176">
        <v>0</v>
      </c>
      <c r="W191" s="176">
        <v>1</v>
      </c>
      <c r="X191" s="177"/>
      <c r="Y191" s="176">
        <f t="shared" si="31"/>
        <v>0.17521367521367515</v>
      </c>
      <c r="Z191" s="176">
        <f t="shared" si="31"/>
        <v>-0.15384615384615385</v>
      </c>
      <c r="AA191" s="176">
        <f t="shared" si="31"/>
        <v>-2.1367521367521375E-2</v>
      </c>
      <c r="AB191" s="176">
        <f t="shared" si="31"/>
        <v>0</v>
      </c>
    </row>
    <row r="192" spans="2:28" s="2" customFormat="1" ht="34.5" thickBot="1" x14ac:dyDescent="0.25">
      <c r="B192" s="48">
        <v>8</v>
      </c>
      <c r="C192" s="28" t="s">
        <v>231</v>
      </c>
      <c r="D192" s="145"/>
      <c r="E192" s="30">
        <v>17</v>
      </c>
      <c r="F192" s="30">
        <v>0</v>
      </c>
      <c r="G192" s="31">
        <v>1</v>
      </c>
      <c r="H192" s="30">
        <v>0</v>
      </c>
      <c r="I192" s="30">
        <v>18</v>
      </c>
      <c r="J192" s="117"/>
      <c r="K192" s="128">
        <f t="shared" si="27"/>
        <v>0.94444444444444442</v>
      </c>
      <c r="L192" s="128">
        <f t="shared" si="27"/>
        <v>0</v>
      </c>
      <c r="M192" s="128">
        <f t="shared" si="27"/>
        <v>5.5555555555555552E-2</v>
      </c>
      <c r="N192" s="128">
        <f t="shared" si="27"/>
        <v>0</v>
      </c>
      <c r="O192" s="159"/>
      <c r="P192" s="28" t="s">
        <v>442</v>
      </c>
      <c r="Q192" s="75" t="s">
        <v>556</v>
      </c>
      <c r="R192" s="156"/>
      <c r="S192" s="176">
        <v>0.5</v>
      </c>
      <c r="T192" s="176">
        <v>0.5</v>
      </c>
      <c r="U192" s="176">
        <v>0</v>
      </c>
      <c r="V192" s="176">
        <v>0</v>
      </c>
      <c r="W192" s="176">
        <v>0.92307692307692313</v>
      </c>
      <c r="X192" s="177"/>
      <c r="Y192" s="176">
        <f t="shared" si="31"/>
        <v>0.44444444444444442</v>
      </c>
      <c r="Z192" s="176">
        <f t="shared" si="31"/>
        <v>-0.5</v>
      </c>
      <c r="AA192" s="176">
        <f t="shared" si="31"/>
        <v>5.5555555555555552E-2</v>
      </c>
      <c r="AB192" s="176">
        <f t="shared" si="31"/>
        <v>0</v>
      </c>
    </row>
    <row r="193" spans="2:28" ht="14.25" x14ac:dyDescent="0.2">
      <c r="B193" s="67"/>
      <c r="E193" s="30" t="s">
        <v>50</v>
      </c>
      <c r="F193" s="30" t="s">
        <v>50</v>
      </c>
      <c r="G193" s="31" t="s">
        <v>50</v>
      </c>
      <c r="H193" s="30" t="s">
        <v>50</v>
      </c>
      <c r="I193" s="30" t="s">
        <v>50</v>
      </c>
      <c r="J193" s="117"/>
      <c r="K193" s="128" t="str">
        <f t="shared" si="27"/>
        <v/>
      </c>
      <c r="L193" s="128" t="str">
        <f t="shared" si="27"/>
        <v/>
      </c>
      <c r="M193" s="128" t="str">
        <f t="shared" si="27"/>
        <v/>
      </c>
      <c r="N193" s="128" t="str">
        <f t="shared" si="27"/>
        <v/>
      </c>
      <c r="O193" s="159"/>
      <c r="P193" s="89"/>
      <c r="S193" s="177"/>
      <c r="T193" s="177"/>
      <c r="U193" s="177"/>
      <c r="V193" s="177"/>
      <c r="W193" s="177"/>
      <c r="X193" s="177"/>
      <c r="Y193" s="176"/>
      <c r="Z193" s="176"/>
      <c r="AA193" s="176"/>
      <c r="AB193" s="176"/>
    </row>
    <row r="194" spans="2:28" ht="15.75" customHeight="1" x14ac:dyDescent="0.2">
      <c r="B194" s="60" t="s">
        <v>232</v>
      </c>
      <c r="C194" s="66"/>
      <c r="E194" s="30"/>
      <c r="F194" s="30"/>
      <c r="G194" s="31"/>
      <c r="H194" s="30"/>
      <c r="I194" s="30"/>
      <c r="J194" s="117"/>
      <c r="K194" s="128" t="str">
        <f t="shared" si="27"/>
        <v/>
      </c>
      <c r="L194" s="128" t="str">
        <f t="shared" si="27"/>
        <v/>
      </c>
      <c r="M194" s="128" t="str">
        <f t="shared" si="27"/>
        <v/>
      </c>
      <c r="N194" s="128" t="str">
        <f t="shared" si="27"/>
        <v/>
      </c>
      <c r="O194" s="159"/>
      <c r="P194" s="81" t="s">
        <v>483</v>
      </c>
      <c r="Q194" s="81" t="s">
        <v>484</v>
      </c>
      <c r="S194" s="177"/>
      <c r="T194" s="177"/>
      <c r="U194" s="177"/>
      <c r="V194" s="177"/>
      <c r="W194" s="177"/>
      <c r="X194" s="177"/>
      <c r="Y194" s="176"/>
      <c r="Z194" s="176"/>
      <c r="AA194" s="176"/>
      <c r="AB194" s="176"/>
    </row>
    <row r="195" spans="2:28" ht="15" thickBot="1" x14ac:dyDescent="0.25">
      <c r="E195" s="30" t="s">
        <v>50</v>
      </c>
      <c r="F195" s="30" t="s">
        <v>50</v>
      </c>
      <c r="G195" s="31" t="s">
        <v>50</v>
      </c>
      <c r="H195" s="30" t="s">
        <v>50</v>
      </c>
      <c r="I195" s="30" t="s">
        <v>50</v>
      </c>
      <c r="J195" s="117"/>
      <c r="K195" s="128" t="str">
        <f t="shared" si="27"/>
        <v/>
      </c>
      <c r="L195" s="128" t="str">
        <f t="shared" si="27"/>
        <v/>
      </c>
      <c r="M195" s="128" t="str">
        <f t="shared" si="27"/>
        <v/>
      </c>
      <c r="N195" s="128" t="str">
        <f t="shared" si="27"/>
        <v/>
      </c>
      <c r="O195" s="159"/>
      <c r="P195" s="89"/>
      <c r="S195" s="177"/>
      <c r="T195" s="177"/>
      <c r="U195" s="177"/>
      <c r="V195" s="177"/>
      <c r="W195" s="177"/>
      <c r="X195" s="177"/>
      <c r="Y195" s="176"/>
      <c r="Z195" s="176"/>
      <c r="AA195" s="176"/>
      <c r="AB195" s="176"/>
    </row>
    <row r="196" spans="2:28" ht="31.5" customHeight="1" thickBot="1" x14ac:dyDescent="0.25">
      <c r="B196" s="48">
        <v>1</v>
      </c>
      <c r="C196" s="28" t="s">
        <v>233</v>
      </c>
      <c r="D196" s="145"/>
      <c r="E196" s="30">
        <v>21</v>
      </c>
      <c r="F196" s="30">
        <v>0</v>
      </c>
      <c r="G196" s="31">
        <v>0</v>
      </c>
      <c r="H196" s="30">
        <v>0</v>
      </c>
      <c r="I196" s="30">
        <v>21</v>
      </c>
      <c r="J196" s="117"/>
      <c r="K196" s="128">
        <f t="shared" si="27"/>
        <v>1</v>
      </c>
      <c r="L196" s="128">
        <f t="shared" si="27"/>
        <v>0</v>
      </c>
      <c r="M196" s="128">
        <f t="shared" si="27"/>
        <v>0</v>
      </c>
      <c r="N196" s="128">
        <f t="shared" si="27"/>
        <v>0</v>
      </c>
      <c r="O196" s="159"/>
      <c r="P196" s="28" t="s">
        <v>442</v>
      </c>
      <c r="Q196" s="84" t="s">
        <v>485</v>
      </c>
      <c r="R196" s="156"/>
      <c r="S196" s="176">
        <v>1</v>
      </c>
      <c r="T196" s="176">
        <v>0</v>
      </c>
      <c r="U196" s="176">
        <v>0</v>
      </c>
      <c r="V196" s="176">
        <v>0</v>
      </c>
      <c r="W196" s="176">
        <v>1</v>
      </c>
      <c r="X196" s="177"/>
      <c r="Y196" s="176">
        <f t="shared" ref="Y196:Y204" si="32">K196-S196</f>
        <v>0</v>
      </c>
      <c r="Z196" s="176">
        <f t="shared" ref="Z196:Z204" si="33">L196-T196</f>
        <v>0</v>
      </c>
      <c r="AA196" s="176">
        <f t="shared" ref="AA196:AA204" si="34">M196-U196</f>
        <v>0</v>
      </c>
      <c r="AB196" s="176">
        <f t="shared" ref="AB196:AB204" si="35">N196-V196</f>
        <v>0</v>
      </c>
    </row>
    <row r="197" spans="2:28" ht="42.75" customHeight="1" thickBot="1" x14ac:dyDescent="0.25">
      <c r="B197" s="48">
        <v>2</v>
      </c>
      <c r="C197" s="28" t="s">
        <v>234</v>
      </c>
      <c r="D197" s="145"/>
      <c r="E197" s="30">
        <v>21</v>
      </c>
      <c r="F197" s="30">
        <v>0</v>
      </c>
      <c r="G197" s="31">
        <v>0</v>
      </c>
      <c r="H197" s="30">
        <v>0</v>
      </c>
      <c r="I197" s="30">
        <v>21</v>
      </c>
      <c r="J197" s="117"/>
      <c r="K197" s="128">
        <f t="shared" si="27"/>
        <v>1</v>
      </c>
      <c r="L197" s="128">
        <f t="shared" si="27"/>
        <v>0</v>
      </c>
      <c r="M197" s="128">
        <f t="shared" si="27"/>
        <v>0</v>
      </c>
      <c r="N197" s="128">
        <f t="shared" si="27"/>
        <v>0</v>
      </c>
      <c r="O197" s="159"/>
      <c r="P197" s="28" t="s">
        <v>158</v>
      </c>
      <c r="Q197" s="75" t="s">
        <v>486</v>
      </c>
      <c r="R197" s="156"/>
      <c r="S197" s="176">
        <v>1</v>
      </c>
      <c r="T197" s="176">
        <v>0</v>
      </c>
      <c r="U197" s="176">
        <v>0</v>
      </c>
      <c r="V197" s="176">
        <v>0</v>
      </c>
      <c r="W197" s="176">
        <v>1</v>
      </c>
      <c r="X197" s="177"/>
      <c r="Y197" s="176">
        <f t="shared" si="32"/>
        <v>0</v>
      </c>
      <c r="Z197" s="176">
        <f t="shared" si="33"/>
        <v>0</v>
      </c>
      <c r="AA197" s="176">
        <f t="shared" si="34"/>
        <v>0</v>
      </c>
      <c r="AB197" s="176">
        <f t="shared" si="35"/>
        <v>0</v>
      </c>
    </row>
    <row r="198" spans="2:28" ht="75" customHeight="1" thickBot="1" x14ac:dyDescent="0.25">
      <c r="B198" s="48">
        <v>3</v>
      </c>
      <c r="C198" s="28" t="s">
        <v>235</v>
      </c>
      <c r="D198" s="145"/>
      <c r="E198" s="30">
        <v>21</v>
      </c>
      <c r="F198" s="30">
        <v>0</v>
      </c>
      <c r="G198" s="31">
        <v>0</v>
      </c>
      <c r="H198" s="30">
        <v>0</v>
      </c>
      <c r="I198" s="30">
        <v>21</v>
      </c>
      <c r="J198" s="117"/>
      <c r="K198" s="128">
        <f t="shared" si="27"/>
        <v>1</v>
      </c>
      <c r="L198" s="128">
        <f t="shared" si="27"/>
        <v>0</v>
      </c>
      <c r="M198" s="128">
        <f t="shared" si="27"/>
        <v>0</v>
      </c>
      <c r="N198" s="128">
        <f t="shared" si="27"/>
        <v>0</v>
      </c>
      <c r="O198" s="159"/>
      <c r="P198" s="28" t="s">
        <v>443</v>
      </c>
      <c r="Q198" s="75" t="s">
        <v>487</v>
      </c>
      <c r="R198" s="156"/>
      <c r="S198" s="176">
        <v>1</v>
      </c>
      <c r="T198" s="176">
        <v>0</v>
      </c>
      <c r="U198" s="176">
        <v>0</v>
      </c>
      <c r="V198" s="176">
        <v>0</v>
      </c>
      <c r="W198" s="176">
        <v>1</v>
      </c>
      <c r="X198" s="177"/>
      <c r="Y198" s="176">
        <f t="shared" si="32"/>
        <v>0</v>
      </c>
      <c r="Z198" s="176">
        <f t="shared" si="33"/>
        <v>0</v>
      </c>
      <c r="AA198" s="176">
        <f t="shared" si="34"/>
        <v>0</v>
      </c>
      <c r="AB198" s="176">
        <f t="shared" si="35"/>
        <v>0</v>
      </c>
    </row>
    <row r="199" spans="2:28" ht="42.75" customHeight="1" thickBot="1" x14ac:dyDescent="0.25">
      <c r="B199" s="48">
        <v>4</v>
      </c>
      <c r="C199" s="28" t="s">
        <v>236</v>
      </c>
      <c r="D199" s="145"/>
      <c r="E199" s="30">
        <v>21</v>
      </c>
      <c r="F199" s="30">
        <v>0</v>
      </c>
      <c r="G199" s="31">
        <v>0</v>
      </c>
      <c r="H199" s="30">
        <v>0</v>
      </c>
      <c r="I199" s="30">
        <v>21</v>
      </c>
      <c r="J199" s="117"/>
      <c r="K199" s="128">
        <f t="shared" si="27"/>
        <v>1</v>
      </c>
      <c r="L199" s="128">
        <f t="shared" si="27"/>
        <v>0</v>
      </c>
      <c r="M199" s="128">
        <f t="shared" si="27"/>
        <v>0</v>
      </c>
      <c r="N199" s="128">
        <f t="shared" si="27"/>
        <v>0</v>
      </c>
      <c r="O199" s="159"/>
      <c r="P199" s="28" t="s">
        <v>444</v>
      </c>
      <c r="Q199" s="75" t="s">
        <v>236</v>
      </c>
      <c r="R199" s="156"/>
      <c r="S199" s="176">
        <v>1</v>
      </c>
      <c r="T199" s="176">
        <v>0</v>
      </c>
      <c r="U199" s="176">
        <v>0</v>
      </c>
      <c r="V199" s="176">
        <v>0</v>
      </c>
      <c r="W199" s="176">
        <v>1</v>
      </c>
      <c r="X199" s="177"/>
      <c r="Y199" s="176">
        <f t="shared" si="32"/>
        <v>0</v>
      </c>
      <c r="Z199" s="176">
        <f t="shared" si="33"/>
        <v>0</v>
      </c>
      <c r="AA199" s="176">
        <f t="shared" si="34"/>
        <v>0</v>
      </c>
      <c r="AB199" s="176">
        <f t="shared" si="35"/>
        <v>0</v>
      </c>
    </row>
    <row r="200" spans="2:28" ht="31.5" customHeight="1" thickBot="1" x14ac:dyDescent="0.25">
      <c r="B200" s="48">
        <v>5</v>
      </c>
      <c r="C200" s="28" t="s">
        <v>237</v>
      </c>
      <c r="D200" s="145"/>
      <c r="E200" s="30">
        <v>20</v>
      </c>
      <c r="F200" s="30">
        <v>0</v>
      </c>
      <c r="G200" s="31">
        <v>0</v>
      </c>
      <c r="H200" s="30">
        <v>1</v>
      </c>
      <c r="I200" s="30">
        <v>21</v>
      </c>
      <c r="J200" s="117"/>
      <c r="K200" s="128">
        <f t="shared" si="27"/>
        <v>0.95238095238095233</v>
      </c>
      <c r="L200" s="128">
        <f t="shared" si="27"/>
        <v>0</v>
      </c>
      <c r="M200" s="128">
        <f t="shared" si="27"/>
        <v>0</v>
      </c>
      <c r="N200" s="128">
        <f t="shared" si="27"/>
        <v>4.7619047619047616E-2</v>
      </c>
      <c r="O200" s="159"/>
      <c r="P200" s="28" t="s">
        <v>445</v>
      </c>
      <c r="Q200" s="75" t="s">
        <v>237</v>
      </c>
      <c r="R200" s="156"/>
      <c r="S200" s="176">
        <v>1</v>
      </c>
      <c r="T200" s="176">
        <v>0</v>
      </c>
      <c r="U200" s="176">
        <v>0</v>
      </c>
      <c r="V200" s="176">
        <v>0</v>
      </c>
      <c r="W200" s="176">
        <v>1</v>
      </c>
      <c r="X200" s="177"/>
      <c r="Y200" s="176">
        <f t="shared" si="32"/>
        <v>-4.7619047619047672E-2</v>
      </c>
      <c r="Z200" s="176">
        <f t="shared" si="33"/>
        <v>0</v>
      </c>
      <c r="AA200" s="176">
        <f t="shared" si="34"/>
        <v>0</v>
      </c>
      <c r="AB200" s="176">
        <f t="shared" si="35"/>
        <v>4.7619047619047616E-2</v>
      </c>
    </row>
    <row r="201" spans="2:28" ht="42.75" customHeight="1" thickBot="1" x14ac:dyDescent="0.25">
      <c r="B201" s="48">
        <v>6</v>
      </c>
      <c r="C201" s="28" t="s">
        <v>238</v>
      </c>
      <c r="D201" s="145"/>
      <c r="E201" s="30">
        <v>20</v>
      </c>
      <c r="F201" s="30">
        <v>0</v>
      </c>
      <c r="G201" s="31">
        <v>0</v>
      </c>
      <c r="H201" s="30">
        <v>1</v>
      </c>
      <c r="I201" s="30">
        <v>21</v>
      </c>
      <c r="J201" s="117"/>
      <c r="K201" s="128">
        <f t="shared" si="27"/>
        <v>0.95238095238095233</v>
      </c>
      <c r="L201" s="128">
        <f t="shared" si="27"/>
        <v>0</v>
      </c>
      <c r="M201" s="128">
        <f t="shared" si="27"/>
        <v>0</v>
      </c>
      <c r="N201" s="128">
        <f t="shared" si="27"/>
        <v>4.7619047619047616E-2</v>
      </c>
      <c r="O201" s="159"/>
      <c r="P201" s="28" t="s">
        <v>447</v>
      </c>
      <c r="Q201" s="75" t="s">
        <v>488</v>
      </c>
      <c r="R201" s="156"/>
      <c r="S201" s="176">
        <v>0.92307692307692313</v>
      </c>
      <c r="T201" s="176">
        <v>0</v>
      </c>
      <c r="U201" s="176">
        <v>7.6923076923076927E-2</v>
      </c>
      <c r="V201" s="176">
        <v>0</v>
      </c>
      <c r="W201" s="176">
        <v>1</v>
      </c>
      <c r="X201" s="177"/>
      <c r="Y201" s="176">
        <f t="shared" si="32"/>
        <v>2.93040293040292E-2</v>
      </c>
      <c r="Z201" s="176">
        <f t="shared" si="33"/>
        <v>0</v>
      </c>
      <c r="AA201" s="176">
        <f t="shared" si="34"/>
        <v>-7.6923076923076927E-2</v>
      </c>
      <c r="AB201" s="176">
        <f t="shared" si="35"/>
        <v>4.7619047619047616E-2</v>
      </c>
    </row>
    <row r="202" spans="2:28" ht="31.5" customHeight="1" thickBot="1" x14ac:dyDescent="0.25">
      <c r="B202" s="48">
        <v>7</v>
      </c>
      <c r="C202" s="28" t="s">
        <v>239</v>
      </c>
      <c r="D202" s="145"/>
      <c r="E202" s="30">
        <v>20</v>
      </c>
      <c r="F202" s="30">
        <v>1</v>
      </c>
      <c r="G202" s="31">
        <v>0</v>
      </c>
      <c r="H202" s="30">
        <v>0</v>
      </c>
      <c r="I202" s="30">
        <v>21</v>
      </c>
      <c r="J202" s="117"/>
      <c r="K202" s="128">
        <f t="shared" si="27"/>
        <v>0.95238095238095233</v>
      </c>
      <c r="L202" s="128">
        <f t="shared" si="27"/>
        <v>4.7619047619047616E-2</v>
      </c>
      <c r="M202" s="128">
        <f t="shared" si="27"/>
        <v>0</v>
      </c>
      <c r="N202" s="128">
        <f t="shared" si="27"/>
        <v>0</v>
      </c>
      <c r="O202" s="159"/>
      <c r="P202" s="28" t="s">
        <v>448</v>
      </c>
      <c r="Q202" s="75" t="s">
        <v>239</v>
      </c>
      <c r="R202" s="156"/>
      <c r="S202" s="176">
        <v>0.92307692307692313</v>
      </c>
      <c r="T202" s="176">
        <v>0</v>
      </c>
      <c r="U202" s="176">
        <v>7.6923076923076927E-2</v>
      </c>
      <c r="V202" s="176">
        <v>0</v>
      </c>
      <c r="W202" s="176">
        <v>1</v>
      </c>
      <c r="X202" s="177"/>
      <c r="Y202" s="176">
        <f t="shared" si="32"/>
        <v>2.93040293040292E-2</v>
      </c>
      <c r="Z202" s="176">
        <f t="shared" si="33"/>
        <v>4.7619047619047616E-2</v>
      </c>
      <c r="AA202" s="176">
        <f t="shared" si="34"/>
        <v>-7.6923076923076927E-2</v>
      </c>
      <c r="AB202" s="176">
        <f t="shared" si="35"/>
        <v>0</v>
      </c>
    </row>
    <row r="203" spans="2:28" ht="42.75" customHeight="1" thickBot="1" x14ac:dyDescent="0.25">
      <c r="B203" s="48">
        <v>8</v>
      </c>
      <c r="C203" s="28" t="s">
        <v>240</v>
      </c>
      <c r="D203" s="145"/>
      <c r="E203" s="30">
        <v>19</v>
      </c>
      <c r="F203" s="30">
        <v>1</v>
      </c>
      <c r="G203" s="31">
        <v>0</v>
      </c>
      <c r="H203" s="30">
        <v>1</v>
      </c>
      <c r="I203" s="30">
        <v>21</v>
      </c>
      <c r="J203" s="117"/>
      <c r="K203" s="128">
        <f t="shared" si="27"/>
        <v>0.90476190476190477</v>
      </c>
      <c r="L203" s="128">
        <f t="shared" si="27"/>
        <v>4.7619047619047616E-2</v>
      </c>
      <c r="M203" s="128">
        <f t="shared" si="27"/>
        <v>0</v>
      </c>
      <c r="N203" s="128">
        <f t="shared" si="27"/>
        <v>4.7619047619047616E-2</v>
      </c>
      <c r="O203" s="159"/>
      <c r="P203" s="28" t="s">
        <v>450</v>
      </c>
      <c r="Q203" s="75" t="s">
        <v>489</v>
      </c>
      <c r="R203" s="156"/>
      <c r="S203" s="176">
        <v>0.92307692307692313</v>
      </c>
      <c r="T203" s="176">
        <v>0</v>
      </c>
      <c r="U203" s="176">
        <v>7.6923076923076927E-2</v>
      </c>
      <c r="V203" s="176">
        <v>0</v>
      </c>
      <c r="W203" s="176">
        <v>1</v>
      </c>
      <c r="X203" s="177"/>
      <c r="Y203" s="176">
        <f t="shared" si="32"/>
        <v>-1.8315018315018361E-2</v>
      </c>
      <c r="Z203" s="176">
        <f t="shared" si="33"/>
        <v>4.7619047619047616E-2</v>
      </c>
      <c r="AA203" s="176">
        <f t="shared" si="34"/>
        <v>-7.6923076923076927E-2</v>
      </c>
      <c r="AB203" s="176">
        <f t="shared" si="35"/>
        <v>4.7619047619047616E-2</v>
      </c>
    </row>
    <row r="204" spans="2:28" ht="31.5" customHeight="1" thickBot="1" x14ac:dyDescent="0.25">
      <c r="B204" s="48">
        <v>9</v>
      </c>
      <c r="C204" s="28" t="s">
        <v>241</v>
      </c>
      <c r="D204" s="145"/>
      <c r="E204" s="30">
        <v>21</v>
      </c>
      <c r="F204" s="30">
        <v>0</v>
      </c>
      <c r="G204" s="31">
        <v>0</v>
      </c>
      <c r="H204" s="30">
        <v>0</v>
      </c>
      <c r="I204" s="30">
        <v>21</v>
      </c>
      <c r="J204" s="117"/>
      <c r="K204" s="128">
        <f t="shared" si="27"/>
        <v>1</v>
      </c>
      <c r="L204" s="128">
        <f t="shared" si="27"/>
        <v>0</v>
      </c>
      <c r="M204" s="128">
        <f t="shared" si="27"/>
        <v>0</v>
      </c>
      <c r="N204" s="128">
        <f t="shared" si="27"/>
        <v>0</v>
      </c>
      <c r="O204" s="159"/>
      <c r="P204" s="28" t="s">
        <v>451</v>
      </c>
      <c r="Q204" s="75" t="s">
        <v>241</v>
      </c>
      <c r="R204" s="156"/>
      <c r="S204" s="176">
        <v>1</v>
      </c>
      <c r="T204" s="176">
        <v>0</v>
      </c>
      <c r="U204" s="176">
        <v>0</v>
      </c>
      <c r="V204" s="176">
        <v>0</v>
      </c>
      <c r="W204" s="176">
        <v>1</v>
      </c>
      <c r="X204" s="177"/>
      <c r="Y204" s="176">
        <f t="shared" si="32"/>
        <v>0</v>
      </c>
      <c r="Z204" s="176">
        <f t="shared" si="33"/>
        <v>0</v>
      </c>
      <c r="AA204" s="176">
        <f t="shared" si="34"/>
        <v>0</v>
      </c>
      <c r="AB204" s="176">
        <f t="shared" si="35"/>
        <v>0</v>
      </c>
    </row>
    <row r="205" spans="2:28" ht="15.75" customHeight="1" x14ac:dyDescent="0.2">
      <c r="B205" s="67"/>
      <c r="E205" s="30" t="s">
        <v>50</v>
      </c>
      <c r="F205" s="30" t="s">
        <v>50</v>
      </c>
      <c r="G205" s="31" t="s">
        <v>50</v>
      </c>
      <c r="H205" s="30" t="s">
        <v>50</v>
      </c>
      <c r="I205" s="30" t="s">
        <v>50</v>
      </c>
      <c r="J205" s="117"/>
      <c r="K205" s="128" t="str">
        <f t="shared" si="27"/>
        <v/>
      </c>
      <c r="L205" s="128" t="str">
        <f t="shared" si="27"/>
        <v/>
      </c>
      <c r="M205" s="128" t="str">
        <f t="shared" si="27"/>
        <v/>
      </c>
      <c r="N205" s="128" t="str">
        <f t="shared" si="27"/>
        <v/>
      </c>
      <c r="O205" s="159"/>
      <c r="P205" s="89"/>
      <c r="S205" s="121"/>
      <c r="T205" s="121"/>
      <c r="U205" s="121"/>
      <c r="V205" s="121"/>
      <c r="W205" s="121"/>
      <c r="X205" s="121"/>
      <c r="Y205" s="157"/>
      <c r="Z205" s="157"/>
      <c r="AA205" s="157"/>
      <c r="AB205" s="157"/>
    </row>
    <row r="206" spans="2:28" ht="15.75" customHeight="1" x14ac:dyDescent="0.2">
      <c r="B206" s="68" t="s">
        <v>242</v>
      </c>
      <c r="C206" s="66"/>
      <c r="E206" s="30"/>
      <c r="F206" s="30"/>
      <c r="G206" s="31"/>
      <c r="H206" s="30"/>
      <c r="I206" s="30"/>
      <c r="J206" s="117"/>
      <c r="K206" s="128" t="str">
        <f t="shared" si="27"/>
        <v/>
      </c>
      <c r="L206" s="128" t="str">
        <f t="shared" si="27"/>
        <v/>
      </c>
      <c r="M206" s="128" t="str">
        <f t="shared" si="27"/>
        <v/>
      </c>
      <c r="N206" s="128" t="str">
        <f t="shared" si="27"/>
        <v/>
      </c>
      <c r="O206" s="159"/>
      <c r="P206" s="170" t="s">
        <v>490</v>
      </c>
      <c r="Q206" s="81" t="s">
        <v>491</v>
      </c>
      <c r="S206" s="121"/>
      <c r="T206" s="121"/>
      <c r="U206" s="121"/>
      <c r="V206" s="121"/>
      <c r="W206" s="121"/>
      <c r="X206" s="121"/>
      <c r="Y206" s="157"/>
      <c r="Z206" s="157"/>
      <c r="AA206" s="157"/>
      <c r="AB206" s="157"/>
    </row>
    <row r="207" spans="2:28" ht="15.75" customHeight="1" thickBot="1" x14ac:dyDescent="0.25">
      <c r="E207" s="30" t="s">
        <v>50</v>
      </c>
      <c r="F207" s="30" t="s">
        <v>50</v>
      </c>
      <c r="G207" s="31" t="s">
        <v>50</v>
      </c>
      <c r="H207" s="30" t="s">
        <v>50</v>
      </c>
      <c r="I207" s="30" t="s">
        <v>50</v>
      </c>
      <c r="J207" s="117"/>
      <c r="K207" s="128" t="str">
        <f t="shared" si="27"/>
        <v/>
      </c>
      <c r="L207" s="128" t="str">
        <f t="shared" si="27"/>
        <v/>
      </c>
      <c r="M207" s="128" t="str">
        <f t="shared" si="27"/>
        <v/>
      </c>
      <c r="N207" s="128" t="str">
        <f t="shared" si="27"/>
        <v/>
      </c>
      <c r="O207" s="159"/>
      <c r="P207" s="89"/>
      <c r="S207" s="121"/>
      <c r="T207" s="121"/>
      <c r="U207" s="121"/>
      <c r="V207" s="121"/>
      <c r="W207" s="121"/>
      <c r="X207" s="121"/>
      <c r="Y207" s="157"/>
      <c r="Z207" s="157"/>
      <c r="AA207" s="157"/>
      <c r="AB207" s="157"/>
    </row>
    <row r="208" spans="2:28" ht="42.75" customHeight="1" thickBot="1" x14ac:dyDescent="0.25">
      <c r="B208" s="48">
        <v>1</v>
      </c>
      <c r="C208" s="28" t="s">
        <v>243</v>
      </c>
      <c r="D208" s="145"/>
      <c r="E208" s="30">
        <v>21</v>
      </c>
      <c r="F208" s="30">
        <v>0</v>
      </c>
      <c r="G208" s="31">
        <v>0</v>
      </c>
      <c r="H208" s="30">
        <v>0</v>
      </c>
      <c r="I208" s="30">
        <v>21</v>
      </c>
      <c r="J208" s="117"/>
      <c r="K208" s="128">
        <f t="shared" si="27"/>
        <v>1</v>
      </c>
      <c r="L208" s="128">
        <f t="shared" si="27"/>
        <v>0</v>
      </c>
      <c r="M208" s="128">
        <f t="shared" si="27"/>
        <v>0</v>
      </c>
      <c r="N208" s="128">
        <f t="shared" si="27"/>
        <v>0</v>
      </c>
      <c r="O208" s="159"/>
      <c r="P208" s="28" t="s">
        <v>442</v>
      </c>
      <c r="Q208" s="84" t="s">
        <v>492</v>
      </c>
      <c r="R208" s="156"/>
      <c r="S208" s="176">
        <v>0.92307692307692313</v>
      </c>
      <c r="T208" s="176">
        <v>7.6923076923076927E-2</v>
      </c>
      <c r="U208" s="176">
        <v>0</v>
      </c>
      <c r="V208" s="176">
        <v>0</v>
      </c>
      <c r="W208" s="176">
        <v>1</v>
      </c>
      <c r="X208" s="177"/>
      <c r="Y208" s="176">
        <f t="shared" ref="Y208:AB211" si="36">K208-S208</f>
        <v>7.6923076923076872E-2</v>
      </c>
      <c r="Z208" s="176">
        <f t="shared" si="36"/>
        <v>-7.6923076923076927E-2</v>
      </c>
      <c r="AA208" s="176">
        <f t="shared" si="36"/>
        <v>0</v>
      </c>
      <c r="AB208" s="176">
        <f t="shared" si="36"/>
        <v>0</v>
      </c>
    </row>
    <row r="209" spans="2:28" ht="42.75" customHeight="1" thickBot="1" x14ac:dyDescent="0.25">
      <c r="B209" s="48">
        <v>2</v>
      </c>
      <c r="C209" s="28" t="s">
        <v>244</v>
      </c>
      <c r="D209" s="145"/>
      <c r="E209" s="30">
        <v>21</v>
      </c>
      <c r="F209" s="30">
        <v>0</v>
      </c>
      <c r="G209" s="31">
        <v>0</v>
      </c>
      <c r="H209" s="30">
        <v>0</v>
      </c>
      <c r="I209" s="30">
        <v>21</v>
      </c>
      <c r="J209" s="117"/>
      <c r="K209" s="128">
        <f t="shared" si="27"/>
        <v>1</v>
      </c>
      <c r="L209" s="128">
        <f t="shared" si="27"/>
        <v>0</v>
      </c>
      <c r="M209" s="128">
        <f t="shared" si="27"/>
        <v>0</v>
      </c>
      <c r="N209" s="128">
        <f t="shared" si="27"/>
        <v>0</v>
      </c>
      <c r="O209" s="159"/>
      <c r="P209" s="28" t="s">
        <v>158</v>
      </c>
      <c r="Q209" s="75" t="s">
        <v>244</v>
      </c>
      <c r="R209" s="156"/>
      <c r="S209" s="176">
        <v>0.92307692307692313</v>
      </c>
      <c r="T209" s="176">
        <v>7.6923076923076927E-2</v>
      </c>
      <c r="U209" s="176">
        <v>0</v>
      </c>
      <c r="V209" s="176">
        <v>0</v>
      </c>
      <c r="W209" s="176">
        <v>1</v>
      </c>
      <c r="X209" s="177"/>
      <c r="Y209" s="176">
        <f t="shared" si="36"/>
        <v>7.6923076923076872E-2</v>
      </c>
      <c r="Z209" s="176">
        <f t="shared" si="36"/>
        <v>-7.6923076923076927E-2</v>
      </c>
      <c r="AA209" s="176">
        <f t="shared" si="36"/>
        <v>0</v>
      </c>
      <c r="AB209" s="176">
        <f t="shared" si="36"/>
        <v>0</v>
      </c>
    </row>
    <row r="210" spans="2:28" ht="42.75" customHeight="1" thickBot="1" x14ac:dyDescent="0.25">
      <c r="B210" s="48">
        <v>3</v>
      </c>
      <c r="C210" s="28" t="s">
        <v>245</v>
      </c>
      <c r="D210" s="145"/>
      <c r="E210" s="30">
        <v>21</v>
      </c>
      <c r="F210" s="30">
        <v>0</v>
      </c>
      <c r="G210" s="31">
        <v>0</v>
      </c>
      <c r="H210" s="30">
        <v>0</v>
      </c>
      <c r="I210" s="30">
        <v>21</v>
      </c>
      <c r="J210" s="117"/>
      <c r="K210" s="128">
        <f t="shared" si="27"/>
        <v>1</v>
      </c>
      <c r="L210" s="128">
        <f t="shared" si="27"/>
        <v>0</v>
      </c>
      <c r="M210" s="128">
        <f t="shared" si="27"/>
        <v>0</v>
      </c>
      <c r="N210" s="128">
        <f t="shared" si="27"/>
        <v>0</v>
      </c>
      <c r="O210" s="159"/>
      <c r="P210" s="28" t="s">
        <v>443</v>
      </c>
      <c r="Q210" s="75" t="s">
        <v>245</v>
      </c>
      <c r="R210" s="156"/>
      <c r="S210" s="176">
        <v>0.92307692307692313</v>
      </c>
      <c r="T210" s="176">
        <v>7.6923076923076927E-2</v>
      </c>
      <c r="U210" s="176">
        <v>0</v>
      </c>
      <c r="V210" s="176">
        <v>0</v>
      </c>
      <c r="W210" s="176">
        <v>1</v>
      </c>
      <c r="X210" s="177"/>
      <c r="Y210" s="176">
        <f t="shared" si="36"/>
        <v>7.6923076923076872E-2</v>
      </c>
      <c r="Z210" s="176">
        <f t="shared" si="36"/>
        <v>-7.6923076923076927E-2</v>
      </c>
      <c r="AA210" s="176">
        <f t="shared" si="36"/>
        <v>0</v>
      </c>
      <c r="AB210" s="176">
        <f t="shared" si="36"/>
        <v>0</v>
      </c>
    </row>
    <row r="211" spans="2:28" ht="42.75" customHeight="1" thickBot="1" x14ac:dyDescent="0.25">
      <c r="B211" s="48">
        <v>4</v>
      </c>
      <c r="C211" s="28" t="s">
        <v>246</v>
      </c>
      <c r="D211" s="145"/>
      <c r="E211" s="30">
        <v>21</v>
      </c>
      <c r="F211" s="30">
        <v>0</v>
      </c>
      <c r="G211" s="31">
        <v>0</v>
      </c>
      <c r="H211" s="30">
        <v>0</v>
      </c>
      <c r="I211" s="30">
        <v>21</v>
      </c>
      <c r="J211" s="117"/>
      <c r="K211" s="128">
        <f t="shared" si="27"/>
        <v>1</v>
      </c>
      <c r="L211" s="128">
        <f t="shared" si="27"/>
        <v>0</v>
      </c>
      <c r="M211" s="128">
        <f t="shared" si="27"/>
        <v>0</v>
      </c>
      <c r="N211" s="128">
        <f t="shared" si="27"/>
        <v>0</v>
      </c>
      <c r="O211" s="159"/>
      <c r="P211" s="28" t="s">
        <v>444</v>
      </c>
      <c r="Q211" s="84" t="s">
        <v>246</v>
      </c>
      <c r="R211" s="156"/>
      <c r="S211" s="176">
        <v>0.92307692307692313</v>
      </c>
      <c r="T211" s="176">
        <v>7.6923076923076927E-2</v>
      </c>
      <c r="U211" s="176">
        <v>0</v>
      </c>
      <c r="V211" s="176">
        <v>0</v>
      </c>
      <c r="W211" s="176">
        <v>1</v>
      </c>
      <c r="X211" s="177"/>
      <c r="Y211" s="176">
        <f t="shared" si="36"/>
        <v>7.6923076923076872E-2</v>
      </c>
      <c r="Z211" s="176">
        <f t="shared" si="36"/>
        <v>-7.6923076923076927E-2</v>
      </c>
      <c r="AA211" s="176">
        <f t="shared" si="36"/>
        <v>0</v>
      </c>
      <c r="AB211" s="176">
        <f t="shared" si="36"/>
        <v>0</v>
      </c>
    </row>
    <row r="212" spans="2:28" ht="15.75" customHeight="1" x14ac:dyDescent="0.2">
      <c r="B212" s="67"/>
      <c r="E212" s="30" t="s">
        <v>50</v>
      </c>
      <c r="F212" s="30" t="s">
        <v>50</v>
      </c>
      <c r="G212" s="31" t="s">
        <v>50</v>
      </c>
      <c r="H212" s="30" t="s">
        <v>50</v>
      </c>
      <c r="I212" s="30" t="s">
        <v>50</v>
      </c>
      <c r="J212" s="117"/>
      <c r="K212" s="128" t="str">
        <f t="shared" si="27"/>
        <v/>
      </c>
      <c r="L212" s="128" t="str">
        <f t="shared" si="27"/>
        <v/>
      </c>
      <c r="M212" s="128" t="str">
        <f t="shared" si="27"/>
        <v/>
      </c>
      <c r="N212" s="128" t="str">
        <f t="shared" si="27"/>
        <v/>
      </c>
      <c r="O212" s="159"/>
      <c r="P212" s="89"/>
      <c r="S212" s="177"/>
      <c r="T212" s="177"/>
      <c r="U212" s="177"/>
      <c r="V212" s="177"/>
      <c r="W212" s="177"/>
      <c r="X212" s="177"/>
      <c r="Y212" s="176"/>
      <c r="Z212" s="176"/>
      <c r="AA212" s="176"/>
      <c r="AB212" s="176"/>
    </row>
    <row r="213" spans="2:28" ht="15.75" customHeight="1" x14ac:dyDescent="0.2">
      <c r="B213" s="60" t="s">
        <v>247</v>
      </c>
      <c r="C213" s="66"/>
      <c r="E213" s="30" t="s">
        <v>50</v>
      </c>
      <c r="F213" s="30" t="s">
        <v>50</v>
      </c>
      <c r="G213" s="31" t="s">
        <v>50</v>
      </c>
      <c r="H213" s="30" t="s">
        <v>50</v>
      </c>
      <c r="I213" s="30" t="s">
        <v>50</v>
      </c>
      <c r="J213" s="117"/>
      <c r="K213" s="128" t="str">
        <f t="shared" si="27"/>
        <v/>
      </c>
      <c r="L213" s="128" t="str">
        <f t="shared" si="27"/>
        <v/>
      </c>
      <c r="M213" s="128" t="str">
        <f t="shared" si="27"/>
        <v/>
      </c>
      <c r="N213" s="128" t="str">
        <f t="shared" si="27"/>
        <v/>
      </c>
      <c r="O213" s="159"/>
      <c r="P213" s="170" t="s">
        <v>493</v>
      </c>
      <c r="Q213" s="81" t="s">
        <v>494</v>
      </c>
      <c r="S213" s="177"/>
      <c r="T213" s="177"/>
      <c r="U213" s="177"/>
      <c r="V213" s="177"/>
      <c r="W213" s="177"/>
      <c r="X213" s="177"/>
      <c r="Y213" s="176"/>
      <c r="Z213" s="176"/>
      <c r="AA213" s="176"/>
      <c r="AB213" s="176"/>
    </row>
    <row r="214" spans="2:28" ht="15.75" customHeight="1" thickBot="1" x14ac:dyDescent="0.25">
      <c r="B214" s="67"/>
      <c r="E214" s="30"/>
      <c r="F214" s="30"/>
      <c r="G214" s="31"/>
      <c r="H214" s="30"/>
      <c r="I214" s="30"/>
      <c r="J214" s="117"/>
      <c r="K214" s="128" t="str">
        <f t="shared" si="27"/>
        <v/>
      </c>
      <c r="L214" s="128" t="str">
        <f t="shared" si="27"/>
        <v/>
      </c>
      <c r="M214" s="128" t="str">
        <f t="shared" si="27"/>
        <v/>
      </c>
      <c r="N214" s="128" t="str">
        <f t="shared" si="27"/>
        <v/>
      </c>
      <c r="O214" s="159"/>
      <c r="P214" s="89"/>
      <c r="S214" s="177"/>
      <c r="T214" s="177"/>
      <c r="U214" s="177"/>
      <c r="V214" s="177"/>
      <c r="W214" s="177"/>
      <c r="X214" s="177"/>
      <c r="Y214" s="176"/>
      <c r="Z214" s="176"/>
      <c r="AA214" s="176"/>
      <c r="AB214" s="176"/>
    </row>
    <row r="215" spans="2:28" ht="42.75" customHeight="1" thickBot="1" x14ac:dyDescent="0.25">
      <c r="B215" s="48">
        <v>1</v>
      </c>
      <c r="C215" s="28" t="s">
        <v>248</v>
      </c>
      <c r="D215" s="145"/>
      <c r="E215" s="30">
        <v>20</v>
      </c>
      <c r="F215" s="30">
        <v>1</v>
      </c>
      <c r="G215" s="31">
        <v>0</v>
      </c>
      <c r="H215" s="30">
        <v>0</v>
      </c>
      <c r="I215" s="30">
        <v>21</v>
      </c>
      <c r="J215" s="117"/>
      <c r="K215" s="128">
        <f t="shared" si="27"/>
        <v>0.95238095238095233</v>
      </c>
      <c r="L215" s="128">
        <f t="shared" si="27"/>
        <v>4.7619047619047616E-2</v>
      </c>
      <c r="M215" s="128">
        <f t="shared" si="27"/>
        <v>0</v>
      </c>
      <c r="N215" s="128">
        <f t="shared" si="27"/>
        <v>0</v>
      </c>
      <c r="O215" s="159"/>
      <c r="P215" s="28" t="s">
        <v>442</v>
      </c>
      <c r="Q215" s="84" t="s">
        <v>495</v>
      </c>
      <c r="R215" s="156"/>
      <c r="S215" s="176">
        <v>0.92307692307692313</v>
      </c>
      <c r="T215" s="176">
        <v>7.6923076923076927E-2</v>
      </c>
      <c r="U215" s="176">
        <v>0</v>
      </c>
      <c r="V215" s="176">
        <v>0</v>
      </c>
      <c r="W215" s="176">
        <v>1</v>
      </c>
      <c r="X215" s="177"/>
      <c r="Y215" s="176">
        <f t="shared" ref="Y215:AB219" si="37">K215-S215</f>
        <v>2.93040293040292E-2</v>
      </c>
      <c r="Z215" s="176">
        <f t="shared" si="37"/>
        <v>-2.9304029304029311E-2</v>
      </c>
      <c r="AA215" s="176">
        <f t="shared" si="37"/>
        <v>0</v>
      </c>
      <c r="AB215" s="176">
        <f t="shared" si="37"/>
        <v>0</v>
      </c>
    </row>
    <row r="216" spans="2:28" ht="15.75" customHeight="1" thickBot="1" x14ac:dyDescent="0.25">
      <c r="B216" s="48">
        <v>2</v>
      </c>
      <c r="C216" s="28" t="s">
        <v>249</v>
      </c>
      <c r="D216" s="145"/>
      <c r="E216" s="30">
        <v>19</v>
      </c>
      <c r="F216" s="30">
        <v>1</v>
      </c>
      <c r="G216" s="31">
        <v>1</v>
      </c>
      <c r="H216" s="30">
        <v>0</v>
      </c>
      <c r="I216" s="30">
        <v>21</v>
      </c>
      <c r="J216" s="117"/>
      <c r="K216" s="128">
        <f t="shared" si="27"/>
        <v>0.90476190476190477</v>
      </c>
      <c r="L216" s="128">
        <f t="shared" si="27"/>
        <v>4.7619047619047616E-2</v>
      </c>
      <c r="M216" s="128">
        <f t="shared" si="27"/>
        <v>4.7619047619047616E-2</v>
      </c>
      <c r="N216" s="128">
        <f t="shared" si="27"/>
        <v>0</v>
      </c>
      <c r="O216" s="159"/>
      <c r="P216" s="28" t="s">
        <v>158</v>
      </c>
      <c r="Q216" s="84" t="s">
        <v>249</v>
      </c>
      <c r="R216" s="156"/>
      <c r="S216" s="176">
        <v>0.92307692307692313</v>
      </c>
      <c r="T216" s="176">
        <v>0</v>
      </c>
      <c r="U216" s="176">
        <v>7.6923076923076927E-2</v>
      </c>
      <c r="V216" s="176">
        <v>0</v>
      </c>
      <c r="W216" s="176">
        <v>1</v>
      </c>
      <c r="X216" s="177"/>
      <c r="Y216" s="176">
        <f t="shared" si="37"/>
        <v>-1.8315018315018361E-2</v>
      </c>
      <c r="Z216" s="176">
        <f t="shared" si="37"/>
        <v>4.7619047619047616E-2</v>
      </c>
      <c r="AA216" s="176">
        <f t="shared" si="37"/>
        <v>-2.9304029304029311E-2</v>
      </c>
      <c r="AB216" s="176">
        <f t="shared" si="37"/>
        <v>0</v>
      </c>
    </row>
    <row r="217" spans="2:28" ht="42.75" customHeight="1" thickBot="1" x14ac:dyDescent="0.25">
      <c r="B217" s="48">
        <v>3</v>
      </c>
      <c r="C217" s="28" t="s">
        <v>250</v>
      </c>
      <c r="D217" s="145"/>
      <c r="E217" s="30">
        <v>21</v>
      </c>
      <c r="F217" s="30">
        <v>0</v>
      </c>
      <c r="G217" s="31">
        <v>0</v>
      </c>
      <c r="H217" s="30">
        <v>0</v>
      </c>
      <c r="I217" s="30">
        <v>21</v>
      </c>
      <c r="J217" s="117"/>
      <c r="K217" s="128">
        <f t="shared" si="27"/>
        <v>1</v>
      </c>
      <c r="L217" s="128">
        <f t="shared" si="27"/>
        <v>0</v>
      </c>
      <c r="M217" s="128">
        <f t="shared" si="27"/>
        <v>0</v>
      </c>
      <c r="N217" s="128">
        <f t="shared" si="27"/>
        <v>0</v>
      </c>
      <c r="O217" s="159"/>
      <c r="P217" s="28" t="s">
        <v>443</v>
      </c>
      <c r="Q217" s="84" t="s">
        <v>250</v>
      </c>
      <c r="R217" s="156"/>
      <c r="S217" s="176">
        <v>0.92307692307692313</v>
      </c>
      <c r="T217" s="176">
        <v>7.6923076923076927E-2</v>
      </c>
      <c r="U217" s="176">
        <v>0</v>
      </c>
      <c r="V217" s="176">
        <v>0</v>
      </c>
      <c r="W217" s="176">
        <v>1</v>
      </c>
      <c r="X217" s="177"/>
      <c r="Y217" s="176">
        <f t="shared" si="37"/>
        <v>7.6923076923076872E-2</v>
      </c>
      <c r="Z217" s="176">
        <f t="shared" si="37"/>
        <v>-7.6923076923076927E-2</v>
      </c>
      <c r="AA217" s="176">
        <f t="shared" si="37"/>
        <v>0</v>
      </c>
      <c r="AB217" s="176">
        <f t="shared" si="37"/>
        <v>0</v>
      </c>
    </row>
    <row r="218" spans="2:28" ht="31.5" customHeight="1" thickBot="1" x14ac:dyDescent="0.25">
      <c r="B218" s="48">
        <v>4</v>
      </c>
      <c r="C218" s="28" t="s">
        <v>251</v>
      </c>
      <c r="D218" s="145"/>
      <c r="E218" s="30">
        <v>21</v>
      </c>
      <c r="F218" s="30">
        <v>0</v>
      </c>
      <c r="G218" s="31">
        <v>0</v>
      </c>
      <c r="H218" s="30">
        <v>0</v>
      </c>
      <c r="I218" s="30">
        <v>21</v>
      </c>
      <c r="J218" s="117"/>
      <c r="K218" s="128">
        <f t="shared" si="27"/>
        <v>1</v>
      </c>
      <c r="L218" s="128">
        <f t="shared" si="27"/>
        <v>0</v>
      </c>
      <c r="M218" s="128">
        <f t="shared" si="27"/>
        <v>0</v>
      </c>
      <c r="N218" s="128">
        <f t="shared" si="27"/>
        <v>0</v>
      </c>
      <c r="O218" s="159"/>
      <c r="P218" s="28" t="s">
        <v>444</v>
      </c>
      <c r="Q218" s="84" t="s">
        <v>251</v>
      </c>
      <c r="R218" s="156"/>
      <c r="S218" s="176">
        <v>0.92307692307692313</v>
      </c>
      <c r="T218" s="176">
        <v>7.6923076923076927E-2</v>
      </c>
      <c r="U218" s="176">
        <v>0</v>
      </c>
      <c r="V218" s="176">
        <v>0</v>
      </c>
      <c r="W218" s="176">
        <v>1</v>
      </c>
      <c r="X218" s="177"/>
      <c r="Y218" s="176">
        <f t="shared" si="37"/>
        <v>7.6923076923076872E-2</v>
      </c>
      <c r="Z218" s="176">
        <f t="shared" si="37"/>
        <v>-7.6923076923076927E-2</v>
      </c>
      <c r="AA218" s="176">
        <f t="shared" si="37"/>
        <v>0</v>
      </c>
      <c r="AB218" s="176">
        <f t="shared" si="37"/>
        <v>0</v>
      </c>
    </row>
    <row r="219" spans="2:28" ht="42.75" customHeight="1" thickBot="1" x14ac:dyDescent="0.25">
      <c r="B219" s="48">
        <v>5</v>
      </c>
      <c r="C219" s="28" t="s">
        <v>252</v>
      </c>
      <c r="D219" s="145"/>
      <c r="E219" s="30">
        <v>21</v>
      </c>
      <c r="F219" s="30">
        <v>0</v>
      </c>
      <c r="G219" s="31">
        <v>0</v>
      </c>
      <c r="H219" s="30">
        <v>0</v>
      </c>
      <c r="I219" s="30">
        <v>21</v>
      </c>
      <c r="J219" s="117"/>
      <c r="K219" s="128">
        <f t="shared" si="27"/>
        <v>1</v>
      </c>
      <c r="L219" s="128">
        <f t="shared" si="27"/>
        <v>0</v>
      </c>
      <c r="M219" s="128">
        <f t="shared" si="27"/>
        <v>0</v>
      </c>
      <c r="N219" s="128">
        <f t="shared" si="27"/>
        <v>0</v>
      </c>
      <c r="O219" s="159"/>
      <c r="P219" s="28" t="s">
        <v>445</v>
      </c>
      <c r="Q219" s="84" t="s">
        <v>252</v>
      </c>
      <c r="R219" s="156"/>
      <c r="S219" s="176">
        <v>1</v>
      </c>
      <c r="T219" s="176">
        <v>0</v>
      </c>
      <c r="U219" s="176">
        <v>0</v>
      </c>
      <c r="V219" s="176">
        <v>0</v>
      </c>
      <c r="W219" s="176">
        <v>1</v>
      </c>
      <c r="X219" s="177"/>
      <c r="Y219" s="176">
        <f t="shared" si="37"/>
        <v>0</v>
      </c>
      <c r="Z219" s="176">
        <f t="shared" si="37"/>
        <v>0</v>
      </c>
      <c r="AA219" s="176">
        <f t="shared" si="37"/>
        <v>0</v>
      </c>
      <c r="AB219" s="176">
        <f t="shared" si="37"/>
        <v>0</v>
      </c>
    </row>
    <row r="220" spans="2:28" ht="15.75" customHeight="1" x14ac:dyDescent="0.2">
      <c r="B220" s="67"/>
      <c r="E220" s="30" t="s">
        <v>50</v>
      </c>
      <c r="F220" s="30" t="s">
        <v>50</v>
      </c>
      <c r="G220" s="31" t="s">
        <v>50</v>
      </c>
      <c r="H220" s="30" t="s">
        <v>50</v>
      </c>
      <c r="I220" s="30" t="s">
        <v>50</v>
      </c>
      <c r="J220" s="117"/>
      <c r="K220" s="128" t="str">
        <f t="shared" si="27"/>
        <v/>
      </c>
      <c r="L220" s="128" t="str">
        <f t="shared" si="27"/>
        <v/>
      </c>
      <c r="M220" s="128" t="str">
        <f t="shared" si="27"/>
        <v/>
      </c>
      <c r="N220" s="128" t="str">
        <f t="shared" si="27"/>
        <v/>
      </c>
      <c r="O220" s="159"/>
      <c r="P220" s="89"/>
      <c r="S220" s="177"/>
      <c r="T220" s="177"/>
      <c r="U220" s="177"/>
      <c r="V220" s="177"/>
      <c r="W220" s="177"/>
      <c r="X220" s="177"/>
      <c r="Y220" s="176"/>
      <c r="Z220" s="176"/>
      <c r="AA220" s="176"/>
      <c r="AB220" s="176"/>
    </row>
    <row r="221" spans="2:28" ht="15.75" customHeight="1" x14ac:dyDescent="0.2">
      <c r="B221" s="60" t="s">
        <v>253</v>
      </c>
      <c r="C221" s="66"/>
      <c r="E221" s="30" t="s">
        <v>50</v>
      </c>
      <c r="F221" s="30" t="s">
        <v>50</v>
      </c>
      <c r="G221" s="31" t="s">
        <v>50</v>
      </c>
      <c r="H221" s="30" t="s">
        <v>50</v>
      </c>
      <c r="I221" s="30" t="s">
        <v>50</v>
      </c>
      <c r="J221" s="117"/>
      <c r="K221" s="128" t="str">
        <f t="shared" si="27"/>
        <v/>
      </c>
      <c r="L221" s="128" t="str">
        <f t="shared" si="27"/>
        <v/>
      </c>
      <c r="M221" s="128" t="str">
        <f t="shared" si="27"/>
        <v/>
      </c>
      <c r="N221" s="128" t="str">
        <f t="shared" si="27"/>
        <v/>
      </c>
      <c r="O221" s="159"/>
      <c r="P221" s="170" t="s">
        <v>496</v>
      </c>
      <c r="Q221" s="81" t="s">
        <v>497</v>
      </c>
      <c r="S221" s="177"/>
      <c r="T221" s="177"/>
      <c r="U221" s="177"/>
      <c r="V221" s="177"/>
      <c r="W221" s="177"/>
      <c r="X221" s="177"/>
      <c r="Y221" s="176"/>
      <c r="Z221" s="176"/>
      <c r="AA221" s="176"/>
      <c r="AB221" s="176"/>
    </row>
    <row r="222" spans="2:28" ht="15.75" customHeight="1" thickBot="1" x14ac:dyDescent="0.25">
      <c r="B222" s="67"/>
      <c r="E222" s="30" t="s">
        <v>50</v>
      </c>
      <c r="F222" s="30" t="s">
        <v>50</v>
      </c>
      <c r="G222" s="31" t="s">
        <v>50</v>
      </c>
      <c r="H222" s="30" t="s">
        <v>50</v>
      </c>
      <c r="I222" s="30" t="s">
        <v>50</v>
      </c>
      <c r="J222" s="117"/>
      <c r="K222" s="128" t="str">
        <f t="shared" si="27"/>
        <v/>
      </c>
      <c r="L222" s="128" t="str">
        <f t="shared" si="27"/>
        <v/>
      </c>
      <c r="M222" s="128" t="str">
        <f t="shared" si="27"/>
        <v/>
      </c>
      <c r="N222" s="128" t="str">
        <f t="shared" ref="N222:N285" si="38">IF(ISERROR(H222/$I222),"",H222/$I222)</f>
        <v/>
      </c>
      <c r="O222" s="159"/>
      <c r="P222" s="89"/>
      <c r="S222" s="177"/>
      <c r="T222" s="177"/>
      <c r="U222" s="177"/>
      <c r="V222" s="177"/>
      <c r="W222" s="177"/>
      <c r="X222" s="177"/>
      <c r="Y222" s="176"/>
      <c r="Z222" s="176"/>
      <c r="AA222" s="176"/>
      <c r="AB222" s="176"/>
    </row>
    <row r="223" spans="2:28" ht="15.75" customHeight="1" thickBot="1" x14ac:dyDescent="0.25">
      <c r="B223" s="35">
        <v>1</v>
      </c>
      <c r="C223" s="36" t="s">
        <v>254</v>
      </c>
      <c r="E223" s="30" t="s">
        <v>50</v>
      </c>
      <c r="F223" s="30" t="s">
        <v>50</v>
      </c>
      <c r="G223" s="31" t="s">
        <v>50</v>
      </c>
      <c r="H223" s="30" t="s">
        <v>50</v>
      </c>
      <c r="I223" s="30" t="s">
        <v>50</v>
      </c>
      <c r="J223" s="117"/>
      <c r="K223" s="128" t="str">
        <f t="shared" ref="K223:N286" si="39">IF(ISERROR(E223/$I223),"",E223/$I223)</f>
        <v/>
      </c>
      <c r="L223" s="128" t="str">
        <f t="shared" si="39"/>
        <v/>
      </c>
      <c r="M223" s="128" t="str">
        <f t="shared" si="39"/>
        <v/>
      </c>
      <c r="N223" s="128" t="str">
        <f t="shared" si="38"/>
        <v/>
      </c>
      <c r="O223" s="159"/>
      <c r="P223" s="35" t="s">
        <v>442</v>
      </c>
      <c r="Q223" s="36" t="s">
        <v>254</v>
      </c>
      <c r="S223" s="177"/>
      <c r="T223" s="177"/>
      <c r="U223" s="177"/>
      <c r="V223" s="177"/>
      <c r="W223" s="177"/>
      <c r="X223" s="177"/>
      <c r="Y223" s="176"/>
      <c r="Z223" s="176"/>
      <c r="AA223" s="176"/>
      <c r="AB223" s="176"/>
    </row>
    <row r="224" spans="2:28" ht="42.75" customHeight="1" thickBot="1" x14ac:dyDescent="0.25">
      <c r="B224" s="48" t="s">
        <v>140</v>
      </c>
      <c r="C224" s="28" t="s">
        <v>255</v>
      </c>
      <c r="D224" s="145"/>
      <c r="E224" s="30">
        <v>17</v>
      </c>
      <c r="F224" s="30">
        <v>0</v>
      </c>
      <c r="G224" s="31">
        <v>0</v>
      </c>
      <c r="H224" s="30">
        <v>0</v>
      </c>
      <c r="I224" s="30">
        <v>17</v>
      </c>
      <c r="J224" s="117"/>
      <c r="K224" s="128">
        <f t="shared" si="39"/>
        <v>1</v>
      </c>
      <c r="L224" s="128">
        <f t="shared" si="39"/>
        <v>0</v>
      </c>
      <c r="M224" s="128">
        <f t="shared" si="39"/>
        <v>0</v>
      </c>
      <c r="N224" s="128">
        <f t="shared" si="38"/>
        <v>0</v>
      </c>
      <c r="O224" s="159"/>
      <c r="P224" s="28" t="s">
        <v>140</v>
      </c>
      <c r="Q224" s="84" t="s">
        <v>498</v>
      </c>
      <c r="R224" s="156"/>
      <c r="S224" s="176">
        <v>0.91666666666666663</v>
      </c>
      <c r="T224" s="176">
        <v>8.3333333333333329E-2</v>
      </c>
      <c r="U224" s="176">
        <v>0</v>
      </c>
      <c r="V224" s="176">
        <v>0</v>
      </c>
      <c r="W224" s="176">
        <v>0.92307692307692313</v>
      </c>
      <c r="X224" s="177"/>
      <c r="Y224" s="176">
        <f t="shared" ref="Y224:AB228" si="40">K224-S224</f>
        <v>8.333333333333337E-2</v>
      </c>
      <c r="Z224" s="176">
        <f t="shared" si="40"/>
        <v>-8.3333333333333329E-2</v>
      </c>
      <c r="AA224" s="176">
        <f t="shared" si="40"/>
        <v>0</v>
      </c>
      <c r="AB224" s="176">
        <f t="shared" si="40"/>
        <v>0</v>
      </c>
    </row>
    <row r="225" spans="2:28" s="2" customFormat="1" ht="42.75" customHeight="1" thickBot="1" x14ac:dyDescent="0.25">
      <c r="B225" s="48" t="s">
        <v>151</v>
      </c>
      <c r="C225" s="28" t="s">
        <v>256</v>
      </c>
      <c r="D225" s="145"/>
      <c r="E225" s="30">
        <v>17</v>
      </c>
      <c r="F225" s="30">
        <v>0</v>
      </c>
      <c r="G225" s="31">
        <v>0</v>
      </c>
      <c r="H225" s="30">
        <v>0</v>
      </c>
      <c r="I225" s="30">
        <v>17</v>
      </c>
      <c r="J225" s="117"/>
      <c r="K225" s="128">
        <f t="shared" si="39"/>
        <v>1</v>
      </c>
      <c r="L225" s="128">
        <f t="shared" si="39"/>
        <v>0</v>
      </c>
      <c r="M225" s="128">
        <f t="shared" si="39"/>
        <v>0</v>
      </c>
      <c r="N225" s="128">
        <f t="shared" si="38"/>
        <v>0</v>
      </c>
      <c r="O225" s="159"/>
      <c r="P225" s="28" t="s">
        <v>151</v>
      </c>
      <c r="Q225" s="84" t="s">
        <v>499</v>
      </c>
      <c r="R225" s="156"/>
      <c r="S225" s="176">
        <v>1</v>
      </c>
      <c r="T225" s="176">
        <v>0</v>
      </c>
      <c r="U225" s="176">
        <v>0</v>
      </c>
      <c r="V225" s="176">
        <v>0</v>
      </c>
      <c r="W225" s="176">
        <v>0.92307692307692313</v>
      </c>
      <c r="X225" s="177"/>
      <c r="Y225" s="176">
        <f t="shared" si="40"/>
        <v>0</v>
      </c>
      <c r="Z225" s="176">
        <f t="shared" si="40"/>
        <v>0</v>
      </c>
      <c r="AA225" s="176">
        <f t="shared" si="40"/>
        <v>0</v>
      </c>
      <c r="AB225" s="176">
        <f t="shared" si="40"/>
        <v>0</v>
      </c>
    </row>
    <row r="226" spans="2:28" s="2" customFormat="1" ht="31.5" customHeight="1" thickBot="1" x14ac:dyDescent="0.25">
      <c r="B226" s="48" t="s">
        <v>154</v>
      </c>
      <c r="C226" s="28" t="s">
        <v>257</v>
      </c>
      <c r="D226" s="145"/>
      <c r="E226" s="30">
        <v>17</v>
      </c>
      <c r="F226" s="30">
        <v>0</v>
      </c>
      <c r="G226" s="31">
        <v>0</v>
      </c>
      <c r="H226" s="30">
        <v>0</v>
      </c>
      <c r="I226" s="30">
        <v>17</v>
      </c>
      <c r="J226" s="117"/>
      <c r="K226" s="128">
        <f t="shared" si="39"/>
        <v>1</v>
      </c>
      <c r="L226" s="128">
        <f t="shared" si="39"/>
        <v>0</v>
      </c>
      <c r="M226" s="128">
        <f t="shared" si="39"/>
        <v>0</v>
      </c>
      <c r="N226" s="128">
        <f t="shared" si="38"/>
        <v>0</v>
      </c>
      <c r="O226" s="159"/>
      <c r="P226" s="28" t="s">
        <v>154</v>
      </c>
      <c r="Q226" s="84" t="s">
        <v>500</v>
      </c>
      <c r="R226" s="156"/>
      <c r="S226" s="176">
        <v>1</v>
      </c>
      <c r="T226" s="176">
        <v>0</v>
      </c>
      <c r="U226" s="176">
        <v>0</v>
      </c>
      <c r="V226" s="176">
        <v>0</v>
      </c>
      <c r="W226" s="176">
        <v>0.84615384615384615</v>
      </c>
      <c r="X226" s="177"/>
      <c r="Y226" s="176">
        <f t="shared" si="40"/>
        <v>0</v>
      </c>
      <c r="Z226" s="176">
        <f t="shared" si="40"/>
        <v>0</v>
      </c>
      <c r="AA226" s="176">
        <f t="shared" si="40"/>
        <v>0</v>
      </c>
      <c r="AB226" s="176">
        <f t="shared" si="40"/>
        <v>0</v>
      </c>
    </row>
    <row r="227" spans="2:28" s="2" customFormat="1" ht="42.75" customHeight="1" thickBot="1" x14ac:dyDescent="0.25">
      <c r="B227" s="48" t="s">
        <v>258</v>
      </c>
      <c r="C227" s="28" t="s">
        <v>259</v>
      </c>
      <c r="D227" s="145"/>
      <c r="E227" s="30">
        <v>17</v>
      </c>
      <c r="F227" s="30">
        <v>0</v>
      </c>
      <c r="G227" s="31">
        <v>0</v>
      </c>
      <c r="H227" s="30">
        <v>0</v>
      </c>
      <c r="I227" s="30">
        <v>17</v>
      </c>
      <c r="J227" s="117"/>
      <c r="K227" s="128">
        <f t="shared" si="39"/>
        <v>1</v>
      </c>
      <c r="L227" s="128">
        <f t="shared" si="39"/>
        <v>0</v>
      </c>
      <c r="M227" s="128">
        <f t="shared" si="39"/>
        <v>0</v>
      </c>
      <c r="N227" s="128">
        <f t="shared" si="38"/>
        <v>0</v>
      </c>
      <c r="O227" s="159"/>
      <c r="P227" s="28" t="s">
        <v>258</v>
      </c>
      <c r="Q227" s="84" t="s">
        <v>501</v>
      </c>
      <c r="R227" s="156"/>
      <c r="S227" s="176">
        <v>1</v>
      </c>
      <c r="T227" s="176">
        <v>0</v>
      </c>
      <c r="U227" s="176">
        <v>0</v>
      </c>
      <c r="V227" s="176">
        <v>0</v>
      </c>
      <c r="W227" s="176">
        <v>0.92307692307692313</v>
      </c>
      <c r="X227" s="177"/>
      <c r="Y227" s="176">
        <f t="shared" si="40"/>
        <v>0</v>
      </c>
      <c r="Z227" s="176">
        <f t="shared" si="40"/>
        <v>0</v>
      </c>
      <c r="AA227" s="176">
        <f t="shared" si="40"/>
        <v>0</v>
      </c>
      <c r="AB227" s="176">
        <f t="shared" si="40"/>
        <v>0</v>
      </c>
    </row>
    <row r="228" spans="2:28" s="2" customFormat="1" ht="31.5" customHeight="1" thickBot="1" x14ac:dyDescent="0.25">
      <c r="B228" s="48" t="s">
        <v>260</v>
      </c>
      <c r="C228" s="28" t="s">
        <v>261</v>
      </c>
      <c r="D228" s="145"/>
      <c r="E228" s="30">
        <v>17</v>
      </c>
      <c r="F228" s="30">
        <v>0</v>
      </c>
      <c r="G228" s="31">
        <v>0</v>
      </c>
      <c r="H228" s="30">
        <v>0</v>
      </c>
      <c r="I228" s="30">
        <v>17</v>
      </c>
      <c r="J228" s="117"/>
      <c r="K228" s="128">
        <f t="shared" si="39"/>
        <v>1</v>
      </c>
      <c r="L228" s="128">
        <f t="shared" si="39"/>
        <v>0</v>
      </c>
      <c r="M228" s="128">
        <f t="shared" si="39"/>
        <v>0</v>
      </c>
      <c r="N228" s="128">
        <f t="shared" si="38"/>
        <v>0</v>
      </c>
      <c r="O228" s="159"/>
      <c r="P228" s="28" t="s">
        <v>260</v>
      </c>
      <c r="Q228" s="84" t="s">
        <v>261</v>
      </c>
      <c r="R228" s="156"/>
      <c r="S228" s="176">
        <v>1</v>
      </c>
      <c r="T228" s="176">
        <v>0</v>
      </c>
      <c r="U228" s="176">
        <v>0</v>
      </c>
      <c r="V228" s="176">
        <v>0</v>
      </c>
      <c r="W228" s="176">
        <v>0.92307692307692313</v>
      </c>
      <c r="X228" s="177"/>
      <c r="Y228" s="176">
        <f t="shared" si="40"/>
        <v>0</v>
      </c>
      <c r="Z228" s="176">
        <f t="shared" si="40"/>
        <v>0</v>
      </c>
      <c r="AA228" s="176">
        <f t="shared" si="40"/>
        <v>0</v>
      </c>
      <c r="AB228" s="176">
        <f t="shared" si="40"/>
        <v>0</v>
      </c>
    </row>
    <row r="229" spans="2:28" s="2" customFormat="1" ht="15" thickBot="1" x14ac:dyDescent="0.25">
      <c r="B229" s="35">
        <v>2</v>
      </c>
      <c r="C229" s="36" t="s">
        <v>262</v>
      </c>
      <c r="E229" s="30" t="s">
        <v>50</v>
      </c>
      <c r="F229" s="30" t="s">
        <v>50</v>
      </c>
      <c r="G229" s="31" t="s">
        <v>50</v>
      </c>
      <c r="H229" s="30" t="s">
        <v>50</v>
      </c>
      <c r="I229" s="30" t="s">
        <v>50</v>
      </c>
      <c r="J229" s="117"/>
      <c r="K229" s="128" t="str">
        <f t="shared" si="39"/>
        <v/>
      </c>
      <c r="L229" s="128" t="str">
        <f t="shared" si="39"/>
        <v/>
      </c>
      <c r="M229" s="128" t="str">
        <f t="shared" si="39"/>
        <v/>
      </c>
      <c r="N229" s="128" t="str">
        <f t="shared" si="38"/>
        <v/>
      </c>
      <c r="O229" s="159"/>
      <c r="P229" s="35" t="s">
        <v>158</v>
      </c>
      <c r="Q229" s="36" t="s">
        <v>262</v>
      </c>
      <c r="S229" s="177"/>
      <c r="T229" s="177"/>
      <c r="U229" s="177"/>
      <c r="V229" s="177"/>
      <c r="W229" s="177"/>
      <c r="X229" s="177"/>
      <c r="Y229" s="176"/>
      <c r="Z229" s="176"/>
      <c r="AA229" s="176"/>
      <c r="AB229" s="176"/>
    </row>
    <row r="230" spans="2:28" s="2" customFormat="1" ht="42.75" customHeight="1" thickBot="1" x14ac:dyDescent="0.25">
      <c r="B230" s="48" t="s">
        <v>160</v>
      </c>
      <c r="C230" s="28" t="s">
        <v>263</v>
      </c>
      <c r="D230" s="145"/>
      <c r="E230" s="30">
        <v>12</v>
      </c>
      <c r="F230" s="30">
        <v>0</v>
      </c>
      <c r="G230" s="31">
        <v>5</v>
      </c>
      <c r="H230" s="30">
        <v>2</v>
      </c>
      <c r="I230" s="30">
        <v>19</v>
      </c>
      <c r="J230" s="117"/>
      <c r="K230" s="128">
        <f t="shared" si="39"/>
        <v>0.63157894736842102</v>
      </c>
      <c r="L230" s="128">
        <f t="shared" si="39"/>
        <v>0</v>
      </c>
      <c r="M230" s="128">
        <f t="shared" si="39"/>
        <v>0.26315789473684209</v>
      </c>
      <c r="N230" s="128">
        <f t="shared" si="38"/>
        <v>0.10526315789473684</v>
      </c>
      <c r="O230" s="159"/>
      <c r="P230" s="28" t="s">
        <v>160</v>
      </c>
      <c r="Q230" s="84" t="s">
        <v>502</v>
      </c>
      <c r="R230" s="156"/>
      <c r="S230" s="176">
        <v>0.84615384615384615</v>
      </c>
      <c r="T230" s="176">
        <v>7.6923076923076927E-2</v>
      </c>
      <c r="U230" s="176">
        <v>7.6923076923076927E-2</v>
      </c>
      <c r="V230" s="176">
        <v>0</v>
      </c>
      <c r="W230" s="176">
        <v>1</v>
      </c>
      <c r="X230" s="177"/>
      <c r="Y230" s="176">
        <f t="shared" ref="Y230:AB234" si="41">K230-S230</f>
        <v>-0.21457489878542513</v>
      </c>
      <c r="Z230" s="176">
        <f t="shared" si="41"/>
        <v>-7.6923076923076927E-2</v>
      </c>
      <c r="AA230" s="176">
        <f t="shared" si="41"/>
        <v>0.18623481781376516</v>
      </c>
      <c r="AB230" s="176">
        <f t="shared" si="41"/>
        <v>0.10526315789473684</v>
      </c>
    </row>
    <row r="231" spans="2:28" s="2" customFormat="1" ht="31.5" customHeight="1" thickBot="1" x14ac:dyDescent="0.25">
      <c r="B231" s="48" t="s">
        <v>163</v>
      </c>
      <c r="C231" s="28" t="s">
        <v>264</v>
      </c>
      <c r="D231" s="145"/>
      <c r="E231" s="30">
        <v>19</v>
      </c>
      <c r="F231" s="30">
        <v>0</v>
      </c>
      <c r="G231" s="31">
        <v>0</v>
      </c>
      <c r="H231" s="30">
        <v>0</v>
      </c>
      <c r="I231" s="30">
        <v>19</v>
      </c>
      <c r="J231" s="117"/>
      <c r="K231" s="128">
        <f t="shared" si="39"/>
        <v>1</v>
      </c>
      <c r="L231" s="128">
        <f t="shared" si="39"/>
        <v>0</v>
      </c>
      <c r="M231" s="128">
        <f t="shared" si="39"/>
        <v>0</v>
      </c>
      <c r="N231" s="128">
        <f t="shared" si="38"/>
        <v>0</v>
      </c>
      <c r="O231" s="159"/>
      <c r="P231" s="28" t="s">
        <v>163</v>
      </c>
      <c r="Q231" s="84" t="s">
        <v>264</v>
      </c>
      <c r="R231" s="156"/>
      <c r="S231" s="176">
        <v>1</v>
      </c>
      <c r="T231" s="176">
        <v>0</v>
      </c>
      <c r="U231" s="176">
        <v>0</v>
      </c>
      <c r="V231" s="176">
        <v>0</v>
      </c>
      <c r="W231" s="176">
        <v>1</v>
      </c>
      <c r="X231" s="177"/>
      <c r="Y231" s="176">
        <f t="shared" si="41"/>
        <v>0</v>
      </c>
      <c r="Z231" s="176">
        <f t="shared" si="41"/>
        <v>0</v>
      </c>
      <c r="AA231" s="176">
        <f t="shared" si="41"/>
        <v>0</v>
      </c>
      <c r="AB231" s="176">
        <f t="shared" si="41"/>
        <v>0</v>
      </c>
    </row>
    <row r="232" spans="2:28" s="2" customFormat="1" ht="31.5" customHeight="1" thickBot="1" x14ac:dyDescent="0.25">
      <c r="B232" s="48" t="s">
        <v>169</v>
      </c>
      <c r="C232" s="28" t="s">
        <v>265</v>
      </c>
      <c r="D232" s="145"/>
      <c r="E232" s="30">
        <v>19</v>
      </c>
      <c r="F232" s="30">
        <v>0</v>
      </c>
      <c r="G232" s="31">
        <v>0</v>
      </c>
      <c r="H232" s="30">
        <v>0</v>
      </c>
      <c r="I232" s="30">
        <v>19</v>
      </c>
      <c r="J232" s="117"/>
      <c r="K232" s="128">
        <f t="shared" si="39"/>
        <v>1</v>
      </c>
      <c r="L232" s="128">
        <f t="shared" si="39"/>
        <v>0</v>
      </c>
      <c r="M232" s="128">
        <f t="shared" si="39"/>
        <v>0</v>
      </c>
      <c r="N232" s="128">
        <f t="shared" si="38"/>
        <v>0</v>
      </c>
      <c r="O232" s="159"/>
      <c r="P232" s="28" t="s">
        <v>169</v>
      </c>
      <c r="Q232" s="84" t="s">
        <v>503</v>
      </c>
      <c r="R232" s="156"/>
      <c r="S232" s="176">
        <v>0.92307692307692313</v>
      </c>
      <c r="T232" s="176">
        <v>7.6923076923076927E-2</v>
      </c>
      <c r="U232" s="176">
        <v>0</v>
      </c>
      <c r="V232" s="176">
        <v>0</v>
      </c>
      <c r="W232" s="176">
        <v>1</v>
      </c>
      <c r="X232" s="177"/>
      <c r="Y232" s="176">
        <f t="shared" si="41"/>
        <v>7.6923076923076872E-2</v>
      </c>
      <c r="Z232" s="176">
        <f t="shared" si="41"/>
        <v>-7.6923076923076927E-2</v>
      </c>
      <c r="AA232" s="176">
        <f t="shared" si="41"/>
        <v>0</v>
      </c>
      <c r="AB232" s="176">
        <f t="shared" si="41"/>
        <v>0</v>
      </c>
    </row>
    <row r="233" spans="2:28" s="2" customFormat="1" ht="31.5" customHeight="1" thickBot="1" x14ac:dyDescent="0.25">
      <c r="B233" s="48" t="s">
        <v>172</v>
      </c>
      <c r="C233" s="28" t="s">
        <v>266</v>
      </c>
      <c r="D233" s="145"/>
      <c r="E233" s="30">
        <v>19</v>
      </c>
      <c r="F233" s="30">
        <v>0</v>
      </c>
      <c r="G233" s="31">
        <v>0</v>
      </c>
      <c r="H233" s="30">
        <v>0</v>
      </c>
      <c r="I233" s="30">
        <v>19</v>
      </c>
      <c r="J233" s="117"/>
      <c r="K233" s="128">
        <f t="shared" si="39"/>
        <v>1</v>
      </c>
      <c r="L233" s="128">
        <f t="shared" si="39"/>
        <v>0</v>
      </c>
      <c r="M233" s="128">
        <f t="shared" si="39"/>
        <v>0</v>
      </c>
      <c r="N233" s="128">
        <f t="shared" si="38"/>
        <v>0</v>
      </c>
      <c r="O233" s="159"/>
      <c r="P233" s="28" t="s">
        <v>172</v>
      </c>
      <c r="Q233" s="84" t="s">
        <v>266</v>
      </c>
      <c r="R233" s="156"/>
      <c r="S233" s="176">
        <v>1</v>
      </c>
      <c r="T233" s="176">
        <v>0</v>
      </c>
      <c r="U233" s="176">
        <v>0</v>
      </c>
      <c r="V233" s="176">
        <v>0</v>
      </c>
      <c r="W233" s="176">
        <v>1</v>
      </c>
      <c r="X233" s="177"/>
      <c r="Y233" s="176">
        <f t="shared" si="41"/>
        <v>0</v>
      </c>
      <c r="Z233" s="176">
        <f t="shared" si="41"/>
        <v>0</v>
      </c>
      <c r="AA233" s="176">
        <f t="shared" si="41"/>
        <v>0</v>
      </c>
      <c r="AB233" s="176">
        <f t="shared" si="41"/>
        <v>0</v>
      </c>
    </row>
    <row r="234" spans="2:28" s="2" customFormat="1" ht="15.75" customHeight="1" thickBot="1" x14ac:dyDescent="0.25">
      <c r="B234" s="48" t="s">
        <v>267</v>
      </c>
      <c r="C234" s="28" t="s">
        <v>268</v>
      </c>
      <c r="D234" s="145"/>
      <c r="E234" s="30">
        <v>18</v>
      </c>
      <c r="F234" s="30">
        <v>1</v>
      </c>
      <c r="G234" s="31">
        <v>0</v>
      </c>
      <c r="H234" s="30">
        <v>0</v>
      </c>
      <c r="I234" s="30">
        <v>19</v>
      </c>
      <c r="J234" s="117"/>
      <c r="K234" s="128">
        <f t="shared" si="39"/>
        <v>0.94736842105263153</v>
      </c>
      <c r="L234" s="128">
        <f t="shared" si="39"/>
        <v>5.2631578947368418E-2</v>
      </c>
      <c r="M234" s="128">
        <f t="shared" si="39"/>
        <v>0</v>
      </c>
      <c r="N234" s="128">
        <f t="shared" si="38"/>
        <v>0</v>
      </c>
      <c r="O234" s="159"/>
      <c r="P234" s="28" t="s">
        <v>267</v>
      </c>
      <c r="Q234" s="84" t="s">
        <v>268</v>
      </c>
      <c r="R234" s="156"/>
      <c r="S234" s="176">
        <v>0.84615384615384615</v>
      </c>
      <c r="T234" s="176">
        <v>0.15384615384615385</v>
      </c>
      <c r="U234" s="176">
        <v>0</v>
      </c>
      <c r="V234" s="176">
        <v>0</v>
      </c>
      <c r="W234" s="176">
        <v>1</v>
      </c>
      <c r="X234" s="177"/>
      <c r="Y234" s="176">
        <f t="shared" si="41"/>
        <v>0.10121457489878538</v>
      </c>
      <c r="Z234" s="176">
        <f t="shared" si="41"/>
        <v>-0.10121457489878544</v>
      </c>
      <c r="AA234" s="176">
        <f t="shared" si="41"/>
        <v>0</v>
      </c>
      <c r="AB234" s="176">
        <f t="shared" si="41"/>
        <v>0</v>
      </c>
    </row>
    <row r="235" spans="2:28" s="2" customFormat="1" ht="15.75" customHeight="1" x14ac:dyDescent="0.2">
      <c r="B235" s="67"/>
      <c r="C235" s="24"/>
      <c r="E235" s="30" t="s">
        <v>50</v>
      </c>
      <c r="F235" s="30" t="s">
        <v>50</v>
      </c>
      <c r="G235" s="31" t="s">
        <v>50</v>
      </c>
      <c r="H235" s="30" t="s">
        <v>50</v>
      </c>
      <c r="I235" s="30" t="s">
        <v>50</v>
      </c>
      <c r="J235" s="117"/>
      <c r="K235" s="128" t="str">
        <f t="shared" si="39"/>
        <v/>
      </c>
      <c r="L235" s="128" t="str">
        <f t="shared" si="39"/>
        <v/>
      </c>
      <c r="M235" s="128" t="str">
        <f t="shared" si="39"/>
        <v/>
      </c>
      <c r="N235" s="128" t="str">
        <f t="shared" si="38"/>
        <v/>
      </c>
      <c r="O235" s="159"/>
      <c r="P235" s="89"/>
      <c r="S235" s="177"/>
      <c r="T235" s="177"/>
      <c r="U235" s="177"/>
      <c r="V235" s="177"/>
      <c r="W235" s="177"/>
      <c r="X235" s="177"/>
      <c r="Y235" s="176"/>
      <c r="Z235" s="176"/>
      <c r="AA235" s="176"/>
      <c r="AB235" s="176"/>
    </row>
    <row r="236" spans="2:28" s="2" customFormat="1" ht="15.75" customHeight="1" x14ac:dyDescent="0.2">
      <c r="B236" s="68" t="s">
        <v>269</v>
      </c>
      <c r="C236" s="66"/>
      <c r="E236" s="30"/>
      <c r="F236" s="30"/>
      <c r="G236" s="31"/>
      <c r="H236" s="30"/>
      <c r="I236" s="30"/>
      <c r="J236" s="117"/>
      <c r="K236" s="128" t="str">
        <f t="shared" si="39"/>
        <v/>
      </c>
      <c r="L236" s="128" t="str">
        <f t="shared" si="39"/>
        <v/>
      </c>
      <c r="M236" s="128" t="str">
        <f t="shared" si="39"/>
        <v/>
      </c>
      <c r="N236" s="128" t="str">
        <f t="shared" si="38"/>
        <v/>
      </c>
      <c r="O236" s="159"/>
      <c r="P236" s="170" t="s">
        <v>504</v>
      </c>
      <c r="Q236" s="81" t="s">
        <v>505</v>
      </c>
      <c r="S236" s="177"/>
      <c r="T236" s="177"/>
      <c r="U236" s="177"/>
      <c r="V236" s="177"/>
      <c r="W236" s="177"/>
      <c r="X236" s="177"/>
      <c r="Y236" s="176"/>
      <c r="Z236" s="176"/>
      <c r="AA236" s="176"/>
      <c r="AB236" s="176"/>
    </row>
    <row r="237" spans="2:28" s="2" customFormat="1" ht="15.75" customHeight="1" thickBot="1" x14ac:dyDescent="0.25">
      <c r="B237" s="69"/>
      <c r="C237" s="24"/>
      <c r="E237" s="30" t="s">
        <v>50</v>
      </c>
      <c r="F237" s="30" t="s">
        <v>50</v>
      </c>
      <c r="G237" s="31" t="s">
        <v>50</v>
      </c>
      <c r="H237" s="30" t="s">
        <v>50</v>
      </c>
      <c r="I237" s="30" t="s">
        <v>50</v>
      </c>
      <c r="J237" s="117"/>
      <c r="K237" s="128" t="str">
        <f t="shared" si="39"/>
        <v/>
      </c>
      <c r="L237" s="128" t="str">
        <f t="shared" si="39"/>
        <v/>
      </c>
      <c r="M237" s="128" t="str">
        <f t="shared" si="39"/>
        <v/>
      </c>
      <c r="N237" s="128" t="str">
        <f t="shared" si="38"/>
        <v/>
      </c>
      <c r="O237" s="159"/>
      <c r="P237" s="89"/>
      <c r="S237" s="177"/>
      <c r="T237" s="177"/>
      <c r="U237" s="177"/>
      <c r="V237" s="177"/>
      <c r="W237" s="177"/>
      <c r="X237" s="177"/>
      <c r="Y237" s="176"/>
      <c r="Z237" s="176"/>
      <c r="AA237" s="176"/>
      <c r="AB237" s="176"/>
    </row>
    <row r="238" spans="2:28" s="2" customFormat="1" ht="15.75" customHeight="1" thickBot="1" x14ac:dyDescent="0.25">
      <c r="B238" s="35">
        <v>1</v>
      </c>
      <c r="C238" s="36" t="s">
        <v>270</v>
      </c>
      <c r="E238" s="30" t="s">
        <v>50</v>
      </c>
      <c r="F238" s="30" t="s">
        <v>50</v>
      </c>
      <c r="G238" s="31" t="s">
        <v>50</v>
      </c>
      <c r="H238" s="30" t="s">
        <v>50</v>
      </c>
      <c r="I238" s="30" t="s">
        <v>50</v>
      </c>
      <c r="J238" s="117"/>
      <c r="K238" s="128" t="str">
        <f t="shared" si="39"/>
        <v/>
      </c>
      <c r="L238" s="128" t="str">
        <f t="shared" si="39"/>
        <v/>
      </c>
      <c r="M238" s="128" t="str">
        <f t="shared" si="39"/>
        <v/>
      </c>
      <c r="N238" s="128" t="str">
        <f t="shared" si="38"/>
        <v/>
      </c>
      <c r="O238" s="159"/>
      <c r="P238" s="35" t="s">
        <v>442</v>
      </c>
      <c r="Q238" s="36" t="s">
        <v>270</v>
      </c>
      <c r="S238" s="177"/>
      <c r="T238" s="177"/>
      <c r="U238" s="177"/>
      <c r="V238" s="177"/>
      <c r="W238" s="177"/>
      <c r="X238" s="177"/>
      <c r="Y238" s="176"/>
      <c r="Z238" s="176"/>
      <c r="AA238" s="176"/>
      <c r="AB238" s="176"/>
    </row>
    <row r="239" spans="2:28" s="2" customFormat="1" ht="31.5" customHeight="1" thickBot="1" x14ac:dyDescent="0.25">
      <c r="B239" s="48" t="s">
        <v>140</v>
      </c>
      <c r="C239" s="28" t="s">
        <v>271</v>
      </c>
      <c r="D239" s="145"/>
      <c r="E239" s="30">
        <v>18</v>
      </c>
      <c r="F239" s="30">
        <v>0</v>
      </c>
      <c r="G239" s="31">
        <v>0</v>
      </c>
      <c r="H239" s="30">
        <v>3</v>
      </c>
      <c r="I239" s="30">
        <v>21</v>
      </c>
      <c r="J239" s="117"/>
      <c r="K239" s="128">
        <f t="shared" si="39"/>
        <v>0.8571428571428571</v>
      </c>
      <c r="L239" s="128">
        <f t="shared" si="39"/>
        <v>0</v>
      </c>
      <c r="M239" s="128">
        <f t="shared" si="39"/>
        <v>0</v>
      </c>
      <c r="N239" s="128">
        <f t="shared" si="38"/>
        <v>0.14285714285714285</v>
      </c>
      <c r="O239" s="159"/>
      <c r="P239" s="28" t="s">
        <v>140</v>
      </c>
      <c r="Q239" s="84" t="s">
        <v>271</v>
      </c>
      <c r="R239" s="156"/>
      <c r="S239" s="176">
        <v>0.76923076923076927</v>
      </c>
      <c r="T239" s="176">
        <v>0.15384615384615385</v>
      </c>
      <c r="U239" s="176">
        <v>0</v>
      </c>
      <c r="V239" s="176">
        <v>7.6923076923076927E-2</v>
      </c>
      <c r="W239" s="176">
        <v>1</v>
      </c>
      <c r="X239" s="177"/>
      <c r="Y239" s="176">
        <f t="shared" ref="Y239:AB245" si="42">K239-S239</f>
        <v>8.7912087912087822E-2</v>
      </c>
      <c r="Z239" s="176">
        <f t="shared" si="42"/>
        <v>-0.15384615384615385</v>
      </c>
      <c r="AA239" s="176">
        <f t="shared" si="42"/>
        <v>0</v>
      </c>
      <c r="AB239" s="176">
        <f t="shared" si="42"/>
        <v>6.5934065934065922E-2</v>
      </c>
    </row>
    <row r="240" spans="2:28" s="2" customFormat="1" ht="15.75" customHeight="1" thickBot="1" x14ac:dyDescent="0.25">
      <c r="B240" s="48" t="s">
        <v>151</v>
      </c>
      <c r="C240" s="28" t="s">
        <v>272</v>
      </c>
      <c r="D240" s="145"/>
      <c r="E240" s="30">
        <v>13</v>
      </c>
      <c r="F240" s="30">
        <v>8</v>
      </c>
      <c r="G240" s="31">
        <v>0</v>
      </c>
      <c r="H240" s="30">
        <v>0</v>
      </c>
      <c r="I240" s="30">
        <v>21</v>
      </c>
      <c r="J240" s="117"/>
      <c r="K240" s="128">
        <f t="shared" si="39"/>
        <v>0.61904761904761907</v>
      </c>
      <c r="L240" s="128">
        <f t="shared" si="39"/>
        <v>0.38095238095238093</v>
      </c>
      <c r="M240" s="128">
        <f t="shared" si="39"/>
        <v>0</v>
      </c>
      <c r="N240" s="128">
        <f t="shared" si="38"/>
        <v>0</v>
      </c>
      <c r="O240" s="159"/>
      <c r="P240" s="28" t="s">
        <v>151</v>
      </c>
      <c r="Q240" s="84" t="s">
        <v>506</v>
      </c>
      <c r="R240" s="156"/>
      <c r="S240" s="176">
        <v>0.84615384615384615</v>
      </c>
      <c r="T240" s="176">
        <v>0.15384615384615385</v>
      </c>
      <c r="U240" s="176">
        <v>0</v>
      </c>
      <c r="V240" s="176">
        <v>0</v>
      </c>
      <c r="W240" s="176">
        <v>1</v>
      </c>
      <c r="X240" s="177"/>
      <c r="Y240" s="176">
        <f t="shared" si="42"/>
        <v>-0.22710622710622708</v>
      </c>
      <c r="Z240" s="176">
        <f t="shared" si="42"/>
        <v>0.22710622710622708</v>
      </c>
      <c r="AA240" s="176">
        <f t="shared" si="42"/>
        <v>0</v>
      </c>
      <c r="AB240" s="176">
        <f t="shared" si="42"/>
        <v>0</v>
      </c>
    </row>
    <row r="241" spans="2:28" s="2" customFormat="1" ht="15.75" customHeight="1" thickBot="1" x14ac:dyDescent="0.25">
      <c r="B241" s="48" t="s">
        <v>154</v>
      </c>
      <c r="C241" s="28" t="s">
        <v>273</v>
      </c>
      <c r="D241" s="145"/>
      <c r="E241" s="30">
        <v>13</v>
      </c>
      <c r="F241" s="30">
        <v>8</v>
      </c>
      <c r="G241" s="31">
        <v>0</v>
      </c>
      <c r="H241" s="30">
        <v>0</v>
      </c>
      <c r="I241" s="30">
        <v>21</v>
      </c>
      <c r="J241" s="117"/>
      <c r="K241" s="128">
        <f t="shared" si="39"/>
        <v>0.61904761904761907</v>
      </c>
      <c r="L241" s="128">
        <f t="shared" si="39"/>
        <v>0.38095238095238093</v>
      </c>
      <c r="M241" s="128">
        <f t="shared" si="39"/>
        <v>0</v>
      </c>
      <c r="N241" s="128">
        <f t="shared" si="38"/>
        <v>0</v>
      </c>
      <c r="O241" s="159"/>
      <c r="P241" s="28" t="s">
        <v>154</v>
      </c>
      <c r="Q241" s="84" t="s">
        <v>507</v>
      </c>
      <c r="R241" s="156"/>
      <c r="S241" s="176">
        <v>0.69230769230769229</v>
      </c>
      <c r="T241" s="176">
        <v>0.30769230769230771</v>
      </c>
      <c r="U241" s="176">
        <v>0</v>
      </c>
      <c r="V241" s="176">
        <v>0</v>
      </c>
      <c r="W241" s="176">
        <v>1</v>
      </c>
      <c r="X241" s="177"/>
      <c r="Y241" s="176">
        <f t="shared" si="42"/>
        <v>-7.3260073260073222E-2</v>
      </c>
      <c r="Z241" s="176">
        <f t="shared" si="42"/>
        <v>7.3260073260073222E-2</v>
      </c>
      <c r="AA241" s="176">
        <f t="shared" si="42"/>
        <v>0</v>
      </c>
      <c r="AB241" s="176">
        <f t="shared" si="42"/>
        <v>0</v>
      </c>
    </row>
    <row r="242" spans="2:28" s="2" customFormat="1" ht="75" customHeight="1" thickBot="1" x14ac:dyDescent="0.25">
      <c r="B242" s="48" t="s">
        <v>258</v>
      </c>
      <c r="C242" s="28" t="s">
        <v>274</v>
      </c>
      <c r="D242" s="145"/>
      <c r="E242" s="30">
        <v>13</v>
      </c>
      <c r="F242" s="30">
        <v>7</v>
      </c>
      <c r="G242" s="31">
        <v>1</v>
      </c>
      <c r="H242" s="30">
        <v>0</v>
      </c>
      <c r="I242" s="30">
        <v>21</v>
      </c>
      <c r="J242" s="117"/>
      <c r="K242" s="128">
        <f t="shared" si="39"/>
        <v>0.61904761904761907</v>
      </c>
      <c r="L242" s="128">
        <f t="shared" si="39"/>
        <v>0.33333333333333331</v>
      </c>
      <c r="M242" s="128">
        <f t="shared" si="39"/>
        <v>4.7619047619047616E-2</v>
      </c>
      <c r="N242" s="128">
        <f t="shared" si="38"/>
        <v>0</v>
      </c>
      <c r="O242" s="159"/>
      <c r="P242" s="28" t="s">
        <v>258</v>
      </c>
      <c r="Q242" s="84" t="s">
        <v>508</v>
      </c>
      <c r="R242" s="156"/>
      <c r="S242" s="176">
        <v>0.84615384615384615</v>
      </c>
      <c r="T242" s="176">
        <v>0.15384615384615385</v>
      </c>
      <c r="U242" s="176">
        <v>0</v>
      </c>
      <c r="V242" s="176">
        <v>0</v>
      </c>
      <c r="W242" s="176">
        <v>1</v>
      </c>
      <c r="X242" s="177"/>
      <c r="Y242" s="176">
        <f t="shared" si="42"/>
        <v>-0.22710622710622708</v>
      </c>
      <c r="Z242" s="176">
        <f t="shared" si="42"/>
        <v>0.17948717948717946</v>
      </c>
      <c r="AA242" s="176">
        <f t="shared" si="42"/>
        <v>4.7619047619047616E-2</v>
      </c>
      <c r="AB242" s="176">
        <f t="shared" si="42"/>
        <v>0</v>
      </c>
    </row>
    <row r="243" spans="2:28" s="2" customFormat="1" ht="31.5" customHeight="1" thickBot="1" x14ac:dyDescent="0.25">
      <c r="B243" s="48" t="s">
        <v>260</v>
      </c>
      <c r="C243" s="28" t="s">
        <v>275</v>
      </c>
      <c r="D243" s="145"/>
      <c r="E243" s="30">
        <v>15</v>
      </c>
      <c r="F243" s="30">
        <v>6</v>
      </c>
      <c r="G243" s="31">
        <v>0</v>
      </c>
      <c r="H243" s="30">
        <v>0</v>
      </c>
      <c r="I243" s="30">
        <v>21</v>
      </c>
      <c r="J243" s="117"/>
      <c r="K243" s="128">
        <f t="shared" si="39"/>
        <v>0.7142857142857143</v>
      </c>
      <c r="L243" s="128">
        <f t="shared" si="39"/>
        <v>0.2857142857142857</v>
      </c>
      <c r="M243" s="128">
        <f t="shared" si="39"/>
        <v>0</v>
      </c>
      <c r="N243" s="128">
        <f t="shared" si="38"/>
        <v>0</v>
      </c>
      <c r="O243" s="159"/>
      <c r="P243" s="28" t="s">
        <v>260</v>
      </c>
      <c r="Q243" s="84" t="s">
        <v>275</v>
      </c>
      <c r="R243" s="156"/>
      <c r="S243" s="176">
        <v>0.84615384615384615</v>
      </c>
      <c r="T243" s="176">
        <v>0.15384615384615385</v>
      </c>
      <c r="U243" s="176">
        <v>0</v>
      </c>
      <c r="V243" s="176">
        <v>0</v>
      </c>
      <c r="W243" s="176">
        <v>1</v>
      </c>
      <c r="X243" s="177"/>
      <c r="Y243" s="176">
        <f t="shared" si="42"/>
        <v>-0.13186813186813184</v>
      </c>
      <c r="Z243" s="176">
        <f t="shared" si="42"/>
        <v>0.13186813186813184</v>
      </c>
      <c r="AA243" s="176">
        <f t="shared" si="42"/>
        <v>0</v>
      </c>
      <c r="AB243" s="176">
        <f t="shared" si="42"/>
        <v>0</v>
      </c>
    </row>
    <row r="244" spans="2:28" s="2" customFormat="1" ht="15.75" customHeight="1" thickBot="1" x14ac:dyDescent="0.25">
      <c r="B244" s="48" t="s">
        <v>276</v>
      </c>
      <c r="C244" s="28" t="s">
        <v>277</v>
      </c>
      <c r="D244" s="145"/>
      <c r="E244" s="30">
        <v>15</v>
      </c>
      <c r="F244" s="30">
        <v>6</v>
      </c>
      <c r="G244" s="31">
        <v>0</v>
      </c>
      <c r="H244" s="30">
        <v>0</v>
      </c>
      <c r="I244" s="30">
        <v>21</v>
      </c>
      <c r="J244" s="117"/>
      <c r="K244" s="128">
        <f t="shared" si="39"/>
        <v>0.7142857142857143</v>
      </c>
      <c r="L244" s="128">
        <f t="shared" si="39"/>
        <v>0.2857142857142857</v>
      </c>
      <c r="M244" s="128">
        <f t="shared" si="39"/>
        <v>0</v>
      </c>
      <c r="N244" s="128">
        <f t="shared" si="38"/>
        <v>0</v>
      </c>
      <c r="O244" s="159"/>
      <c r="P244" s="28" t="s">
        <v>276</v>
      </c>
      <c r="Q244" s="84" t="s">
        <v>509</v>
      </c>
      <c r="R244" s="156"/>
      <c r="S244" s="176">
        <v>0.76923076923076927</v>
      </c>
      <c r="T244" s="176">
        <v>0.23076923076923078</v>
      </c>
      <c r="U244" s="176">
        <v>0</v>
      </c>
      <c r="V244" s="176">
        <v>0</v>
      </c>
      <c r="W244" s="176">
        <v>1</v>
      </c>
      <c r="X244" s="177"/>
      <c r="Y244" s="176">
        <f t="shared" si="42"/>
        <v>-5.4945054945054972E-2</v>
      </c>
      <c r="Z244" s="176">
        <f t="shared" si="42"/>
        <v>5.4945054945054916E-2</v>
      </c>
      <c r="AA244" s="176">
        <f t="shared" si="42"/>
        <v>0</v>
      </c>
      <c r="AB244" s="176">
        <f t="shared" si="42"/>
        <v>0</v>
      </c>
    </row>
    <row r="245" spans="2:28" s="2" customFormat="1" ht="15.75" customHeight="1" thickBot="1" x14ac:dyDescent="0.25">
      <c r="B245" s="48" t="s">
        <v>278</v>
      </c>
      <c r="C245" s="28" t="s">
        <v>279</v>
      </c>
      <c r="D245" s="145"/>
      <c r="E245" s="30">
        <v>21</v>
      </c>
      <c r="F245" s="30">
        <v>0</v>
      </c>
      <c r="G245" s="31">
        <v>0</v>
      </c>
      <c r="H245" s="30">
        <v>0</v>
      </c>
      <c r="I245" s="30">
        <v>21</v>
      </c>
      <c r="J245" s="117"/>
      <c r="K245" s="128">
        <f t="shared" si="39"/>
        <v>1</v>
      </c>
      <c r="L245" s="128">
        <f t="shared" si="39"/>
        <v>0</v>
      </c>
      <c r="M245" s="128">
        <f t="shared" si="39"/>
        <v>0</v>
      </c>
      <c r="N245" s="128">
        <f t="shared" si="38"/>
        <v>0</v>
      </c>
      <c r="O245" s="159"/>
      <c r="P245" s="28" t="s">
        <v>278</v>
      </c>
      <c r="Q245" s="84" t="s">
        <v>279</v>
      </c>
      <c r="R245" s="156"/>
      <c r="S245" s="176">
        <v>0.92307692307692313</v>
      </c>
      <c r="T245" s="176">
        <v>7.6923076923076927E-2</v>
      </c>
      <c r="U245" s="176">
        <v>0</v>
      </c>
      <c r="V245" s="176">
        <v>0</v>
      </c>
      <c r="W245" s="176">
        <v>1</v>
      </c>
      <c r="X245" s="177"/>
      <c r="Y245" s="176">
        <f t="shared" si="42"/>
        <v>7.6923076923076872E-2</v>
      </c>
      <c r="Z245" s="176">
        <f t="shared" si="42"/>
        <v>-7.6923076923076927E-2</v>
      </c>
      <c r="AA245" s="176">
        <f t="shared" si="42"/>
        <v>0</v>
      </c>
      <c r="AB245" s="176">
        <f t="shared" si="42"/>
        <v>0</v>
      </c>
    </row>
    <row r="246" spans="2:28" s="2" customFormat="1" ht="15.75" customHeight="1" thickBot="1" x14ac:dyDescent="0.25">
      <c r="B246" s="35">
        <v>2</v>
      </c>
      <c r="C246" s="36" t="s">
        <v>280</v>
      </c>
      <c r="E246" s="30" t="s">
        <v>50</v>
      </c>
      <c r="F246" s="30" t="s">
        <v>50</v>
      </c>
      <c r="G246" s="31" t="s">
        <v>50</v>
      </c>
      <c r="H246" s="30" t="s">
        <v>50</v>
      </c>
      <c r="I246" s="30" t="s">
        <v>50</v>
      </c>
      <c r="J246" s="117"/>
      <c r="K246" s="128" t="str">
        <f t="shared" si="39"/>
        <v/>
      </c>
      <c r="L246" s="128" t="str">
        <f t="shared" si="39"/>
        <v/>
      </c>
      <c r="M246" s="128" t="str">
        <f t="shared" si="39"/>
        <v/>
      </c>
      <c r="N246" s="128" t="str">
        <f t="shared" si="38"/>
        <v/>
      </c>
      <c r="O246" s="159"/>
      <c r="P246" s="35" t="s">
        <v>158</v>
      </c>
      <c r="Q246" s="36" t="s">
        <v>280</v>
      </c>
      <c r="S246" s="177"/>
      <c r="T246" s="177"/>
      <c r="U246" s="177"/>
      <c r="V246" s="177"/>
      <c r="W246" s="177"/>
      <c r="X246" s="177"/>
      <c r="Y246" s="176"/>
      <c r="Z246" s="176"/>
      <c r="AA246" s="176"/>
      <c r="AB246" s="176"/>
    </row>
    <row r="247" spans="2:28" s="2" customFormat="1" ht="15.75" customHeight="1" thickBot="1" x14ac:dyDescent="0.25">
      <c r="B247" s="48" t="s">
        <v>160</v>
      </c>
      <c r="C247" s="28" t="s">
        <v>281</v>
      </c>
      <c r="D247" s="145"/>
      <c r="E247" s="30">
        <v>15</v>
      </c>
      <c r="F247" s="30">
        <v>6</v>
      </c>
      <c r="G247" s="31">
        <v>0</v>
      </c>
      <c r="H247" s="30">
        <v>0</v>
      </c>
      <c r="I247" s="30">
        <v>21</v>
      </c>
      <c r="J247" s="117"/>
      <c r="K247" s="128">
        <f t="shared" si="39"/>
        <v>0.7142857142857143</v>
      </c>
      <c r="L247" s="128">
        <f t="shared" si="39"/>
        <v>0.2857142857142857</v>
      </c>
      <c r="M247" s="128">
        <f t="shared" si="39"/>
        <v>0</v>
      </c>
      <c r="N247" s="128">
        <f t="shared" si="38"/>
        <v>0</v>
      </c>
      <c r="O247" s="159"/>
      <c r="P247" s="28" t="s">
        <v>160</v>
      </c>
      <c r="Q247" s="84" t="s">
        <v>281</v>
      </c>
      <c r="R247" s="156"/>
      <c r="S247" s="176">
        <v>0.84615384615384615</v>
      </c>
      <c r="T247" s="176">
        <v>0.15384615384615385</v>
      </c>
      <c r="U247" s="176">
        <v>0</v>
      </c>
      <c r="V247" s="176">
        <v>0</v>
      </c>
      <c r="W247" s="176">
        <v>1</v>
      </c>
      <c r="X247" s="177"/>
      <c r="Y247" s="176">
        <f t="shared" ref="Y247:AB252" si="43">K247-S247</f>
        <v>-0.13186813186813184</v>
      </c>
      <c r="Z247" s="176">
        <f t="shared" si="43"/>
        <v>0.13186813186813184</v>
      </c>
      <c r="AA247" s="176">
        <f t="shared" si="43"/>
        <v>0</v>
      </c>
      <c r="AB247" s="176">
        <f t="shared" si="43"/>
        <v>0</v>
      </c>
    </row>
    <row r="248" spans="2:28" s="2" customFormat="1" ht="31.5" customHeight="1" thickBot="1" x14ac:dyDescent="0.25">
      <c r="B248" s="48" t="s">
        <v>163</v>
      </c>
      <c r="C248" s="28" t="s">
        <v>282</v>
      </c>
      <c r="D248" s="145"/>
      <c r="E248" s="30">
        <v>14</v>
      </c>
      <c r="F248" s="30">
        <v>6</v>
      </c>
      <c r="G248" s="31">
        <v>1</v>
      </c>
      <c r="H248" s="30">
        <v>0</v>
      </c>
      <c r="I248" s="30">
        <v>21</v>
      </c>
      <c r="J248" s="117"/>
      <c r="K248" s="128">
        <f t="shared" si="39"/>
        <v>0.66666666666666663</v>
      </c>
      <c r="L248" s="128">
        <f t="shared" si="39"/>
        <v>0.2857142857142857</v>
      </c>
      <c r="M248" s="128">
        <f t="shared" si="39"/>
        <v>4.7619047619047616E-2</v>
      </c>
      <c r="N248" s="128">
        <f t="shared" si="38"/>
        <v>0</v>
      </c>
      <c r="O248" s="159"/>
      <c r="P248" s="28" t="s">
        <v>163</v>
      </c>
      <c r="Q248" s="84" t="s">
        <v>282</v>
      </c>
      <c r="R248" s="156"/>
      <c r="S248" s="176">
        <v>0.76923076923076927</v>
      </c>
      <c r="T248" s="176">
        <v>0.23076923076923078</v>
      </c>
      <c r="U248" s="176">
        <v>0</v>
      </c>
      <c r="V248" s="176">
        <v>0</v>
      </c>
      <c r="W248" s="176">
        <v>1</v>
      </c>
      <c r="X248" s="177"/>
      <c r="Y248" s="176">
        <f t="shared" si="43"/>
        <v>-0.10256410256410264</v>
      </c>
      <c r="Z248" s="176">
        <f t="shared" si="43"/>
        <v>5.4945054945054916E-2</v>
      </c>
      <c r="AA248" s="176">
        <f t="shared" si="43"/>
        <v>4.7619047619047616E-2</v>
      </c>
      <c r="AB248" s="176">
        <f t="shared" si="43"/>
        <v>0</v>
      </c>
    </row>
    <row r="249" spans="2:28" s="2" customFormat="1" ht="31.5" customHeight="1" thickBot="1" x14ac:dyDescent="0.25">
      <c r="B249" s="48" t="s">
        <v>169</v>
      </c>
      <c r="C249" s="28" t="s">
        <v>283</v>
      </c>
      <c r="D249" s="145"/>
      <c r="E249" s="30">
        <v>14</v>
      </c>
      <c r="F249" s="30">
        <v>7</v>
      </c>
      <c r="G249" s="31">
        <v>0</v>
      </c>
      <c r="H249" s="30">
        <v>0</v>
      </c>
      <c r="I249" s="30">
        <v>21</v>
      </c>
      <c r="J249" s="117"/>
      <c r="K249" s="128">
        <f t="shared" si="39"/>
        <v>0.66666666666666663</v>
      </c>
      <c r="L249" s="128">
        <f t="shared" si="39"/>
        <v>0.33333333333333331</v>
      </c>
      <c r="M249" s="128">
        <f t="shared" si="39"/>
        <v>0</v>
      </c>
      <c r="N249" s="128">
        <f t="shared" si="38"/>
        <v>0</v>
      </c>
      <c r="O249" s="159"/>
      <c r="P249" s="28" t="s">
        <v>169</v>
      </c>
      <c r="Q249" s="84" t="s">
        <v>283</v>
      </c>
      <c r="R249" s="156"/>
      <c r="S249" s="176">
        <v>0.69230769230769229</v>
      </c>
      <c r="T249" s="176">
        <v>0.30769230769230771</v>
      </c>
      <c r="U249" s="176">
        <v>0</v>
      </c>
      <c r="V249" s="176">
        <v>0</v>
      </c>
      <c r="W249" s="176">
        <v>1</v>
      </c>
      <c r="X249" s="177"/>
      <c r="Y249" s="176">
        <f t="shared" si="43"/>
        <v>-2.5641025641025661E-2</v>
      </c>
      <c r="Z249" s="176">
        <f t="shared" si="43"/>
        <v>2.5641025641025605E-2</v>
      </c>
      <c r="AA249" s="176">
        <f t="shared" si="43"/>
        <v>0</v>
      </c>
      <c r="AB249" s="176">
        <f t="shared" si="43"/>
        <v>0</v>
      </c>
    </row>
    <row r="250" spans="2:28" s="2" customFormat="1" ht="31.5" customHeight="1" thickBot="1" x14ac:dyDescent="0.25">
      <c r="B250" s="48" t="s">
        <v>172</v>
      </c>
      <c r="C250" s="28" t="s">
        <v>284</v>
      </c>
      <c r="D250" s="145"/>
      <c r="E250" s="30">
        <v>15</v>
      </c>
      <c r="F250" s="30">
        <v>6</v>
      </c>
      <c r="G250" s="31">
        <v>0</v>
      </c>
      <c r="H250" s="30">
        <v>0</v>
      </c>
      <c r="I250" s="30">
        <v>21</v>
      </c>
      <c r="J250" s="117"/>
      <c r="K250" s="128">
        <f t="shared" si="39"/>
        <v>0.7142857142857143</v>
      </c>
      <c r="L250" s="128">
        <f t="shared" si="39"/>
        <v>0.2857142857142857</v>
      </c>
      <c r="M250" s="128">
        <f t="shared" si="39"/>
        <v>0</v>
      </c>
      <c r="N250" s="128">
        <f t="shared" si="38"/>
        <v>0</v>
      </c>
      <c r="O250" s="159"/>
      <c r="P250" s="28" t="s">
        <v>172</v>
      </c>
      <c r="Q250" s="84" t="s">
        <v>284</v>
      </c>
      <c r="R250" s="156"/>
      <c r="S250" s="176">
        <v>0.69230769230769229</v>
      </c>
      <c r="T250" s="176">
        <v>0.30769230769230771</v>
      </c>
      <c r="U250" s="176">
        <v>0</v>
      </c>
      <c r="V250" s="176">
        <v>0</v>
      </c>
      <c r="W250" s="176">
        <v>1</v>
      </c>
      <c r="X250" s="177"/>
      <c r="Y250" s="176">
        <f t="shared" si="43"/>
        <v>2.1978021978022011E-2</v>
      </c>
      <c r="Z250" s="176">
        <f t="shared" si="43"/>
        <v>-2.1978021978022011E-2</v>
      </c>
      <c r="AA250" s="176">
        <f t="shared" si="43"/>
        <v>0</v>
      </c>
      <c r="AB250" s="176">
        <f t="shared" si="43"/>
        <v>0</v>
      </c>
    </row>
    <row r="251" spans="2:28" s="2" customFormat="1" ht="15.75" customHeight="1" thickBot="1" x14ac:dyDescent="0.25">
      <c r="B251" s="48" t="s">
        <v>267</v>
      </c>
      <c r="C251" s="28" t="s">
        <v>285</v>
      </c>
      <c r="D251" s="145"/>
      <c r="E251" s="30">
        <v>15</v>
      </c>
      <c r="F251" s="30">
        <v>6</v>
      </c>
      <c r="G251" s="31">
        <v>0</v>
      </c>
      <c r="H251" s="30">
        <v>0</v>
      </c>
      <c r="I251" s="30">
        <v>21</v>
      </c>
      <c r="J251" s="117"/>
      <c r="K251" s="128">
        <f t="shared" si="39"/>
        <v>0.7142857142857143</v>
      </c>
      <c r="L251" s="128">
        <f t="shared" si="39"/>
        <v>0.2857142857142857</v>
      </c>
      <c r="M251" s="128">
        <f t="shared" si="39"/>
        <v>0</v>
      </c>
      <c r="N251" s="128">
        <f t="shared" si="38"/>
        <v>0</v>
      </c>
      <c r="O251" s="159"/>
      <c r="P251" s="28" t="s">
        <v>267</v>
      </c>
      <c r="Q251" s="84" t="s">
        <v>285</v>
      </c>
      <c r="R251" s="156"/>
      <c r="S251" s="176">
        <v>0.84615384615384615</v>
      </c>
      <c r="T251" s="176">
        <v>0.15384615384615385</v>
      </c>
      <c r="U251" s="176">
        <v>0</v>
      </c>
      <c r="V251" s="176">
        <v>0</v>
      </c>
      <c r="W251" s="176">
        <v>1</v>
      </c>
      <c r="X251" s="177"/>
      <c r="Y251" s="176">
        <f t="shared" si="43"/>
        <v>-0.13186813186813184</v>
      </c>
      <c r="Z251" s="176">
        <f t="shared" si="43"/>
        <v>0.13186813186813184</v>
      </c>
      <c r="AA251" s="176">
        <f t="shared" si="43"/>
        <v>0</v>
      </c>
      <c r="AB251" s="176">
        <f t="shared" si="43"/>
        <v>0</v>
      </c>
    </row>
    <row r="252" spans="2:28" s="2" customFormat="1" ht="63.75" customHeight="1" thickBot="1" x14ac:dyDescent="0.25">
      <c r="B252" s="48" t="s">
        <v>286</v>
      </c>
      <c r="C252" s="28" t="s">
        <v>287</v>
      </c>
      <c r="D252" s="145"/>
      <c r="E252" s="30">
        <v>14</v>
      </c>
      <c r="F252" s="30">
        <v>6</v>
      </c>
      <c r="G252" s="31">
        <v>1</v>
      </c>
      <c r="H252" s="30">
        <v>0</v>
      </c>
      <c r="I252" s="30">
        <v>21</v>
      </c>
      <c r="J252" s="117"/>
      <c r="K252" s="128">
        <f t="shared" si="39"/>
        <v>0.66666666666666663</v>
      </c>
      <c r="L252" s="128">
        <f t="shared" si="39"/>
        <v>0.2857142857142857</v>
      </c>
      <c r="M252" s="128">
        <f t="shared" si="39"/>
        <v>4.7619047619047616E-2</v>
      </c>
      <c r="N252" s="128">
        <f t="shared" si="38"/>
        <v>0</v>
      </c>
      <c r="O252" s="159"/>
      <c r="P252" s="28" t="s">
        <v>286</v>
      </c>
      <c r="Q252" s="84" t="s">
        <v>510</v>
      </c>
      <c r="R252" s="156"/>
      <c r="S252" s="176">
        <v>0.84615384615384615</v>
      </c>
      <c r="T252" s="176">
        <v>0.15384615384615385</v>
      </c>
      <c r="U252" s="176">
        <v>0</v>
      </c>
      <c r="V252" s="176">
        <v>0</v>
      </c>
      <c r="W252" s="176">
        <v>1</v>
      </c>
      <c r="X252" s="177"/>
      <c r="Y252" s="176">
        <f t="shared" si="43"/>
        <v>-0.17948717948717952</v>
      </c>
      <c r="Z252" s="176">
        <f t="shared" si="43"/>
        <v>0.13186813186813184</v>
      </c>
      <c r="AA252" s="176">
        <f t="shared" si="43"/>
        <v>4.7619047619047616E-2</v>
      </c>
      <c r="AB252" s="176">
        <f t="shared" si="43"/>
        <v>0</v>
      </c>
    </row>
    <row r="253" spans="2:28" s="2" customFormat="1" ht="15" thickBot="1" x14ac:dyDescent="0.25">
      <c r="B253" s="35">
        <v>3</v>
      </c>
      <c r="C253" s="36" t="s">
        <v>288</v>
      </c>
      <c r="E253" s="30" t="s">
        <v>50</v>
      </c>
      <c r="F253" s="30" t="s">
        <v>50</v>
      </c>
      <c r="G253" s="31" t="s">
        <v>50</v>
      </c>
      <c r="H253" s="30" t="s">
        <v>50</v>
      </c>
      <c r="I253" s="30" t="s">
        <v>50</v>
      </c>
      <c r="J253" s="117"/>
      <c r="K253" s="128" t="str">
        <f t="shared" si="39"/>
        <v/>
      </c>
      <c r="L253" s="128" t="str">
        <f t="shared" si="39"/>
        <v/>
      </c>
      <c r="M253" s="128" t="str">
        <f t="shared" si="39"/>
        <v/>
      </c>
      <c r="N253" s="128" t="str">
        <f t="shared" si="38"/>
        <v/>
      </c>
      <c r="O253" s="159"/>
      <c r="P253" s="35" t="s">
        <v>443</v>
      </c>
      <c r="Q253" s="36" t="s">
        <v>288</v>
      </c>
      <c r="S253" s="177"/>
      <c r="T253" s="177"/>
      <c r="U253" s="177"/>
      <c r="V253" s="177"/>
      <c r="W253" s="177"/>
      <c r="X253" s="177"/>
      <c r="Y253" s="176"/>
      <c r="Z253" s="176"/>
      <c r="AA253" s="176"/>
      <c r="AB253" s="176"/>
    </row>
    <row r="254" spans="2:28" s="2" customFormat="1" ht="31.5" customHeight="1" thickBot="1" x14ac:dyDescent="0.25">
      <c r="B254" s="48" t="s">
        <v>289</v>
      </c>
      <c r="C254" s="28" t="s">
        <v>290</v>
      </c>
      <c r="D254" s="145"/>
      <c r="E254" s="30">
        <v>14</v>
      </c>
      <c r="F254" s="30">
        <v>7</v>
      </c>
      <c r="G254" s="31">
        <v>0</v>
      </c>
      <c r="H254" s="30">
        <v>0</v>
      </c>
      <c r="I254" s="30">
        <v>21</v>
      </c>
      <c r="J254" s="117"/>
      <c r="K254" s="128">
        <f t="shared" si="39"/>
        <v>0.66666666666666663</v>
      </c>
      <c r="L254" s="128">
        <f t="shared" si="39"/>
        <v>0.33333333333333331</v>
      </c>
      <c r="M254" s="128">
        <f t="shared" si="39"/>
        <v>0</v>
      </c>
      <c r="N254" s="128">
        <f t="shared" si="38"/>
        <v>0</v>
      </c>
      <c r="O254" s="159"/>
      <c r="P254" s="28" t="s">
        <v>289</v>
      </c>
      <c r="Q254" s="84" t="s">
        <v>290</v>
      </c>
      <c r="R254" s="156"/>
      <c r="S254" s="176">
        <v>0.69230769230769229</v>
      </c>
      <c r="T254" s="176">
        <v>0.30769230769230771</v>
      </c>
      <c r="U254" s="176">
        <v>0</v>
      </c>
      <c r="V254" s="176">
        <v>0</v>
      </c>
      <c r="W254" s="176">
        <v>1</v>
      </c>
      <c r="X254" s="177"/>
      <c r="Y254" s="176">
        <f t="shared" ref="Y254:AB259" si="44">K254-S254</f>
        <v>-2.5641025641025661E-2</v>
      </c>
      <c r="Z254" s="176">
        <f t="shared" si="44"/>
        <v>2.5641025641025605E-2</v>
      </c>
      <c r="AA254" s="176">
        <f t="shared" si="44"/>
        <v>0</v>
      </c>
      <c r="AB254" s="176">
        <f t="shared" si="44"/>
        <v>0</v>
      </c>
    </row>
    <row r="255" spans="2:28" s="2" customFormat="1" ht="31.5" customHeight="1" thickBot="1" x14ac:dyDescent="0.25">
      <c r="B255" s="48" t="s">
        <v>291</v>
      </c>
      <c r="C255" s="28" t="s">
        <v>292</v>
      </c>
      <c r="D255" s="145"/>
      <c r="E255" s="30">
        <v>14</v>
      </c>
      <c r="F255" s="30">
        <v>7</v>
      </c>
      <c r="G255" s="31">
        <v>0</v>
      </c>
      <c r="H255" s="30">
        <v>0</v>
      </c>
      <c r="I255" s="30">
        <v>21</v>
      </c>
      <c r="J255" s="117"/>
      <c r="K255" s="128">
        <f t="shared" si="39"/>
        <v>0.66666666666666663</v>
      </c>
      <c r="L255" s="128">
        <f t="shared" si="39"/>
        <v>0.33333333333333331</v>
      </c>
      <c r="M255" s="128">
        <f t="shared" si="39"/>
        <v>0</v>
      </c>
      <c r="N255" s="128">
        <f t="shared" si="38"/>
        <v>0</v>
      </c>
      <c r="O255" s="159"/>
      <c r="P255" s="28" t="s">
        <v>291</v>
      </c>
      <c r="Q255" s="84" t="s">
        <v>292</v>
      </c>
      <c r="R255" s="156"/>
      <c r="S255" s="176">
        <v>0.69230769230769229</v>
      </c>
      <c r="T255" s="176">
        <v>0.30769230769230771</v>
      </c>
      <c r="U255" s="176">
        <v>0</v>
      </c>
      <c r="V255" s="176">
        <v>0</v>
      </c>
      <c r="W255" s="176">
        <v>1</v>
      </c>
      <c r="X255" s="177"/>
      <c r="Y255" s="176">
        <f t="shared" si="44"/>
        <v>-2.5641025641025661E-2</v>
      </c>
      <c r="Z255" s="176">
        <f t="shared" si="44"/>
        <v>2.5641025641025605E-2</v>
      </c>
      <c r="AA255" s="176">
        <f t="shared" si="44"/>
        <v>0</v>
      </c>
      <c r="AB255" s="176">
        <f t="shared" si="44"/>
        <v>0</v>
      </c>
    </row>
    <row r="256" spans="2:28" s="2" customFormat="1" ht="31.5" customHeight="1" thickBot="1" x14ac:dyDescent="0.25">
      <c r="B256" s="48" t="s">
        <v>293</v>
      </c>
      <c r="C256" s="28" t="s">
        <v>294</v>
      </c>
      <c r="D256" s="145"/>
      <c r="E256" s="30">
        <v>13</v>
      </c>
      <c r="F256" s="30">
        <v>8</v>
      </c>
      <c r="G256" s="31">
        <v>0</v>
      </c>
      <c r="H256" s="30">
        <v>0</v>
      </c>
      <c r="I256" s="30">
        <v>21</v>
      </c>
      <c r="J256" s="117"/>
      <c r="K256" s="128">
        <f t="shared" si="39"/>
        <v>0.61904761904761907</v>
      </c>
      <c r="L256" s="128">
        <f t="shared" si="39"/>
        <v>0.38095238095238093</v>
      </c>
      <c r="M256" s="128">
        <f t="shared" si="39"/>
        <v>0</v>
      </c>
      <c r="N256" s="128">
        <f t="shared" si="38"/>
        <v>0</v>
      </c>
      <c r="O256" s="159"/>
      <c r="P256" s="28" t="s">
        <v>293</v>
      </c>
      <c r="Q256" s="84" t="s">
        <v>294</v>
      </c>
      <c r="R256" s="156"/>
      <c r="S256" s="176">
        <v>0.76923076923076927</v>
      </c>
      <c r="T256" s="176">
        <v>0.23076923076923078</v>
      </c>
      <c r="U256" s="176">
        <v>0</v>
      </c>
      <c r="V256" s="176">
        <v>0</v>
      </c>
      <c r="W256" s="176">
        <v>1</v>
      </c>
      <c r="X256" s="177"/>
      <c r="Y256" s="176">
        <f t="shared" si="44"/>
        <v>-0.1501831501831502</v>
      </c>
      <c r="Z256" s="176">
        <f t="shared" si="44"/>
        <v>0.15018315018315015</v>
      </c>
      <c r="AA256" s="176">
        <f t="shared" si="44"/>
        <v>0</v>
      </c>
      <c r="AB256" s="176">
        <f t="shared" si="44"/>
        <v>0</v>
      </c>
    </row>
    <row r="257" spans="2:28" s="2" customFormat="1" ht="31.5" customHeight="1" thickBot="1" x14ac:dyDescent="0.25">
      <c r="B257" s="48" t="s">
        <v>295</v>
      </c>
      <c r="C257" s="28" t="s">
        <v>296</v>
      </c>
      <c r="D257" s="145"/>
      <c r="E257" s="30">
        <v>14</v>
      </c>
      <c r="F257" s="30">
        <v>7</v>
      </c>
      <c r="G257" s="31">
        <v>0</v>
      </c>
      <c r="H257" s="30">
        <v>0</v>
      </c>
      <c r="I257" s="30">
        <v>21</v>
      </c>
      <c r="J257" s="117"/>
      <c r="K257" s="128">
        <f t="shared" si="39"/>
        <v>0.66666666666666663</v>
      </c>
      <c r="L257" s="128">
        <f t="shared" si="39"/>
        <v>0.33333333333333331</v>
      </c>
      <c r="M257" s="128">
        <f t="shared" si="39"/>
        <v>0</v>
      </c>
      <c r="N257" s="128">
        <f t="shared" si="38"/>
        <v>0</v>
      </c>
      <c r="O257" s="159"/>
      <c r="P257" s="28" t="s">
        <v>295</v>
      </c>
      <c r="Q257" s="84" t="s">
        <v>296</v>
      </c>
      <c r="R257" s="156"/>
      <c r="S257" s="176">
        <v>0.69230769230769229</v>
      </c>
      <c r="T257" s="176">
        <v>0.30769230769230771</v>
      </c>
      <c r="U257" s="176">
        <v>0</v>
      </c>
      <c r="V257" s="176">
        <v>0</v>
      </c>
      <c r="W257" s="176">
        <v>1</v>
      </c>
      <c r="X257" s="177"/>
      <c r="Y257" s="176">
        <f t="shared" si="44"/>
        <v>-2.5641025641025661E-2</v>
      </c>
      <c r="Z257" s="176">
        <f t="shared" si="44"/>
        <v>2.5641025641025605E-2</v>
      </c>
      <c r="AA257" s="176">
        <f t="shared" si="44"/>
        <v>0</v>
      </c>
      <c r="AB257" s="176">
        <f t="shared" si="44"/>
        <v>0</v>
      </c>
    </row>
    <row r="258" spans="2:28" s="2" customFormat="1" ht="31.5" customHeight="1" thickBot="1" x14ac:dyDescent="0.25">
      <c r="B258" s="48" t="s">
        <v>297</v>
      </c>
      <c r="C258" s="28" t="s">
        <v>298</v>
      </c>
      <c r="D258" s="145"/>
      <c r="E258" s="30">
        <v>14</v>
      </c>
      <c r="F258" s="30">
        <v>6</v>
      </c>
      <c r="G258" s="31">
        <v>1</v>
      </c>
      <c r="H258" s="30">
        <v>0</v>
      </c>
      <c r="I258" s="30">
        <v>21</v>
      </c>
      <c r="J258" s="117"/>
      <c r="K258" s="128">
        <f t="shared" si="39"/>
        <v>0.66666666666666663</v>
      </c>
      <c r="L258" s="128">
        <f t="shared" si="39"/>
        <v>0.2857142857142857</v>
      </c>
      <c r="M258" s="128">
        <f t="shared" si="39"/>
        <v>4.7619047619047616E-2</v>
      </c>
      <c r="N258" s="128">
        <f t="shared" si="38"/>
        <v>0</v>
      </c>
      <c r="O258" s="159"/>
      <c r="P258" s="28" t="s">
        <v>297</v>
      </c>
      <c r="Q258" s="84" t="s">
        <v>298</v>
      </c>
      <c r="R258" s="156"/>
      <c r="S258" s="176">
        <v>0.76923076923076927</v>
      </c>
      <c r="T258" s="176">
        <v>0.23076923076923078</v>
      </c>
      <c r="U258" s="176">
        <v>0</v>
      </c>
      <c r="V258" s="176">
        <v>0</v>
      </c>
      <c r="W258" s="176">
        <v>1</v>
      </c>
      <c r="X258" s="177"/>
      <c r="Y258" s="176">
        <f t="shared" si="44"/>
        <v>-0.10256410256410264</v>
      </c>
      <c r="Z258" s="176">
        <f t="shared" si="44"/>
        <v>5.4945054945054916E-2</v>
      </c>
      <c r="AA258" s="176">
        <f t="shared" si="44"/>
        <v>4.7619047619047616E-2</v>
      </c>
      <c r="AB258" s="176">
        <f t="shared" si="44"/>
        <v>0</v>
      </c>
    </row>
    <row r="259" spans="2:28" s="2" customFormat="1" ht="31.5" customHeight="1" thickBot="1" x14ac:dyDescent="0.25">
      <c r="B259" s="48" t="s">
        <v>299</v>
      </c>
      <c r="C259" s="28" t="s">
        <v>300</v>
      </c>
      <c r="D259" s="145"/>
      <c r="E259" s="30">
        <v>14</v>
      </c>
      <c r="F259" s="30">
        <v>6</v>
      </c>
      <c r="G259" s="31">
        <v>1</v>
      </c>
      <c r="H259" s="30">
        <v>0</v>
      </c>
      <c r="I259" s="30">
        <v>21</v>
      </c>
      <c r="J259" s="117"/>
      <c r="K259" s="128">
        <f t="shared" si="39"/>
        <v>0.66666666666666663</v>
      </c>
      <c r="L259" s="128">
        <f t="shared" si="39"/>
        <v>0.2857142857142857</v>
      </c>
      <c r="M259" s="128">
        <f t="shared" si="39"/>
        <v>4.7619047619047616E-2</v>
      </c>
      <c r="N259" s="128">
        <f t="shared" si="38"/>
        <v>0</v>
      </c>
      <c r="O259" s="159"/>
      <c r="P259" s="28" t="s">
        <v>299</v>
      </c>
      <c r="Q259" s="84" t="s">
        <v>300</v>
      </c>
      <c r="R259" s="156"/>
      <c r="S259" s="176">
        <v>0.69230769230769229</v>
      </c>
      <c r="T259" s="176">
        <v>0.30769230769230771</v>
      </c>
      <c r="U259" s="176">
        <v>0</v>
      </c>
      <c r="V259" s="176">
        <v>0</v>
      </c>
      <c r="W259" s="176">
        <v>1</v>
      </c>
      <c r="X259" s="177"/>
      <c r="Y259" s="176">
        <f t="shared" si="44"/>
        <v>-2.5641025641025661E-2</v>
      </c>
      <c r="Z259" s="176">
        <f t="shared" si="44"/>
        <v>-2.1978021978022011E-2</v>
      </c>
      <c r="AA259" s="176">
        <f t="shared" si="44"/>
        <v>4.7619047619047616E-2</v>
      </c>
      <c r="AB259" s="176">
        <f t="shared" si="44"/>
        <v>0</v>
      </c>
    </row>
    <row r="260" spans="2:28" s="2" customFormat="1" ht="15" thickBot="1" x14ac:dyDescent="0.25">
      <c r="B260" s="35">
        <v>4</v>
      </c>
      <c r="C260" s="36" t="s">
        <v>301</v>
      </c>
      <c r="E260" s="30" t="s">
        <v>50</v>
      </c>
      <c r="F260" s="30" t="s">
        <v>50</v>
      </c>
      <c r="G260" s="31" t="s">
        <v>50</v>
      </c>
      <c r="H260" s="30" t="s">
        <v>50</v>
      </c>
      <c r="I260" s="30" t="s">
        <v>50</v>
      </c>
      <c r="J260" s="117"/>
      <c r="K260" s="128" t="str">
        <f t="shared" si="39"/>
        <v/>
      </c>
      <c r="L260" s="128" t="str">
        <f t="shared" si="39"/>
        <v/>
      </c>
      <c r="M260" s="128" t="str">
        <f t="shared" si="39"/>
        <v/>
      </c>
      <c r="N260" s="128" t="str">
        <f t="shared" si="38"/>
        <v/>
      </c>
      <c r="O260" s="159"/>
      <c r="P260" s="35" t="s">
        <v>444</v>
      </c>
      <c r="Q260" s="36" t="s">
        <v>301</v>
      </c>
      <c r="S260" s="177"/>
      <c r="T260" s="177"/>
      <c r="U260" s="177"/>
      <c r="V260" s="177"/>
      <c r="W260" s="177"/>
      <c r="X260" s="177"/>
      <c r="Y260" s="176"/>
      <c r="Z260" s="176"/>
      <c r="AA260" s="176"/>
      <c r="AB260" s="176"/>
    </row>
    <row r="261" spans="2:28" s="2" customFormat="1" ht="31.5" customHeight="1" thickBot="1" x14ac:dyDescent="0.25">
      <c r="B261" s="48" t="s">
        <v>67</v>
      </c>
      <c r="C261" s="28" t="s">
        <v>302</v>
      </c>
      <c r="D261" s="145"/>
      <c r="E261" s="30">
        <v>14</v>
      </c>
      <c r="F261" s="30">
        <v>6</v>
      </c>
      <c r="G261" s="31">
        <v>1</v>
      </c>
      <c r="H261" s="30">
        <v>0</v>
      </c>
      <c r="I261" s="30">
        <v>21</v>
      </c>
      <c r="J261" s="117"/>
      <c r="K261" s="128">
        <f t="shared" si="39"/>
        <v>0.66666666666666663</v>
      </c>
      <c r="L261" s="128">
        <f t="shared" si="39"/>
        <v>0.2857142857142857</v>
      </c>
      <c r="M261" s="128">
        <f t="shared" si="39"/>
        <v>4.7619047619047616E-2</v>
      </c>
      <c r="N261" s="128">
        <f t="shared" si="38"/>
        <v>0</v>
      </c>
      <c r="O261" s="159"/>
      <c r="P261" s="28" t="s">
        <v>67</v>
      </c>
      <c r="Q261" s="84" t="s">
        <v>302</v>
      </c>
      <c r="R261" s="156"/>
      <c r="S261" s="176">
        <v>1</v>
      </c>
      <c r="T261" s="176">
        <v>0</v>
      </c>
      <c r="U261" s="176">
        <v>0</v>
      </c>
      <c r="V261" s="176">
        <v>0</v>
      </c>
      <c r="W261" s="176">
        <v>1</v>
      </c>
      <c r="X261" s="177"/>
      <c r="Y261" s="176">
        <f t="shared" ref="Y261:AB262" si="45">K261-S261</f>
        <v>-0.33333333333333337</v>
      </c>
      <c r="Z261" s="176">
        <f t="shared" si="45"/>
        <v>0.2857142857142857</v>
      </c>
      <c r="AA261" s="176">
        <f t="shared" si="45"/>
        <v>4.7619047619047616E-2</v>
      </c>
      <c r="AB261" s="176">
        <f t="shared" si="45"/>
        <v>0</v>
      </c>
    </row>
    <row r="262" spans="2:28" s="2" customFormat="1" ht="31.5" customHeight="1" thickBot="1" x14ac:dyDescent="0.25">
      <c r="B262" s="48" t="s">
        <v>72</v>
      </c>
      <c r="C262" s="28" t="s">
        <v>303</v>
      </c>
      <c r="D262" s="145"/>
      <c r="E262" s="30">
        <v>14</v>
      </c>
      <c r="F262" s="30">
        <v>6</v>
      </c>
      <c r="G262" s="31">
        <v>1</v>
      </c>
      <c r="H262" s="30">
        <v>0</v>
      </c>
      <c r="I262" s="30">
        <v>21</v>
      </c>
      <c r="J262" s="117"/>
      <c r="K262" s="128">
        <f t="shared" si="39"/>
        <v>0.66666666666666663</v>
      </c>
      <c r="L262" s="128">
        <f t="shared" si="39"/>
        <v>0.2857142857142857</v>
      </c>
      <c r="M262" s="128">
        <f t="shared" si="39"/>
        <v>4.7619047619047616E-2</v>
      </c>
      <c r="N262" s="128">
        <f t="shared" si="38"/>
        <v>0</v>
      </c>
      <c r="O262" s="159"/>
      <c r="P262" s="28" t="s">
        <v>72</v>
      </c>
      <c r="Q262" s="84" t="s">
        <v>303</v>
      </c>
      <c r="R262" s="156"/>
      <c r="S262" s="176">
        <v>0.53846153846153844</v>
      </c>
      <c r="T262" s="176">
        <v>0.30769230769230771</v>
      </c>
      <c r="U262" s="176">
        <v>0</v>
      </c>
      <c r="V262" s="176">
        <v>0.15384615384615385</v>
      </c>
      <c r="W262" s="176">
        <v>1</v>
      </c>
      <c r="X262" s="177"/>
      <c r="Y262" s="176">
        <f t="shared" si="45"/>
        <v>0.12820512820512819</v>
      </c>
      <c r="Z262" s="176">
        <f t="shared" si="45"/>
        <v>-2.1978021978022011E-2</v>
      </c>
      <c r="AA262" s="176">
        <f t="shared" si="45"/>
        <v>4.7619047619047616E-2</v>
      </c>
      <c r="AB262" s="176">
        <f t="shared" si="45"/>
        <v>-0.15384615384615385</v>
      </c>
    </row>
    <row r="263" spans="2:28" s="2" customFormat="1" ht="15" thickBot="1" x14ac:dyDescent="0.25">
      <c r="B263" s="35">
        <v>5</v>
      </c>
      <c r="C263" s="36" t="s">
        <v>304</v>
      </c>
      <c r="E263" s="30" t="s">
        <v>50</v>
      </c>
      <c r="F263" s="30" t="s">
        <v>50</v>
      </c>
      <c r="G263" s="31" t="s">
        <v>50</v>
      </c>
      <c r="H263" s="30" t="s">
        <v>50</v>
      </c>
      <c r="I263" s="30" t="s">
        <v>50</v>
      </c>
      <c r="J263" s="117"/>
      <c r="K263" s="128" t="str">
        <f t="shared" si="39"/>
        <v/>
      </c>
      <c r="L263" s="128" t="str">
        <f t="shared" si="39"/>
        <v/>
      </c>
      <c r="M263" s="128" t="str">
        <f t="shared" si="39"/>
        <v/>
      </c>
      <c r="N263" s="128" t="str">
        <f t="shared" si="38"/>
        <v/>
      </c>
      <c r="O263" s="159"/>
      <c r="P263" s="35" t="s">
        <v>445</v>
      </c>
      <c r="Q263" s="36" t="s">
        <v>304</v>
      </c>
      <c r="S263" s="177"/>
      <c r="T263" s="177"/>
      <c r="U263" s="177"/>
      <c r="V263" s="177"/>
      <c r="W263" s="177"/>
      <c r="X263" s="177"/>
      <c r="Y263" s="176"/>
      <c r="Z263" s="176"/>
      <c r="AA263" s="176"/>
      <c r="AB263" s="176"/>
    </row>
    <row r="264" spans="2:28" s="2" customFormat="1" ht="31.5" customHeight="1" thickBot="1" x14ac:dyDescent="0.25">
      <c r="B264" s="48" t="s">
        <v>101</v>
      </c>
      <c r="C264" s="28" t="s">
        <v>305</v>
      </c>
      <c r="D264" s="145"/>
      <c r="E264" s="30">
        <v>13</v>
      </c>
      <c r="F264" s="30">
        <v>7</v>
      </c>
      <c r="G264" s="31">
        <v>0</v>
      </c>
      <c r="H264" s="30">
        <v>1</v>
      </c>
      <c r="I264" s="30">
        <v>21</v>
      </c>
      <c r="J264" s="117"/>
      <c r="K264" s="128">
        <f t="shared" si="39"/>
        <v>0.61904761904761907</v>
      </c>
      <c r="L264" s="128">
        <f t="shared" si="39"/>
        <v>0.33333333333333331</v>
      </c>
      <c r="M264" s="128">
        <f t="shared" si="39"/>
        <v>0</v>
      </c>
      <c r="N264" s="128">
        <f t="shared" si="38"/>
        <v>4.7619047619047616E-2</v>
      </c>
      <c r="O264" s="159"/>
      <c r="P264" s="28" t="s">
        <v>101</v>
      </c>
      <c r="Q264" s="84" t="s">
        <v>305</v>
      </c>
      <c r="R264" s="156"/>
      <c r="S264" s="176">
        <v>0.84615384615384615</v>
      </c>
      <c r="T264" s="176">
        <v>0.15384615384615385</v>
      </c>
      <c r="U264" s="176">
        <v>0</v>
      </c>
      <c r="V264" s="176">
        <v>0</v>
      </c>
      <c r="W264" s="176">
        <v>1</v>
      </c>
      <c r="X264" s="177"/>
      <c r="Y264" s="176">
        <f t="shared" ref="Y264:AB268" si="46">K264-S264</f>
        <v>-0.22710622710622708</v>
      </c>
      <c r="Z264" s="176">
        <f t="shared" si="46"/>
        <v>0.17948717948717946</v>
      </c>
      <c r="AA264" s="176">
        <f t="shared" si="46"/>
        <v>0</v>
      </c>
      <c r="AB264" s="176">
        <f t="shared" si="46"/>
        <v>4.7619047619047616E-2</v>
      </c>
    </row>
    <row r="265" spans="2:28" s="2" customFormat="1" ht="31.5" customHeight="1" thickBot="1" x14ac:dyDescent="0.25">
      <c r="B265" s="48" t="s">
        <v>306</v>
      </c>
      <c r="C265" s="28" t="s">
        <v>307</v>
      </c>
      <c r="D265" s="145"/>
      <c r="E265" s="30">
        <v>13</v>
      </c>
      <c r="F265" s="30">
        <v>7</v>
      </c>
      <c r="G265" s="31">
        <v>0</v>
      </c>
      <c r="H265" s="30">
        <v>1</v>
      </c>
      <c r="I265" s="30">
        <v>21</v>
      </c>
      <c r="J265" s="117"/>
      <c r="K265" s="128">
        <f t="shared" si="39"/>
        <v>0.61904761904761907</v>
      </c>
      <c r="L265" s="128">
        <f t="shared" si="39"/>
        <v>0.33333333333333331</v>
      </c>
      <c r="M265" s="128">
        <f t="shared" si="39"/>
        <v>0</v>
      </c>
      <c r="N265" s="128">
        <f t="shared" si="38"/>
        <v>4.7619047619047616E-2</v>
      </c>
      <c r="O265" s="159"/>
      <c r="P265" s="28" t="s">
        <v>306</v>
      </c>
      <c r="Q265" s="84" t="s">
        <v>307</v>
      </c>
      <c r="R265" s="156"/>
      <c r="S265" s="176">
        <v>0.84615384615384615</v>
      </c>
      <c r="T265" s="176">
        <v>0.15384615384615385</v>
      </c>
      <c r="U265" s="176">
        <v>0</v>
      </c>
      <c r="V265" s="176">
        <v>0</v>
      </c>
      <c r="W265" s="176">
        <v>1</v>
      </c>
      <c r="X265" s="177"/>
      <c r="Y265" s="176">
        <f t="shared" si="46"/>
        <v>-0.22710622710622708</v>
      </c>
      <c r="Z265" s="176">
        <f t="shared" si="46"/>
        <v>0.17948717948717946</v>
      </c>
      <c r="AA265" s="176">
        <f t="shared" si="46"/>
        <v>0</v>
      </c>
      <c r="AB265" s="176">
        <f t="shared" si="46"/>
        <v>4.7619047619047616E-2</v>
      </c>
    </row>
    <row r="266" spans="2:28" s="2" customFormat="1" ht="31.5" customHeight="1" thickBot="1" x14ac:dyDescent="0.25">
      <c r="B266" s="48" t="s">
        <v>308</v>
      </c>
      <c r="C266" s="28" t="s">
        <v>309</v>
      </c>
      <c r="D266" s="145"/>
      <c r="E266" s="30">
        <v>21</v>
      </c>
      <c r="F266" s="30">
        <v>0</v>
      </c>
      <c r="G266" s="31">
        <v>0</v>
      </c>
      <c r="H266" s="30">
        <v>0</v>
      </c>
      <c r="I266" s="30">
        <v>21</v>
      </c>
      <c r="J266" s="117"/>
      <c r="K266" s="128">
        <f t="shared" si="39"/>
        <v>1</v>
      </c>
      <c r="L266" s="128">
        <f t="shared" si="39"/>
        <v>0</v>
      </c>
      <c r="M266" s="128">
        <f t="shared" si="39"/>
        <v>0</v>
      </c>
      <c r="N266" s="128">
        <f t="shared" si="38"/>
        <v>0</v>
      </c>
      <c r="O266" s="159"/>
      <c r="P266" s="28" t="s">
        <v>308</v>
      </c>
      <c r="Q266" s="84" t="s">
        <v>309</v>
      </c>
      <c r="R266" s="156"/>
      <c r="S266" s="176">
        <v>0.92307692307692313</v>
      </c>
      <c r="T266" s="176">
        <v>0</v>
      </c>
      <c r="U266" s="176">
        <v>7.6923076923076927E-2</v>
      </c>
      <c r="V266" s="176">
        <v>0</v>
      </c>
      <c r="W266" s="176">
        <v>1</v>
      </c>
      <c r="X266" s="177"/>
      <c r="Y266" s="176">
        <f t="shared" si="46"/>
        <v>7.6923076923076872E-2</v>
      </c>
      <c r="Z266" s="176">
        <f t="shared" si="46"/>
        <v>0</v>
      </c>
      <c r="AA266" s="176">
        <f t="shared" si="46"/>
        <v>-7.6923076923076927E-2</v>
      </c>
      <c r="AB266" s="176">
        <f t="shared" si="46"/>
        <v>0</v>
      </c>
    </row>
    <row r="267" spans="2:28" s="2" customFormat="1" ht="31.5" customHeight="1" thickBot="1" x14ac:dyDescent="0.25">
      <c r="B267" s="48" t="s">
        <v>310</v>
      </c>
      <c r="C267" s="28" t="s">
        <v>311</v>
      </c>
      <c r="D267" s="145"/>
      <c r="E267" s="30">
        <v>19</v>
      </c>
      <c r="F267" s="30">
        <v>0</v>
      </c>
      <c r="G267" s="31">
        <v>0</v>
      </c>
      <c r="H267" s="30">
        <v>2</v>
      </c>
      <c r="I267" s="30">
        <v>21</v>
      </c>
      <c r="J267" s="117"/>
      <c r="K267" s="128">
        <f t="shared" si="39"/>
        <v>0.90476190476190477</v>
      </c>
      <c r="L267" s="128">
        <f t="shared" si="39"/>
        <v>0</v>
      </c>
      <c r="M267" s="128">
        <f t="shared" si="39"/>
        <v>0</v>
      </c>
      <c r="N267" s="128">
        <f t="shared" si="38"/>
        <v>9.5238095238095233E-2</v>
      </c>
      <c r="O267" s="159"/>
      <c r="P267" s="28" t="s">
        <v>310</v>
      </c>
      <c r="Q267" s="84" t="s">
        <v>311</v>
      </c>
      <c r="R267" s="156"/>
      <c r="S267" s="176">
        <v>1</v>
      </c>
      <c r="T267" s="176">
        <v>0</v>
      </c>
      <c r="U267" s="176">
        <v>0</v>
      </c>
      <c r="V267" s="176">
        <v>0</v>
      </c>
      <c r="W267" s="176">
        <v>1</v>
      </c>
      <c r="X267" s="177"/>
      <c r="Y267" s="176">
        <f t="shared" si="46"/>
        <v>-9.5238095238095233E-2</v>
      </c>
      <c r="Z267" s="176">
        <f t="shared" si="46"/>
        <v>0</v>
      </c>
      <c r="AA267" s="176">
        <f t="shared" si="46"/>
        <v>0</v>
      </c>
      <c r="AB267" s="176">
        <f t="shared" si="46"/>
        <v>9.5238095238095233E-2</v>
      </c>
    </row>
    <row r="268" spans="2:28" s="2" customFormat="1" ht="31.5" customHeight="1" thickBot="1" x14ac:dyDescent="0.25">
      <c r="B268" s="48" t="s">
        <v>312</v>
      </c>
      <c r="C268" s="28" t="s">
        <v>313</v>
      </c>
      <c r="D268" s="145"/>
      <c r="E268" s="30">
        <v>12</v>
      </c>
      <c r="F268" s="30">
        <v>7</v>
      </c>
      <c r="G268" s="31">
        <v>0</v>
      </c>
      <c r="H268" s="30">
        <v>2</v>
      </c>
      <c r="I268" s="30">
        <v>21</v>
      </c>
      <c r="J268" s="117"/>
      <c r="K268" s="128">
        <f t="shared" si="39"/>
        <v>0.5714285714285714</v>
      </c>
      <c r="L268" s="128">
        <f t="shared" si="39"/>
        <v>0.33333333333333331</v>
      </c>
      <c r="M268" s="128">
        <f t="shared" si="39"/>
        <v>0</v>
      </c>
      <c r="N268" s="128">
        <f t="shared" si="38"/>
        <v>9.5238095238095233E-2</v>
      </c>
      <c r="O268" s="159"/>
      <c r="P268" s="28" t="s">
        <v>312</v>
      </c>
      <c r="Q268" s="84" t="s">
        <v>313</v>
      </c>
      <c r="R268" s="156"/>
      <c r="S268" s="176">
        <v>0.76923076923076927</v>
      </c>
      <c r="T268" s="176">
        <v>0.15384615384615385</v>
      </c>
      <c r="U268" s="176">
        <v>7.6923076923076927E-2</v>
      </c>
      <c r="V268" s="176">
        <v>0</v>
      </c>
      <c r="W268" s="176">
        <v>1</v>
      </c>
      <c r="X268" s="177"/>
      <c r="Y268" s="176">
        <f t="shared" si="46"/>
        <v>-0.19780219780219788</v>
      </c>
      <c r="Z268" s="176">
        <f t="shared" si="46"/>
        <v>0.17948717948717946</v>
      </c>
      <c r="AA268" s="176">
        <f t="shared" si="46"/>
        <v>-7.6923076923076927E-2</v>
      </c>
      <c r="AB268" s="176">
        <f t="shared" si="46"/>
        <v>9.5238095238095233E-2</v>
      </c>
    </row>
    <row r="269" spans="2:28" s="2" customFormat="1" ht="15" thickBot="1" x14ac:dyDescent="0.25">
      <c r="B269" s="35">
        <v>6</v>
      </c>
      <c r="C269" s="36" t="s">
        <v>314</v>
      </c>
      <c r="E269" s="30" t="s">
        <v>50</v>
      </c>
      <c r="F269" s="30" t="s">
        <v>50</v>
      </c>
      <c r="G269" s="31" t="s">
        <v>50</v>
      </c>
      <c r="H269" s="30" t="s">
        <v>50</v>
      </c>
      <c r="I269" s="30" t="s">
        <v>50</v>
      </c>
      <c r="J269" s="117"/>
      <c r="K269" s="128" t="str">
        <f t="shared" si="39"/>
        <v/>
      </c>
      <c r="L269" s="128" t="str">
        <f t="shared" si="39"/>
        <v/>
      </c>
      <c r="M269" s="128" t="str">
        <f t="shared" si="39"/>
        <v/>
      </c>
      <c r="N269" s="128" t="str">
        <f t="shared" si="38"/>
        <v/>
      </c>
      <c r="O269" s="159"/>
      <c r="P269" s="35" t="s">
        <v>447</v>
      </c>
      <c r="Q269" s="36" t="s">
        <v>314</v>
      </c>
      <c r="S269" s="177"/>
      <c r="T269" s="177"/>
      <c r="U269" s="177"/>
      <c r="V269" s="177"/>
      <c r="W269" s="177"/>
      <c r="X269" s="177"/>
      <c r="Y269" s="176"/>
      <c r="Z269" s="176"/>
      <c r="AA269" s="176"/>
      <c r="AB269" s="176"/>
    </row>
    <row r="270" spans="2:28" s="2" customFormat="1" ht="31.5" customHeight="1" thickBot="1" x14ac:dyDescent="0.25">
      <c r="B270" s="48" t="s">
        <v>315</v>
      </c>
      <c r="C270" s="28" t="s">
        <v>316</v>
      </c>
      <c r="D270" s="145"/>
      <c r="E270" s="30">
        <v>15</v>
      </c>
      <c r="F270" s="30">
        <v>6</v>
      </c>
      <c r="G270" s="31">
        <v>0</v>
      </c>
      <c r="H270" s="30">
        <v>0</v>
      </c>
      <c r="I270" s="30">
        <v>21</v>
      </c>
      <c r="J270" s="117"/>
      <c r="K270" s="128">
        <f t="shared" si="39"/>
        <v>0.7142857142857143</v>
      </c>
      <c r="L270" s="128">
        <f t="shared" si="39"/>
        <v>0.2857142857142857</v>
      </c>
      <c r="M270" s="128">
        <f t="shared" si="39"/>
        <v>0</v>
      </c>
      <c r="N270" s="128">
        <f t="shared" si="38"/>
        <v>0</v>
      </c>
      <c r="O270" s="159"/>
      <c r="P270" s="28" t="s">
        <v>315</v>
      </c>
      <c r="Q270" s="84" t="s">
        <v>316</v>
      </c>
      <c r="R270" s="156"/>
      <c r="S270" s="176">
        <v>0.84615384615384615</v>
      </c>
      <c r="T270" s="176">
        <v>0.15384615384615385</v>
      </c>
      <c r="U270" s="176">
        <v>0</v>
      </c>
      <c r="V270" s="176">
        <v>0</v>
      </c>
      <c r="W270" s="176">
        <v>1</v>
      </c>
      <c r="X270" s="177"/>
      <c r="Y270" s="176">
        <f t="shared" ref="Y270:AB272" si="47">K270-S270</f>
        <v>-0.13186813186813184</v>
      </c>
      <c r="Z270" s="176">
        <f t="shared" si="47"/>
        <v>0.13186813186813184</v>
      </c>
      <c r="AA270" s="176">
        <f t="shared" si="47"/>
        <v>0</v>
      </c>
      <c r="AB270" s="176">
        <f t="shared" si="47"/>
        <v>0</v>
      </c>
    </row>
    <row r="271" spans="2:28" s="2" customFormat="1" ht="31.5" customHeight="1" thickBot="1" x14ac:dyDescent="0.25">
      <c r="B271" s="48" t="s">
        <v>317</v>
      </c>
      <c r="C271" s="28" t="s">
        <v>318</v>
      </c>
      <c r="D271" s="145"/>
      <c r="E271" s="30">
        <v>14</v>
      </c>
      <c r="F271" s="30">
        <v>6</v>
      </c>
      <c r="G271" s="31">
        <v>0</v>
      </c>
      <c r="H271" s="30">
        <v>1</v>
      </c>
      <c r="I271" s="30">
        <v>21</v>
      </c>
      <c r="J271" s="117"/>
      <c r="K271" s="128">
        <f t="shared" si="39"/>
        <v>0.66666666666666663</v>
      </c>
      <c r="L271" s="128">
        <f t="shared" si="39"/>
        <v>0.2857142857142857</v>
      </c>
      <c r="M271" s="128">
        <f t="shared" si="39"/>
        <v>0</v>
      </c>
      <c r="N271" s="128">
        <f t="shared" si="38"/>
        <v>4.7619047619047616E-2</v>
      </c>
      <c r="O271" s="159"/>
      <c r="P271" s="28" t="s">
        <v>317</v>
      </c>
      <c r="Q271" s="84" t="s">
        <v>318</v>
      </c>
      <c r="R271" s="156"/>
      <c r="S271" s="176">
        <v>0.84615384615384615</v>
      </c>
      <c r="T271" s="176">
        <v>0.15384615384615385</v>
      </c>
      <c r="U271" s="176">
        <v>0</v>
      </c>
      <c r="V271" s="176">
        <v>0</v>
      </c>
      <c r="W271" s="176">
        <v>1</v>
      </c>
      <c r="X271" s="177"/>
      <c r="Y271" s="176">
        <f t="shared" si="47"/>
        <v>-0.17948717948717952</v>
      </c>
      <c r="Z271" s="176">
        <f t="shared" si="47"/>
        <v>0.13186813186813184</v>
      </c>
      <c r="AA271" s="176">
        <f t="shared" si="47"/>
        <v>0</v>
      </c>
      <c r="AB271" s="176">
        <f t="shared" si="47"/>
        <v>4.7619047619047616E-2</v>
      </c>
    </row>
    <row r="272" spans="2:28" s="2" customFormat="1" ht="42.75" customHeight="1" thickBot="1" x14ac:dyDescent="0.25">
      <c r="B272" s="48" t="s">
        <v>319</v>
      </c>
      <c r="C272" s="28" t="s">
        <v>320</v>
      </c>
      <c r="D272" s="145"/>
      <c r="E272" s="30">
        <v>13</v>
      </c>
      <c r="F272" s="30">
        <v>7</v>
      </c>
      <c r="G272" s="31">
        <v>0</v>
      </c>
      <c r="H272" s="30">
        <v>1</v>
      </c>
      <c r="I272" s="30">
        <v>21</v>
      </c>
      <c r="J272" s="117"/>
      <c r="K272" s="128">
        <f t="shared" si="39"/>
        <v>0.61904761904761907</v>
      </c>
      <c r="L272" s="128">
        <f t="shared" si="39"/>
        <v>0.33333333333333331</v>
      </c>
      <c r="M272" s="128">
        <f t="shared" si="39"/>
        <v>0</v>
      </c>
      <c r="N272" s="128">
        <f t="shared" si="38"/>
        <v>4.7619047619047616E-2</v>
      </c>
      <c r="O272" s="159"/>
      <c r="P272" s="28" t="s">
        <v>319</v>
      </c>
      <c r="Q272" s="84" t="s">
        <v>320</v>
      </c>
      <c r="R272" s="156"/>
      <c r="S272" s="176">
        <v>0.76923076923076927</v>
      </c>
      <c r="T272" s="176">
        <v>0.23076923076923078</v>
      </c>
      <c r="U272" s="176">
        <v>0</v>
      </c>
      <c r="V272" s="176">
        <v>0</v>
      </c>
      <c r="W272" s="176">
        <v>1</v>
      </c>
      <c r="X272" s="177"/>
      <c r="Y272" s="176">
        <f t="shared" si="47"/>
        <v>-0.1501831501831502</v>
      </c>
      <c r="Z272" s="176">
        <f t="shared" si="47"/>
        <v>0.10256410256410253</v>
      </c>
      <c r="AA272" s="176">
        <f t="shared" si="47"/>
        <v>0</v>
      </c>
      <c r="AB272" s="176">
        <f t="shared" si="47"/>
        <v>4.7619047619047616E-2</v>
      </c>
    </row>
    <row r="273" spans="1:30" ht="15" thickBot="1" x14ac:dyDescent="0.25">
      <c r="B273" s="35">
        <v>7</v>
      </c>
      <c r="C273" s="36" t="s">
        <v>321</v>
      </c>
      <c r="E273" s="30" t="s">
        <v>50</v>
      </c>
      <c r="F273" s="30" t="s">
        <v>50</v>
      </c>
      <c r="G273" s="31" t="s">
        <v>50</v>
      </c>
      <c r="H273" s="30" t="s">
        <v>50</v>
      </c>
      <c r="I273" s="30" t="s">
        <v>50</v>
      </c>
      <c r="J273" s="117"/>
      <c r="K273" s="128" t="str">
        <f t="shared" si="39"/>
        <v/>
      </c>
      <c r="L273" s="128" t="str">
        <f t="shared" si="39"/>
        <v/>
      </c>
      <c r="M273" s="128" t="str">
        <f t="shared" si="39"/>
        <v/>
      </c>
      <c r="N273" s="128" t="str">
        <f t="shared" si="38"/>
        <v/>
      </c>
      <c r="O273" s="159"/>
      <c r="P273" s="35" t="s">
        <v>448</v>
      </c>
      <c r="Q273" s="36" t="s">
        <v>511</v>
      </c>
      <c r="S273" s="177"/>
      <c r="T273" s="177"/>
      <c r="U273" s="177"/>
      <c r="V273" s="177"/>
      <c r="W273" s="177"/>
      <c r="X273" s="177"/>
      <c r="Y273" s="176"/>
      <c r="Z273" s="176"/>
      <c r="AA273" s="176"/>
      <c r="AB273" s="176"/>
    </row>
    <row r="274" spans="1:30" ht="31.5" customHeight="1" thickBot="1" x14ac:dyDescent="0.25">
      <c r="B274" s="48" t="s">
        <v>322</v>
      </c>
      <c r="C274" s="28" t="s">
        <v>323</v>
      </c>
      <c r="D274" s="145"/>
      <c r="E274" s="30">
        <v>11</v>
      </c>
      <c r="F274" s="30">
        <v>8</v>
      </c>
      <c r="G274" s="31">
        <v>1</v>
      </c>
      <c r="H274" s="30">
        <v>1</v>
      </c>
      <c r="I274" s="30">
        <v>21</v>
      </c>
      <c r="J274" s="117"/>
      <c r="K274" s="128">
        <f t="shared" si="39"/>
        <v>0.52380952380952384</v>
      </c>
      <c r="L274" s="128">
        <f t="shared" si="39"/>
        <v>0.38095238095238093</v>
      </c>
      <c r="M274" s="128">
        <f t="shared" si="39"/>
        <v>4.7619047619047616E-2</v>
      </c>
      <c r="N274" s="128">
        <f t="shared" si="38"/>
        <v>4.7619047619047616E-2</v>
      </c>
      <c r="O274" s="159"/>
      <c r="P274" s="28" t="s">
        <v>322</v>
      </c>
      <c r="Q274" s="84" t="s">
        <v>512</v>
      </c>
      <c r="R274" s="156"/>
      <c r="S274" s="176">
        <v>0.69230769230769229</v>
      </c>
      <c r="T274" s="176">
        <v>0.30769230769230771</v>
      </c>
      <c r="U274" s="176">
        <v>0</v>
      </c>
      <c r="V274" s="176">
        <v>0</v>
      </c>
      <c r="W274" s="176">
        <v>1</v>
      </c>
      <c r="X274" s="177"/>
      <c r="Y274" s="176">
        <f>K274-S274</f>
        <v>-0.16849816849816845</v>
      </c>
      <c r="Z274" s="176">
        <f>L274-T274</f>
        <v>7.3260073260073222E-2</v>
      </c>
      <c r="AA274" s="176">
        <f>M274-U274</f>
        <v>4.7619047619047616E-2</v>
      </c>
      <c r="AB274" s="176">
        <f>N274-V274</f>
        <v>4.7619047619047616E-2</v>
      </c>
    </row>
    <row r="275" spans="1:30" ht="15.75" customHeight="1" thickBot="1" x14ac:dyDescent="0.25">
      <c r="B275" s="48" t="s">
        <v>324</v>
      </c>
      <c r="C275" s="28" t="s">
        <v>325</v>
      </c>
      <c r="D275" s="145"/>
      <c r="E275" s="30">
        <v>1</v>
      </c>
      <c r="F275" s="30">
        <v>0</v>
      </c>
      <c r="G275" s="31">
        <v>1</v>
      </c>
      <c r="H275" s="30">
        <v>0</v>
      </c>
      <c r="I275" s="30">
        <v>2</v>
      </c>
      <c r="J275" s="117"/>
      <c r="K275" s="128">
        <f t="shared" si="39"/>
        <v>0.5</v>
      </c>
      <c r="L275" s="128">
        <f t="shared" si="39"/>
        <v>0</v>
      </c>
      <c r="M275" s="128">
        <f t="shared" si="39"/>
        <v>0.5</v>
      </c>
      <c r="N275" s="128">
        <f t="shared" si="38"/>
        <v>0</v>
      </c>
      <c r="O275" s="159"/>
      <c r="P275" s="28"/>
      <c r="Q275" s="84"/>
      <c r="S275" s="24" t="s">
        <v>522</v>
      </c>
      <c r="T275" s="121"/>
      <c r="U275" s="121"/>
      <c r="V275" s="121"/>
      <c r="W275" s="121"/>
      <c r="X275" s="121"/>
      <c r="Y275" s="157"/>
      <c r="Z275" s="157"/>
      <c r="AA275" s="157"/>
      <c r="AB275" s="157"/>
    </row>
    <row r="276" spans="1:30" ht="15.75" customHeight="1" thickBot="1" x14ac:dyDescent="0.25">
      <c r="B276" s="48" t="s">
        <v>326</v>
      </c>
      <c r="C276" s="28" t="s">
        <v>327</v>
      </c>
      <c r="D276" s="145"/>
      <c r="E276" s="30">
        <v>13</v>
      </c>
      <c r="F276" s="30">
        <v>7</v>
      </c>
      <c r="G276" s="31">
        <v>0</v>
      </c>
      <c r="H276" s="30">
        <v>0</v>
      </c>
      <c r="I276" s="30">
        <v>20</v>
      </c>
      <c r="J276" s="117"/>
      <c r="K276" s="128">
        <f t="shared" si="39"/>
        <v>0.65</v>
      </c>
      <c r="L276" s="128">
        <f t="shared" si="39"/>
        <v>0.35</v>
      </c>
      <c r="M276" s="128">
        <f t="shared" si="39"/>
        <v>0</v>
      </c>
      <c r="N276" s="128">
        <f t="shared" si="38"/>
        <v>0</v>
      </c>
      <c r="O276" s="159"/>
      <c r="P276" s="28" t="s">
        <v>324</v>
      </c>
      <c r="Q276" s="84" t="s">
        <v>327</v>
      </c>
      <c r="R276" s="156"/>
      <c r="S276" s="176">
        <v>0.61538461538461542</v>
      </c>
      <c r="T276" s="176">
        <v>0.38461538461538464</v>
      </c>
      <c r="U276" s="176">
        <v>0</v>
      </c>
      <c r="V276" s="176">
        <v>0</v>
      </c>
      <c r="W276" s="176">
        <v>1</v>
      </c>
      <c r="X276" s="177"/>
      <c r="Y276" s="176">
        <f t="shared" ref="Y276:AB279" si="48">K276-S276</f>
        <v>3.4615384615384603E-2</v>
      </c>
      <c r="Z276" s="176">
        <f t="shared" si="48"/>
        <v>-3.4615384615384659E-2</v>
      </c>
      <c r="AA276" s="176">
        <f t="shared" si="48"/>
        <v>0</v>
      </c>
      <c r="AB276" s="176">
        <f t="shared" si="48"/>
        <v>0</v>
      </c>
    </row>
    <row r="277" spans="1:30" ht="15.75" customHeight="1" thickBot="1" x14ac:dyDescent="0.25">
      <c r="B277" s="48" t="s">
        <v>328</v>
      </c>
      <c r="C277" s="28" t="s">
        <v>329</v>
      </c>
      <c r="D277" s="145"/>
      <c r="E277" s="30">
        <v>13</v>
      </c>
      <c r="F277" s="30">
        <v>7</v>
      </c>
      <c r="G277" s="31">
        <v>0</v>
      </c>
      <c r="H277" s="30">
        <v>0</v>
      </c>
      <c r="I277" s="30">
        <v>20</v>
      </c>
      <c r="J277" s="117"/>
      <c r="K277" s="128">
        <f t="shared" si="39"/>
        <v>0.65</v>
      </c>
      <c r="L277" s="128">
        <f t="shared" si="39"/>
        <v>0.35</v>
      </c>
      <c r="M277" s="128">
        <f t="shared" si="39"/>
        <v>0</v>
      </c>
      <c r="N277" s="128">
        <f t="shared" si="38"/>
        <v>0</v>
      </c>
      <c r="O277" s="159"/>
      <c r="P277" s="28" t="s">
        <v>326</v>
      </c>
      <c r="Q277" s="84" t="s">
        <v>329</v>
      </c>
      <c r="R277" s="156"/>
      <c r="S277" s="176">
        <v>0.46153846153846156</v>
      </c>
      <c r="T277" s="176">
        <v>0.46153846153846156</v>
      </c>
      <c r="U277" s="176">
        <v>7.6923076923076927E-2</v>
      </c>
      <c r="V277" s="176">
        <v>0</v>
      </c>
      <c r="W277" s="176">
        <v>1</v>
      </c>
      <c r="X277" s="177"/>
      <c r="Y277" s="176">
        <f t="shared" si="48"/>
        <v>0.18846153846153846</v>
      </c>
      <c r="Z277" s="176">
        <f t="shared" si="48"/>
        <v>-0.11153846153846159</v>
      </c>
      <c r="AA277" s="176">
        <f t="shared" si="48"/>
        <v>-7.6923076923076927E-2</v>
      </c>
      <c r="AB277" s="176">
        <f t="shared" si="48"/>
        <v>0</v>
      </c>
    </row>
    <row r="278" spans="1:30" ht="31.5" customHeight="1" thickBot="1" x14ac:dyDescent="0.25">
      <c r="B278" s="48" t="s">
        <v>330</v>
      </c>
      <c r="C278" s="28" t="s">
        <v>331</v>
      </c>
      <c r="D278" s="145"/>
      <c r="E278" s="30">
        <v>19</v>
      </c>
      <c r="F278" s="30">
        <v>0</v>
      </c>
      <c r="G278" s="31">
        <v>1</v>
      </c>
      <c r="H278" s="30">
        <v>1</v>
      </c>
      <c r="I278" s="30">
        <v>21</v>
      </c>
      <c r="J278" s="117"/>
      <c r="K278" s="128">
        <f t="shared" si="39"/>
        <v>0.90476190476190477</v>
      </c>
      <c r="L278" s="128">
        <f t="shared" si="39"/>
        <v>0</v>
      </c>
      <c r="M278" s="128">
        <f t="shared" si="39"/>
        <v>4.7619047619047616E-2</v>
      </c>
      <c r="N278" s="128">
        <f t="shared" si="38"/>
        <v>4.7619047619047616E-2</v>
      </c>
      <c r="O278" s="159"/>
      <c r="P278" s="28" t="s">
        <v>330</v>
      </c>
      <c r="Q278" s="84" t="s">
        <v>514</v>
      </c>
      <c r="R278" s="156"/>
      <c r="S278" s="176">
        <v>0.61538461538461542</v>
      </c>
      <c r="T278" s="176">
        <v>0.38461538461538464</v>
      </c>
      <c r="U278" s="176">
        <v>0</v>
      </c>
      <c r="V278" s="176">
        <v>0</v>
      </c>
      <c r="W278" s="176">
        <v>1</v>
      </c>
      <c r="X278" s="177"/>
      <c r="Y278" s="176">
        <f t="shared" si="48"/>
        <v>0.28937728937728935</v>
      </c>
      <c r="Z278" s="176">
        <f t="shared" si="48"/>
        <v>-0.38461538461538464</v>
      </c>
      <c r="AA278" s="176">
        <f t="shared" si="48"/>
        <v>4.7619047619047616E-2</v>
      </c>
      <c r="AB278" s="176">
        <f t="shared" si="48"/>
        <v>4.7619047619047616E-2</v>
      </c>
    </row>
    <row r="279" spans="1:30" ht="31.5" customHeight="1" thickBot="1" x14ac:dyDescent="0.25">
      <c r="B279" s="48" t="s">
        <v>332</v>
      </c>
      <c r="C279" s="28" t="s">
        <v>333</v>
      </c>
      <c r="D279" s="145"/>
      <c r="E279" s="30">
        <v>19</v>
      </c>
      <c r="F279" s="30">
        <v>0</v>
      </c>
      <c r="G279" s="31">
        <v>1</v>
      </c>
      <c r="H279" s="30">
        <v>1</v>
      </c>
      <c r="I279" s="30">
        <v>21</v>
      </c>
      <c r="J279" s="117"/>
      <c r="K279" s="128">
        <f t="shared" si="39"/>
        <v>0.90476190476190477</v>
      </c>
      <c r="L279" s="128">
        <f t="shared" si="39"/>
        <v>0</v>
      </c>
      <c r="M279" s="128">
        <f t="shared" si="39"/>
        <v>4.7619047619047616E-2</v>
      </c>
      <c r="N279" s="128">
        <f t="shared" si="38"/>
        <v>4.7619047619047616E-2</v>
      </c>
      <c r="O279" s="159"/>
      <c r="P279" s="28" t="s">
        <v>332</v>
      </c>
      <c r="Q279" s="84" t="s">
        <v>515</v>
      </c>
      <c r="R279" s="156"/>
      <c r="S279" s="176">
        <v>0.69230769230769229</v>
      </c>
      <c r="T279" s="176">
        <v>0.30769230769230771</v>
      </c>
      <c r="U279" s="176">
        <v>0</v>
      </c>
      <c r="V279" s="176">
        <v>0</v>
      </c>
      <c r="W279" s="176">
        <v>1</v>
      </c>
      <c r="X279" s="177"/>
      <c r="Y279" s="176">
        <f t="shared" si="48"/>
        <v>0.21245421245421248</v>
      </c>
      <c r="Z279" s="176">
        <f t="shared" si="48"/>
        <v>-0.30769230769230771</v>
      </c>
      <c r="AA279" s="176">
        <f t="shared" si="48"/>
        <v>4.7619047619047616E-2</v>
      </c>
      <c r="AB279" s="176">
        <f t="shared" si="48"/>
        <v>4.7619047619047616E-2</v>
      </c>
    </row>
    <row r="280" spans="1:30" ht="15.75" customHeight="1" thickBot="1" x14ac:dyDescent="0.25">
      <c r="B280" s="48" t="s">
        <v>334</v>
      </c>
      <c r="C280" s="28" t="s">
        <v>335</v>
      </c>
      <c r="D280" s="145"/>
      <c r="E280" s="30">
        <v>14</v>
      </c>
      <c r="F280" s="30" t="s">
        <v>48</v>
      </c>
      <c r="G280" s="31" t="s">
        <v>48</v>
      </c>
      <c r="H280" s="30">
        <v>7</v>
      </c>
      <c r="I280" s="30">
        <v>21</v>
      </c>
      <c r="J280" s="117"/>
      <c r="K280" s="128">
        <f t="shared" si="39"/>
        <v>0.66666666666666663</v>
      </c>
      <c r="L280" s="128" t="str">
        <f t="shared" si="39"/>
        <v/>
      </c>
      <c r="M280" s="128" t="str">
        <f t="shared" si="39"/>
        <v/>
      </c>
      <c r="N280" s="128">
        <f t="shared" si="38"/>
        <v>0.33333333333333331</v>
      </c>
      <c r="O280" s="159"/>
      <c r="P280" s="102"/>
      <c r="Q280" s="125"/>
      <c r="S280" s="24" t="s">
        <v>522</v>
      </c>
      <c r="T280" s="121"/>
      <c r="U280" s="121"/>
      <c r="V280" s="121"/>
      <c r="W280" s="121"/>
      <c r="X280" s="121"/>
      <c r="Y280" s="157"/>
      <c r="Z280" s="157"/>
      <c r="AA280" s="157"/>
      <c r="AB280" s="157"/>
    </row>
    <row r="281" spans="1:30" ht="15.75" customHeight="1" thickBot="1" x14ac:dyDescent="0.25">
      <c r="B281" s="48" t="s">
        <v>336</v>
      </c>
      <c r="C281" s="28" t="s">
        <v>337</v>
      </c>
      <c r="D281" s="145"/>
      <c r="E281" s="30">
        <v>14</v>
      </c>
      <c r="F281" s="30">
        <v>0</v>
      </c>
      <c r="G281" s="31">
        <v>0</v>
      </c>
      <c r="H281" s="30">
        <v>0</v>
      </c>
      <c r="I281" s="30">
        <v>14</v>
      </c>
      <c r="J281" s="117"/>
      <c r="K281" s="128">
        <f t="shared" si="39"/>
        <v>1</v>
      </c>
      <c r="L281" s="128">
        <f t="shared" si="39"/>
        <v>0</v>
      </c>
      <c r="M281" s="128">
        <f t="shared" si="39"/>
        <v>0</v>
      </c>
      <c r="N281" s="128">
        <f t="shared" si="38"/>
        <v>0</v>
      </c>
      <c r="O281" s="159"/>
      <c r="P281" s="109" t="s">
        <v>328</v>
      </c>
      <c r="Q281" s="194" t="s">
        <v>513</v>
      </c>
      <c r="R281" s="156"/>
      <c r="S281" s="176">
        <v>0.83333333333333337</v>
      </c>
      <c r="T281" s="176">
        <v>0.16666666666666666</v>
      </c>
      <c r="U281" s="176">
        <v>0</v>
      </c>
      <c r="V281" s="176">
        <v>0</v>
      </c>
      <c r="W281" s="176">
        <v>0.92307692307692313</v>
      </c>
      <c r="X281" s="177"/>
      <c r="Y281" s="176">
        <f>K281-S281</f>
        <v>0.16666666666666663</v>
      </c>
      <c r="Z281" s="176">
        <f>L281-T281</f>
        <v>-0.16666666666666666</v>
      </c>
      <c r="AA281" s="176">
        <f>M281-U281</f>
        <v>0</v>
      </c>
      <c r="AB281" s="176">
        <f>N281-V281</f>
        <v>0</v>
      </c>
    </row>
    <row r="282" spans="1:30" ht="15.75" customHeight="1" thickBot="1" x14ac:dyDescent="0.25">
      <c r="B282" s="48" t="s">
        <v>338</v>
      </c>
      <c r="C282" s="28" t="s">
        <v>339</v>
      </c>
      <c r="E282" s="30">
        <v>14</v>
      </c>
      <c r="F282" s="30">
        <v>0</v>
      </c>
      <c r="G282" s="31">
        <v>0</v>
      </c>
      <c r="H282" s="30">
        <v>0</v>
      </c>
      <c r="I282" s="30">
        <v>14</v>
      </c>
      <c r="J282" s="117"/>
      <c r="K282" s="128">
        <f t="shared" si="39"/>
        <v>1</v>
      </c>
      <c r="L282" s="128">
        <f t="shared" si="39"/>
        <v>0</v>
      </c>
      <c r="M282" s="128">
        <f t="shared" si="39"/>
        <v>0</v>
      </c>
      <c r="N282" s="128">
        <f t="shared" si="38"/>
        <v>0</v>
      </c>
      <c r="O282" s="159"/>
      <c r="P282" s="110"/>
      <c r="Q282" s="195"/>
      <c r="S282" s="24" t="s">
        <v>546</v>
      </c>
      <c r="T282" s="121"/>
      <c r="U282" s="121"/>
      <c r="V282" s="121"/>
      <c r="W282" s="121"/>
      <c r="X282" s="121"/>
      <c r="Y282" s="157"/>
      <c r="Z282" s="157"/>
      <c r="AA282" s="157"/>
      <c r="AB282" s="157"/>
    </row>
    <row r="283" spans="1:30" ht="31.5" customHeight="1" thickBot="1" x14ac:dyDescent="0.25">
      <c r="B283" s="48" t="s">
        <v>340</v>
      </c>
      <c r="C283" s="28" t="s">
        <v>341</v>
      </c>
      <c r="E283" s="30">
        <v>9</v>
      </c>
      <c r="F283" s="30" t="s">
        <v>48</v>
      </c>
      <c r="G283" s="31" t="s">
        <v>48</v>
      </c>
      <c r="H283" s="30">
        <v>5</v>
      </c>
      <c r="I283" s="30">
        <v>14</v>
      </c>
      <c r="J283" s="117"/>
      <c r="K283" s="128">
        <f t="shared" si="39"/>
        <v>0.6428571428571429</v>
      </c>
      <c r="L283" s="128" t="str">
        <f t="shared" si="39"/>
        <v/>
      </c>
      <c r="M283" s="128" t="str">
        <f t="shared" si="39"/>
        <v/>
      </c>
      <c r="N283" s="128">
        <f t="shared" si="38"/>
        <v>0.35714285714285715</v>
      </c>
      <c r="O283" s="159"/>
      <c r="P283" s="103"/>
      <c r="Q283" s="126"/>
      <c r="S283" s="24" t="s">
        <v>522</v>
      </c>
      <c r="T283" s="121"/>
      <c r="U283" s="121"/>
      <c r="V283" s="121"/>
      <c r="W283" s="121"/>
      <c r="X283" s="121"/>
      <c r="Y283" s="157"/>
      <c r="Z283" s="157"/>
      <c r="AA283" s="157"/>
      <c r="AB283" s="157"/>
    </row>
    <row r="284" spans="1:30" ht="31.5" customHeight="1" thickBot="1" x14ac:dyDescent="0.25">
      <c r="B284" s="48" t="s">
        <v>342</v>
      </c>
      <c r="C284" s="28" t="s">
        <v>343</v>
      </c>
      <c r="E284" s="30">
        <v>7</v>
      </c>
      <c r="F284" s="30">
        <v>2</v>
      </c>
      <c r="G284" s="31">
        <v>0</v>
      </c>
      <c r="H284" s="30">
        <v>0</v>
      </c>
      <c r="I284" s="30">
        <v>9</v>
      </c>
      <c r="J284" s="117"/>
      <c r="K284" s="128">
        <f t="shared" si="39"/>
        <v>0.77777777777777779</v>
      </c>
      <c r="L284" s="128">
        <f t="shared" si="39"/>
        <v>0.22222222222222221</v>
      </c>
      <c r="M284" s="128">
        <f t="shared" si="39"/>
        <v>0</v>
      </c>
      <c r="N284" s="128">
        <f t="shared" si="38"/>
        <v>0</v>
      </c>
      <c r="O284" s="159"/>
      <c r="P284" s="28" t="s">
        <v>334</v>
      </c>
      <c r="Q284" s="84" t="s">
        <v>516</v>
      </c>
      <c r="R284" s="156"/>
      <c r="S284" s="176">
        <v>0.61538461538461542</v>
      </c>
      <c r="T284" s="176">
        <v>0.38461538461538464</v>
      </c>
      <c r="U284" s="176">
        <v>0</v>
      </c>
      <c r="V284" s="176">
        <v>0</v>
      </c>
      <c r="W284" s="176">
        <v>1</v>
      </c>
      <c r="X284" s="177"/>
      <c r="Y284" s="176">
        <f>K284-S284</f>
        <v>0.16239316239316237</v>
      </c>
      <c r="Z284" s="176">
        <f>L284-T284</f>
        <v>-0.16239316239316243</v>
      </c>
      <c r="AA284" s="176">
        <f>M284-U284</f>
        <v>0</v>
      </c>
      <c r="AB284" s="176">
        <f>N284-V284</f>
        <v>0</v>
      </c>
    </row>
    <row r="285" spans="1:30" ht="15.75" customHeight="1" thickBot="1" x14ac:dyDescent="0.25">
      <c r="B285" s="48" t="s">
        <v>344</v>
      </c>
      <c r="C285" s="28" t="s">
        <v>345</v>
      </c>
      <c r="E285" s="30">
        <v>11</v>
      </c>
      <c r="F285" s="30" t="s">
        <v>48</v>
      </c>
      <c r="G285" s="31" t="s">
        <v>48</v>
      </c>
      <c r="H285" s="30">
        <v>10</v>
      </c>
      <c r="I285" s="30">
        <v>21</v>
      </c>
      <c r="J285" s="117"/>
      <c r="K285" s="128">
        <f t="shared" si="39"/>
        <v>0.52380952380952384</v>
      </c>
      <c r="L285" s="128" t="str">
        <f t="shared" si="39"/>
        <v/>
      </c>
      <c r="M285" s="128" t="str">
        <f t="shared" si="39"/>
        <v/>
      </c>
      <c r="N285" s="128">
        <f t="shared" si="38"/>
        <v>0.47619047619047616</v>
      </c>
      <c r="O285" s="159"/>
      <c r="P285" s="28"/>
      <c r="Q285" s="84"/>
      <c r="S285" s="24" t="s">
        <v>522</v>
      </c>
      <c r="T285" s="121"/>
      <c r="U285" s="121"/>
      <c r="V285" s="121"/>
      <c r="W285" s="121"/>
      <c r="X285" s="121"/>
      <c r="Y285" s="157"/>
      <c r="Z285" s="157"/>
      <c r="AA285" s="157"/>
      <c r="AB285" s="157"/>
    </row>
    <row r="286" spans="1:30" ht="31.5" customHeight="1" thickBot="1" x14ac:dyDescent="0.25">
      <c r="B286" s="48" t="s">
        <v>346</v>
      </c>
      <c r="C286" s="28" t="s">
        <v>347</v>
      </c>
      <c r="E286" s="30">
        <v>1</v>
      </c>
      <c r="F286" s="30" t="s">
        <v>48</v>
      </c>
      <c r="G286" s="31" t="s">
        <v>48</v>
      </c>
      <c r="H286" s="30">
        <v>10</v>
      </c>
      <c r="I286" s="30">
        <v>11</v>
      </c>
      <c r="J286" s="117"/>
      <c r="K286" s="128">
        <f t="shared" si="39"/>
        <v>9.0909090909090912E-2</v>
      </c>
      <c r="L286" s="128" t="str">
        <f t="shared" si="39"/>
        <v/>
      </c>
      <c r="M286" s="128" t="str">
        <f t="shared" si="39"/>
        <v/>
      </c>
      <c r="N286" s="128">
        <f t="shared" si="39"/>
        <v>0.90909090909090906</v>
      </c>
      <c r="O286" s="159"/>
      <c r="P286" s="28" t="s">
        <v>336</v>
      </c>
      <c r="Q286" s="84" t="s">
        <v>517</v>
      </c>
      <c r="R286" s="156"/>
      <c r="S286" s="176">
        <v>0.69230769230769229</v>
      </c>
      <c r="T286" s="176">
        <v>0.23076923076923078</v>
      </c>
      <c r="U286" s="176">
        <v>7.6923076923076927E-2</v>
      </c>
      <c r="V286" s="176">
        <v>0</v>
      </c>
      <c r="W286" s="176">
        <v>1</v>
      </c>
      <c r="X286" s="177"/>
      <c r="Y286" s="176">
        <f>K286-V286-U286</f>
        <v>1.3986013986013984E-2</v>
      </c>
      <c r="Z286" s="176"/>
      <c r="AA286" s="176"/>
      <c r="AB286" s="176">
        <f>N286-T286-S286</f>
        <v>-1.3986013986013957E-2</v>
      </c>
    </row>
    <row r="287" spans="1:30" s="172" customFormat="1" ht="15.75" customHeight="1" x14ac:dyDescent="0.2">
      <c r="A287" s="93"/>
      <c r="B287" s="171"/>
      <c r="C287" s="94"/>
      <c r="E287" s="173"/>
      <c r="F287" s="173"/>
      <c r="G287" s="173"/>
      <c r="H287" s="173"/>
      <c r="I287" s="173"/>
      <c r="K287" s="87"/>
      <c r="L287" s="87"/>
      <c r="M287" s="87"/>
      <c r="N287" s="87"/>
      <c r="O287" s="87"/>
      <c r="P287" s="87"/>
      <c r="Y287" s="174"/>
      <c r="Z287" s="174"/>
      <c r="AA287" s="174"/>
      <c r="AB287" s="174"/>
      <c r="AD287" s="95"/>
    </row>
    <row r="288" spans="1:30" s="95" customFormat="1" ht="15.75" customHeight="1" x14ac:dyDescent="0.2">
      <c r="A288" s="96" t="s">
        <v>357</v>
      </c>
      <c r="K288" s="88"/>
      <c r="L288" s="88"/>
      <c r="M288" s="88"/>
      <c r="N288" s="88"/>
      <c r="O288" s="88"/>
      <c r="P288" s="88"/>
      <c r="Y288" s="172"/>
      <c r="Z288" s="172"/>
      <c r="AA288" s="172"/>
      <c r="AB288" s="172"/>
      <c r="AD288" s="172"/>
    </row>
    <row r="289" spans="1:30" s="172" customFormat="1" ht="15.75" customHeight="1" x14ac:dyDescent="0.2">
      <c r="A289" s="93"/>
      <c r="B289" s="171"/>
      <c r="C289" s="94"/>
      <c r="E289" s="173"/>
      <c r="F289" s="173"/>
      <c r="G289" s="173"/>
      <c r="H289" s="173"/>
      <c r="I289" s="173"/>
      <c r="K289" s="175"/>
      <c r="L289" s="175"/>
      <c r="M289" s="175"/>
      <c r="N289" s="175"/>
      <c r="O289" s="175"/>
      <c r="P289" s="175"/>
      <c r="Y289" s="97"/>
      <c r="Z289" s="97"/>
      <c r="AA289" s="97"/>
      <c r="AB289" s="97"/>
      <c r="AD289" s="97"/>
    </row>
    <row r="290" spans="1:30" s="97" customFormat="1" ht="15.75" customHeight="1" x14ac:dyDescent="0.2">
      <c r="A290" s="98"/>
      <c r="K290" s="87"/>
      <c r="L290" s="87"/>
      <c r="M290" s="87"/>
      <c r="N290" s="87"/>
      <c r="O290" s="87"/>
      <c r="P290" s="87"/>
      <c r="AB290" s="99"/>
    </row>
    <row r="291" spans="1:30" s="97" customFormat="1" ht="15.75" customHeight="1" x14ac:dyDescent="0.2">
      <c r="A291" s="98"/>
      <c r="K291" s="87"/>
      <c r="L291" s="87"/>
      <c r="M291" s="87"/>
      <c r="N291" s="87"/>
      <c r="O291" s="87"/>
      <c r="P291" s="87"/>
    </row>
    <row r="292" spans="1:30" s="172" customFormat="1" ht="38.25" customHeight="1" x14ac:dyDescent="0.2">
      <c r="A292" s="93"/>
      <c r="B292" s="171"/>
      <c r="C292" s="94"/>
      <c r="E292" s="173"/>
      <c r="F292" s="173"/>
      <c r="G292" s="173"/>
      <c r="H292" s="173"/>
      <c r="I292" s="173"/>
      <c r="K292" s="175"/>
      <c r="L292" s="175"/>
      <c r="M292" s="175"/>
      <c r="N292" s="175"/>
      <c r="O292" s="175"/>
      <c r="P292" s="175"/>
    </row>
    <row r="293" spans="1:30" s="172" customFormat="1" ht="38.25" customHeight="1" x14ac:dyDescent="0.2">
      <c r="A293" s="93"/>
      <c r="B293" s="171"/>
      <c r="C293" s="94"/>
      <c r="E293" s="173"/>
      <c r="F293" s="173"/>
      <c r="G293" s="173"/>
      <c r="H293" s="173"/>
      <c r="I293" s="173"/>
      <c r="K293" s="175"/>
      <c r="L293" s="175"/>
      <c r="M293" s="175"/>
      <c r="N293" s="175"/>
      <c r="O293" s="175"/>
      <c r="P293" s="175"/>
    </row>
    <row r="294" spans="1:30" s="172" customFormat="1" ht="38.25" customHeight="1" x14ac:dyDescent="0.2">
      <c r="A294" s="93"/>
      <c r="B294" s="171"/>
      <c r="C294" s="94"/>
      <c r="E294" s="173"/>
      <c r="F294" s="173"/>
      <c r="G294" s="173"/>
      <c r="H294" s="173"/>
      <c r="I294" s="173"/>
      <c r="K294" s="175"/>
      <c r="L294" s="175"/>
      <c r="M294" s="175"/>
      <c r="N294" s="175"/>
      <c r="O294" s="175"/>
      <c r="P294" s="175"/>
    </row>
    <row r="295" spans="1:30" s="172" customFormat="1" ht="38.25" customHeight="1" x14ac:dyDescent="0.2">
      <c r="A295" s="93"/>
      <c r="B295" s="171"/>
      <c r="C295" s="94"/>
      <c r="E295" s="173"/>
      <c r="F295" s="173"/>
      <c r="G295" s="173"/>
      <c r="H295" s="173"/>
      <c r="I295" s="173"/>
      <c r="K295" s="175"/>
      <c r="L295" s="175"/>
      <c r="M295" s="175"/>
      <c r="N295" s="175"/>
      <c r="O295" s="175"/>
      <c r="P295" s="175"/>
    </row>
    <row r="296" spans="1:30" s="172" customFormat="1" ht="38.25" customHeight="1" x14ac:dyDescent="0.2">
      <c r="A296" s="93"/>
      <c r="B296" s="171"/>
      <c r="C296" s="94"/>
      <c r="E296" s="173"/>
      <c r="F296" s="173"/>
      <c r="G296" s="173"/>
      <c r="H296" s="173"/>
      <c r="I296" s="173"/>
      <c r="K296" s="175"/>
      <c r="L296" s="175"/>
      <c r="M296" s="175"/>
      <c r="N296" s="175"/>
      <c r="O296" s="175"/>
      <c r="P296" s="175"/>
    </row>
    <row r="305" spans="1:16" ht="15.75" customHeight="1" x14ac:dyDescent="0.2">
      <c r="A305" s="2"/>
      <c r="B305" s="2"/>
      <c r="C305" s="2"/>
      <c r="E305" s="2"/>
      <c r="F305" s="2"/>
      <c r="G305" s="2"/>
      <c r="H305" s="2"/>
      <c r="I305" s="2"/>
      <c r="K305" s="2"/>
      <c r="L305" s="2"/>
      <c r="M305" s="2"/>
      <c r="N305" s="2"/>
      <c r="O305" s="2"/>
      <c r="P305" s="2"/>
    </row>
    <row r="306" spans="1:16" ht="15.75" customHeight="1" x14ac:dyDescent="0.2">
      <c r="A306" s="2"/>
      <c r="B306" s="2"/>
      <c r="C306" s="2"/>
      <c r="E306" s="2"/>
      <c r="F306" s="2"/>
      <c r="G306" s="2"/>
      <c r="H306" s="2"/>
      <c r="I306" s="2"/>
      <c r="K306" s="2"/>
      <c r="L306" s="2"/>
      <c r="M306" s="2"/>
      <c r="N306" s="2"/>
      <c r="O306" s="2"/>
      <c r="P306" s="2"/>
    </row>
    <row r="307" spans="1:16" ht="15.75" customHeight="1" x14ac:dyDescent="0.2">
      <c r="A307" s="2"/>
      <c r="B307" s="2"/>
      <c r="C307" s="2"/>
      <c r="E307" s="2"/>
      <c r="F307" s="2"/>
      <c r="G307" s="2"/>
      <c r="H307" s="2"/>
      <c r="I307" s="2"/>
      <c r="K307" s="2"/>
      <c r="L307" s="2"/>
      <c r="M307" s="2"/>
      <c r="N307" s="2"/>
      <c r="O307" s="2"/>
      <c r="P307" s="2"/>
    </row>
    <row r="308" spans="1:16" ht="15.75" customHeight="1" x14ac:dyDescent="0.2">
      <c r="A308" s="2"/>
      <c r="B308" s="2"/>
      <c r="C308" s="2"/>
      <c r="E308" s="2"/>
      <c r="F308" s="2"/>
      <c r="G308" s="2"/>
      <c r="H308" s="2"/>
      <c r="I308" s="2"/>
      <c r="K308" s="2"/>
      <c r="L308" s="2"/>
      <c r="M308" s="2"/>
      <c r="N308" s="2"/>
      <c r="O308" s="2"/>
      <c r="P308" s="2"/>
    </row>
    <row r="309" spans="1:16" ht="15.75" customHeight="1" x14ac:dyDescent="0.2">
      <c r="A309" s="2"/>
      <c r="B309" s="2"/>
      <c r="C309" s="2"/>
      <c r="E309" s="2"/>
      <c r="F309" s="2"/>
      <c r="G309" s="2"/>
      <c r="H309" s="2"/>
      <c r="I309" s="2"/>
      <c r="K309" s="2"/>
      <c r="L309" s="2"/>
      <c r="M309" s="2"/>
      <c r="N309" s="2"/>
      <c r="O309" s="2"/>
      <c r="P309" s="2"/>
    </row>
    <row r="310" spans="1:16" ht="15.75" customHeight="1" x14ac:dyDescent="0.2">
      <c r="A310" s="2"/>
      <c r="B310" s="2"/>
      <c r="C310" s="2"/>
      <c r="E310" s="2"/>
      <c r="F310" s="2"/>
      <c r="G310" s="2"/>
      <c r="H310" s="2"/>
      <c r="I310" s="2"/>
      <c r="K310" s="2"/>
      <c r="L310" s="2"/>
      <c r="M310" s="2"/>
      <c r="N310" s="2"/>
      <c r="O310" s="2"/>
      <c r="P310" s="2"/>
    </row>
    <row r="311" spans="1:16" ht="15.75" customHeight="1" x14ac:dyDescent="0.2">
      <c r="A311" s="2"/>
      <c r="B311" s="2"/>
      <c r="C311" s="2"/>
      <c r="E311" s="2"/>
      <c r="F311" s="2"/>
      <c r="G311" s="2"/>
      <c r="H311" s="2"/>
      <c r="I311" s="2"/>
      <c r="K311" s="2"/>
      <c r="L311" s="2"/>
      <c r="M311" s="2"/>
      <c r="N311" s="2"/>
      <c r="O311" s="2"/>
      <c r="P311" s="2"/>
    </row>
    <row r="312" spans="1:16" ht="15.75" customHeight="1" x14ac:dyDescent="0.2">
      <c r="A312" s="2"/>
      <c r="B312" s="2"/>
      <c r="C312" s="2"/>
      <c r="E312" s="2"/>
      <c r="F312" s="2"/>
      <c r="G312" s="2"/>
      <c r="H312" s="2"/>
      <c r="I312" s="2"/>
      <c r="K312" s="2"/>
      <c r="L312" s="2"/>
      <c r="M312" s="2"/>
      <c r="N312" s="2"/>
      <c r="O312" s="2"/>
      <c r="P312" s="2"/>
    </row>
    <row r="313" spans="1:16" ht="15.75" customHeight="1" x14ac:dyDescent="0.2">
      <c r="A313" s="2"/>
      <c r="B313" s="2"/>
      <c r="C313" s="2"/>
      <c r="E313" s="2"/>
      <c r="F313" s="2"/>
      <c r="G313" s="2"/>
      <c r="H313" s="2"/>
      <c r="I313" s="2"/>
      <c r="K313" s="2"/>
      <c r="L313" s="2"/>
      <c r="M313" s="2"/>
      <c r="N313" s="2"/>
      <c r="O313" s="2"/>
      <c r="P313" s="2"/>
    </row>
    <row r="314" spans="1:16" ht="15.75" customHeight="1" x14ac:dyDescent="0.2">
      <c r="A314" s="2"/>
      <c r="B314" s="2"/>
      <c r="C314" s="2"/>
      <c r="E314" s="2"/>
      <c r="F314" s="2"/>
      <c r="G314" s="2"/>
      <c r="H314" s="2"/>
      <c r="I314" s="2"/>
      <c r="K314" s="2"/>
      <c r="L314" s="2"/>
      <c r="M314" s="2"/>
      <c r="N314" s="2"/>
      <c r="O314" s="2"/>
      <c r="P314" s="2"/>
    </row>
    <row r="315" spans="1:16" ht="15.75" customHeight="1" x14ac:dyDescent="0.2">
      <c r="A315" s="2"/>
      <c r="B315" s="2"/>
      <c r="C315" s="2"/>
      <c r="E315" s="2"/>
      <c r="F315" s="2"/>
      <c r="G315" s="2"/>
      <c r="H315" s="2"/>
      <c r="I315" s="2"/>
      <c r="K315" s="2"/>
      <c r="L315" s="2"/>
      <c r="M315" s="2"/>
      <c r="N315" s="2"/>
      <c r="O315" s="2"/>
      <c r="P315" s="2"/>
    </row>
    <row r="316" spans="1:16" ht="15.75" customHeight="1" x14ac:dyDescent="0.2">
      <c r="A316" s="2"/>
      <c r="B316" s="2"/>
      <c r="C316" s="2"/>
      <c r="E316" s="2"/>
      <c r="F316" s="2"/>
      <c r="G316" s="2"/>
      <c r="H316" s="2"/>
      <c r="I316" s="2"/>
      <c r="K316" s="2"/>
      <c r="L316" s="2"/>
      <c r="M316" s="2"/>
      <c r="N316" s="2"/>
      <c r="O316" s="2"/>
      <c r="P316" s="2"/>
    </row>
    <row r="317" spans="1:16" ht="15.75" customHeight="1" x14ac:dyDescent="0.2">
      <c r="A317" s="2"/>
      <c r="B317" s="2"/>
      <c r="C317" s="2"/>
      <c r="E317" s="2"/>
      <c r="F317" s="2"/>
      <c r="G317" s="2"/>
      <c r="H317" s="2"/>
      <c r="I317" s="2"/>
      <c r="K317" s="2"/>
      <c r="L317" s="2"/>
      <c r="M317" s="2"/>
      <c r="N317" s="2"/>
      <c r="O317" s="2"/>
      <c r="P317" s="2"/>
    </row>
    <row r="318" spans="1:16" ht="15.75" customHeight="1" x14ac:dyDescent="0.2">
      <c r="A318" s="2"/>
      <c r="B318" s="2"/>
      <c r="C318" s="2"/>
      <c r="E318" s="2"/>
      <c r="F318" s="2"/>
      <c r="G318" s="2"/>
      <c r="H318" s="2"/>
      <c r="I318" s="2"/>
      <c r="K318" s="2"/>
      <c r="L318" s="2"/>
      <c r="M318" s="2"/>
      <c r="N318" s="2"/>
      <c r="O318" s="2"/>
      <c r="P318" s="2"/>
    </row>
    <row r="319" spans="1:16" ht="15.75" customHeight="1" x14ac:dyDescent="0.2">
      <c r="A319" s="2"/>
      <c r="B319" s="2"/>
      <c r="C319" s="2"/>
      <c r="E319" s="2"/>
      <c r="F319" s="2"/>
      <c r="G319" s="2"/>
      <c r="H319" s="2"/>
      <c r="I319" s="2"/>
      <c r="K319" s="2"/>
      <c r="L319" s="2"/>
      <c r="M319" s="2"/>
      <c r="N319" s="2"/>
      <c r="O319" s="2"/>
      <c r="P319" s="2"/>
    </row>
    <row r="320" spans="1:16" ht="15.75" customHeight="1" x14ac:dyDescent="0.2">
      <c r="A320" s="2"/>
      <c r="B320" s="2"/>
      <c r="C320" s="2"/>
      <c r="E320" s="2"/>
      <c r="F320" s="2"/>
      <c r="G320" s="2"/>
      <c r="H320" s="2"/>
      <c r="I320" s="2"/>
      <c r="K320" s="2"/>
      <c r="L320" s="2"/>
      <c r="M320" s="2"/>
      <c r="N320" s="2"/>
      <c r="O320" s="2"/>
      <c r="P320" s="2"/>
    </row>
    <row r="321" spans="1:16" ht="15.75" customHeight="1" x14ac:dyDescent="0.2">
      <c r="A321" s="2"/>
      <c r="B321" s="2"/>
      <c r="C321" s="2"/>
      <c r="E321" s="2"/>
      <c r="F321" s="2"/>
      <c r="G321" s="2"/>
      <c r="H321" s="2"/>
      <c r="I321" s="2"/>
      <c r="K321" s="2"/>
      <c r="L321" s="2"/>
      <c r="M321" s="2"/>
      <c r="N321" s="2"/>
      <c r="O321" s="2"/>
      <c r="P321" s="2"/>
    </row>
    <row r="322" spans="1:16" ht="15.75" customHeight="1" x14ac:dyDescent="0.2">
      <c r="A322" s="2"/>
      <c r="B322" s="2"/>
      <c r="C322" s="2"/>
      <c r="E322" s="2"/>
      <c r="F322" s="2"/>
      <c r="G322" s="2"/>
      <c r="H322" s="2"/>
      <c r="I322" s="2"/>
      <c r="K322" s="2"/>
      <c r="L322" s="2"/>
      <c r="M322" s="2"/>
      <c r="N322" s="2"/>
      <c r="O322" s="2"/>
      <c r="P322" s="2"/>
    </row>
    <row r="323" spans="1:16" ht="15.75" customHeight="1" x14ac:dyDescent="0.2">
      <c r="A323" s="2"/>
      <c r="B323" s="2"/>
      <c r="C323" s="2"/>
      <c r="E323" s="2"/>
      <c r="F323" s="2"/>
      <c r="G323" s="2"/>
      <c r="H323" s="2"/>
      <c r="I323" s="2"/>
      <c r="K323" s="2"/>
      <c r="L323" s="2"/>
      <c r="M323" s="2"/>
      <c r="N323" s="2"/>
      <c r="O323" s="2"/>
      <c r="P323" s="2"/>
    </row>
    <row r="324" spans="1:16" ht="15.75" customHeight="1" x14ac:dyDescent="0.2">
      <c r="A324" s="2"/>
      <c r="B324" s="2"/>
      <c r="C324" s="2"/>
      <c r="E324" s="2"/>
      <c r="F324" s="2"/>
      <c r="G324" s="2"/>
      <c r="H324" s="2"/>
      <c r="I324" s="2"/>
      <c r="K324" s="2"/>
      <c r="L324" s="2"/>
      <c r="M324" s="2"/>
      <c r="N324" s="2"/>
      <c r="O324" s="2"/>
      <c r="P324" s="2"/>
    </row>
    <row r="325" spans="1:16" ht="15.75" customHeight="1" x14ac:dyDescent="0.2">
      <c r="A325" s="2"/>
      <c r="B325" s="2"/>
      <c r="C325" s="2"/>
      <c r="E325" s="2"/>
      <c r="F325" s="2"/>
      <c r="G325" s="2"/>
      <c r="H325" s="2"/>
      <c r="I325" s="2"/>
      <c r="K325" s="2"/>
      <c r="L325" s="2"/>
      <c r="M325" s="2"/>
      <c r="N325" s="2"/>
      <c r="O325" s="2"/>
      <c r="P325" s="2"/>
    </row>
    <row r="326" spans="1:16" ht="15.75" customHeight="1" x14ac:dyDescent="0.2">
      <c r="A326" s="2"/>
      <c r="B326" s="2"/>
      <c r="C326" s="2"/>
      <c r="E326" s="2"/>
      <c r="F326" s="2"/>
      <c r="G326" s="2"/>
      <c r="H326" s="2"/>
      <c r="I326" s="2"/>
      <c r="K326" s="2"/>
      <c r="L326" s="2"/>
      <c r="M326" s="2"/>
      <c r="N326" s="2"/>
      <c r="O326" s="2"/>
      <c r="P326" s="2"/>
    </row>
    <row r="327" spans="1:16" ht="15.75" customHeight="1" x14ac:dyDescent="0.2">
      <c r="A327" s="2"/>
      <c r="B327" s="2"/>
      <c r="C327" s="2"/>
      <c r="E327" s="2"/>
      <c r="F327" s="2"/>
      <c r="G327" s="2"/>
      <c r="H327" s="2"/>
      <c r="I327" s="2"/>
      <c r="K327" s="2"/>
      <c r="L327" s="2"/>
      <c r="M327" s="2"/>
      <c r="N327" s="2"/>
      <c r="O327" s="2"/>
      <c r="P327" s="2"/>
    </row>
    <row r="328" spans="1:16" ht="15.75" customHeight="1" x14ac:dyDescent="0.2">
      <c r="A328" s="2"/>
      <c r="B328" s="2"/>
      <c r="C328" s="2"/>
      <c r="E328" s="2"/>
      <c r="F328" s="2"/>
      <c r="G328" s="2"/>
      <c r="H328" s="2"/>
      <c r="I328" s="2"/>
      <c r="K328" s="2"/>
      <c r="L328" s="2"/>
      <c r="M328" s="2"/>
      <c r="N328" s="2"/>
      <c r="O328" s="2"/>
      <c r="P328" s="2"/>
    </row>
    <row r="329" spans="1:16" ht="15.75" customHeight="1" x14ac:dyDescent="0.2">
      <c r="A329" s="2"/>
      <c r="B329" s="2"/>
      <c r="C329" s="2"/>
      <c r="E329" s="2"/>
      <c r="F329" s="2"/>
      <c r="G329" s="2"/>
      <c r="H329" s="2"/>
      <c r="I329" s="2"/>
      <c r="K329" s="2"/>
      <c r="L329" s="2"/>
      <c r="M329" s="2"/>
      <c r="N329" s="2"/>
      <c r="O329" s="2"/>
      <c r="P329" s="2"/>
    </row>
    <row r="330" spans="1:16" ht="15.75" customHeight="1" x14ac:dyDescent="0.2">
      <c r="A330" s="2"/>
      <c r="B330" s="2"/>
      <c r="C330" s="2"/>
      <c r="E330" s="2"/>
      <c r="F330" s="2"/>
      <c r="G330" s="2"/>
      <c r="H330" s="2"/>
      <c r="I330" s="2"/>
      <c r="K330" s="2"/>
      <c r="L330" s="2"/>
      <c r="M330" s="2"/>
      <c r="N330" s="2"/>
      <c r="O330" s="2"/>
      <c r="P330" s="2"/>
    </row>
  </sheetData>
  <mergeCells count="14">
    <mergeCell ref="Q281:Q282"/>
    <mergeCell ref="S4:V4"/>
    <mergeCell ref="Y4:AB4"/>
    <mergeCell ref="A2:E2"/>
    <mergeCell ref="E23:H23"/>
    <mergeCell ref="K23:N23"/>
    <mergeCell ref="B4:C4"/>
    <mergeCell ref="E4:G4"/>
    <mergeCell ref="K4:L4"/>
    <mergeCell ref="P4:Q4"/>
    <mergeCell ref="S21:V21"/>
    <mergeCell ref="S23:V23"/>
    <mergeCell ref="Y23:AB23"/>
    <mergeCell ref="Y22:AB22"/>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30"/>
  <sheetViews>
    <sheetView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4" customWidth="1"/>
    <col min="6" max="6" width="10" style="154" customWidth="1"/>
    <col min="7" max="9" width="9.140625" style="154" customWidth="1"/>
    <col min="10" max="10" width="9.140625" style="2" customWidth="1"/>
    <col min="11" max="11" width="9.140625" style="144" customWidth="1"/>
    <col min="12" max="12" width="10" style="144" customWidth="1"/>
    <col min="13" max="14" width="9.140625" style="144" customWidth="1"/>
    <col min="15" max="16" width="9.140625" style="155" customWidth="1"/>
    <col min="17" max="17" width="50.140625" style="2" customWidth="1"/>
    <col min="18" max="19" width="9.140625" style="2" customWidth="1"/>
    <col min="20" max="20" width="10.140625" style="2" customWidth="1"/>
    <col min="21" max="25" width="9.140625" style="2"/>
    <col min="26" max="26" width="11.7109375" style="2" customWidth="1"/>
    <col min="27" max="29" width="9.140625" style="2"/>
    <col min="30" max="30" width="9.140625" style="2" customWidth="1"/>
    <col min="31" max="16384" width="9.140625" style="2"/>
  </cols>
  <sheetData>
    <row r="1" spans="1:28" ht="15.75" customHeight="1" x14ac:dyDescent="0.2">
      <c r="A1" s="71" t="s">
        <v>360</v>
      </c>
      <c r="D1" s="142"/>
      <c r="E1" s="143"/>
      <c r="F1" s="2"/>
      <c r="G1" s="2"/>
      <c r="H1" s="2"/>
      <c r="I1" s="2"/>
    </row>
    <row r="2" spans="1:28" ht="37.5" customHeight="1" x14ac:dyDescent="0.2">
      <c r="A2" s="199" t="s">
        <v>349</v>
      </c>
      <c r="B2" s="199"/>
      <c r="C2" s="199"/>
      <c r="D2" s="199"/>
      <c r="E2" s="199"/>
      <c r="F2" s="2"/>
      <c r="G2" s="2"/>
      <c r="H2" s="2"/>
      <c r="I2" s="2"/>
    </row>
    <row r="3" spans="1:28" ht="15.75" customHeight="1" thickBot="1" x14ac:dyDescent="0.25">
      <c r="B3" s="67"/>
      <c r="E3" s="2"/>
      <c r="F3" s="2"/>
      <c r="G3" s="2"/>
      <c r="H3" s="2"/>
      <c r="I3" s="2"/>
    </row>
    <row r="4" spans="1:28" ht="34.5" customHeight="1" thickBot="1" x14ac:dyDescent="0.25">
      <c r="B4" s="196" t="s">
        <v>549</v>
      </c>
      <c r="C4" s="198"/>
      <c r="E4" s="203" t="s">
        <v>535</v>
      </c>
      <c r="F4" s="204"/>
      <c r="G4" s="205"/>
      <c r="H4" s="2"/>
      <c r="I4" s="2"/>
      <c r="K4" s="203" t="s">
        <v>557</v>
      </c>
      <c r="L4" s="205"/>
      <c r="P4" s="196" t="s">
        <v>529</v>
      </c>
      <c r="Q4" s="198"/>
      <c r="S4" s="203" t="s">
        <v>558</v>
      </c>
      <c r="T4" s="204"/>
      <c r="U4" s="204"/>
      <c r="V4" s="205"/>
      <c r="W4" s="121"/>
      <c r="X4" s="121"/>
      <c r="Y4" s="203" t="s">
        <v>523</v>
      </c>
      <c r="Z4" s="204"/>
      <c r="AA4" s="204"/>
      <c r="AB4" s="205"/>
    </row>
    <row r="5" spans="1:28" ht="15.75" customHeight="1" thickBot="1" x14ac:dyDescent="0.25">
      <c r="B5" s="26" t="s">
        <v>5</v>
      </c>
      <c r="E5" s="27" t="s">
        <v>6</v>
      </c>
      <c r="F5" s="27" t="s">
        <v>7</v>
      </c>
      <c r="G5" s="27" t="s">
        <v>0</v>
      </c>
      <c r="H5" s="2"/>
      <c r="I5" s="2"/>
      <c r="K5" s="27" t="s">
        <v>6</v>
      </c>
      <c r="L5" s="27" t="s">
        <v>7</v>
      </c>
      <c r="S5" s="118" t="s">
        <v>36</v>
      </c>
      <c r="T5" s="119" t="s">
        <v>37</v>
      </c>
      <c r="U5" s="27" t="s">
        <v>38</v>
      </c>
      <c r="V5" s="124" t="s">
        <v>39</v>
      </c>
      <c r="W5" s="27" t="s">
        <v>518</v>
      </c>
      <c r="X5" s="121"/>
      <c r="Y5" s="118" t="s">
        <v>36</v>
      </c>
      <c r="Z5" s="119" t="s">
        <v>37</v>
      </c>
      <c r="AA5" s="119" t="s">
        <v>38</v>
      </c>
      <c r="AB5" s="119" t="s">
        <v>39</v>
      </c>
    </row>
    <row r="6" spans="1:28" ht="15.75" customHeight="1" thickBot="1" x14ac:dyDescent="0.25">
      <c r="B6" s="28" t="s">
        <v>8</v>
      </c>
      <c r="C6" s="29" t="s">
        <v>9</v>
      </c>
      <c r="E6" s="30">
        <v>42</v>
      </c>
      <c r="F6" s="30">
        <v>22</v>
      </c>
      <c r="G6" s="31">
        <v>64</v>
      </c>
      <c r="H6" s="117"/>
      <c r="I6" s="117"/>
      <c r="J6" s="117"/>
      <c r="K6" s="128">
        <f t="shared" ref="K6:L14" si="0">E6/$G6</f>
        <v>0.65625</v>
      </c>
      <c r="L6" s="128">
        <f t="shared" si="0"/>
        <v>0.34375</v>
      </c>
      <c r="S6" s="24" t="s">
        <v>522</v>
      </c>
      <c r="T6" s="121"/>
      <c r="U6" s="121"/>
      <c r="V6" s="121"/>
      <c r="W6" s="121"/>
      <c r="X6" s="121"/>
      <c r="Y6" s="121"/>
      <c r="Z6" s="121"/>
      <c r="AA6" s="121"/>
      <c r="AB6" s="121"/>
    </row>
    <row r="7" spans="1:28" ht="31.5" customHeight="1" thickBot="1" x14ac:dyDescent="0.25">
      <c r="B7" s="28" t="s">
        <v>10</v>
      </c>
      <c r="C7" s="29" t="s">
        <v>11</v>
      </c>
      <c r="E7" s="30">
        <v>23</v>
      </c>
      <c r="F7" s="30">
        <v>41</v>
      </c>
      <c r="G7" s="31">
        <v>64</v>
      </c>
      <c r="H7" s="117"/>
      <c r="I7" s="117"/>
      <c r="J7" s="117"/>
      <c r="K7" s="128">
        <f t="shared" si="0"/>
        <v>0.359375</v>
      </c>
      <c r="L7" s="128">
        <f t="shared" si="0"/>
        <v>0.640625</v>
      </c>
      <c r="S7" s="24" t="s">
        <v>522</v>
      </c>
      <c r="T7" s="121"/>
      <c r="U7" s="121"/>
      <c r="V7" s="121"/>
      <c r="W7" s="121"/>
      <c r="X7" s="121"/>
      <c r="Y7" s="121"/>
      <c r="Z7" s="121"/>
      <c r="AA7" s="121"/>
      <c r="AB7" s="121"/>
    </row>
    <row r="8" spans="1:28" ht="31.5" customHeight="1" thickBot="1" x14ac:dyDescent="0.25">
      <c r="B8" s="28" t="s">
        <v>12</v>
      </c>
      <c r="C8" s="29" t="s">
        <v>13</v>
      </c>
      <c r="E8" s="30">
        <v>25</v>
      </c>
      <c r="F8" s="30">
        <v>39</v>
      </c>
      <c r="G8" s="31">
        <v>64</v>
      </c>
      <c r="H8" s="117"/>
      <c r="I8" s="117"/>
      <c r="J8" s="117"/>
      <c r="K8" s="128">
        <f t="shared" si="0"/>
        <v>0.390625</v>
      </c>
      <c r="L8" s="128">
        <f t="shared" si="0"/>
        <v>0.609375</v>
      </c>
      <c r="S8" s="24" t="s">
        <v>522</v>
      </c>
      <c r="T8" s="121"/>
      <c r="U8" s="121"/>
      <c r="V8" s="121"/>
      <c r="W8" s="121"/>
      <c r="X8" s="121"/>
      <c r="Y8" s="121"/>
      <c r="Z8" s="121"/>
      <c r="AA8" s="121"/>
      <c r="AB8" s="121"/>
    </row>
    <row r="9" spans="1:28" ht="15.75" customHeight="1" thickBot="1" x14ac:dyDescent="0.25">
      <c r="B9" s="28" t="s">
        <v>14</v>
      </c>
      <c r="C9" s="29" t="s">
        <v>15</v>
      </c>
      <c r="E9" s="30">
        <v>45</v>
      </c>
      <c r="F9" s="30">
        <v>19</v>
      </c>
      <c r="G9" s="31">
        <v>64</v>
      </c>
      <c r="H9" s="117"/>
      <c r="I9" s="117"/>
      <c r="J9" s="117"/>
      <c r="K9" s="128">
        <f t="shared" si="0"/>
        <v>0.703125</v>
      </c>
      <c r="L9" s="128">
        <f t="shared" si="0"/>
        <v>0.296875</v>
      </c>
      <c r="S9" s="24" t="s">
        <v>522</v>
      </c>
      <c r="T9" s="121"/>
      <c r="U9" s="121"/>
      <c r="V9" s="121"/>
      <c r="W9" s="121"/>
      <c r="X9" s="121"/>
      <c r="Y9" s="121"/>
      <c r="Z9" s="121"/>
      <c r="AA9" s="121"/>
      <c r="AB9" s="121"/>
    </row>
    <row r="10" spans="1:28" ht="15.75" customHeight="1" thickBot="1" x14ac:dyDescent="0.25">
      <c r="B10" s="28" t="s">
        <v>16</v>
      </c>
      <c r="C10" s="29" t="s">
        <v>17</v>
      </c>
      <c r="E10" s="30">
        <v>44</v>
      </c>
      <c r="F10" s="30">
        <v>20</v>
      </c>
      <c r="G10" s="31">
        <v>64</v>
      </c>
      <c r="H10" s="117"/>
      <c r="I10" s="117"/>
      <c r="J10" s="117"/>
      <c r="K10" s="128">
        <f t="shared" si="0"/>
        <v>0.6875</v>
      </c>
      <c r="L10" s="128">
        <f t="shared" si="0"/>
        <v>0.3125</v>
      </c>
      <c r="P10" s="28" t="s">
        <v>442</v>
      </c>
      <c r="Q10" s="29" t="s">
        <v>468</v>
      </c>
      <c r="R10" s="156"/>
      <c r="S10" s="176">
        <v>0.5</v>
      </c>
      <c r="T10" s="176">
        <v>0.13461538461538461</v>
      </c>
      <c r="U10" s="176">
        <v>0.15384615384615385</v>
      </c>
      <c r="V10" s="176">
        <v>0.21153846153846154</v>
      </c>
      <c r="W10" s="176">
        <v>0.94545454545454544</v>
      </c>
      <c r="X10" s="177"/>
      <c r="Y10" s="176">
        <f>K10-SUM(S10:T10)</f>
        <v>5.2884615384615419E-2</v>
      </c>
      <c r="Z10" s="176"/>
      <c r="AA10" s="176"/>
      <c r="AB10" s="176">
        <f>L10-SUM(U10:V10)</f>
        <v>-5.2884615384615419E-2</v>
      </c>
    </row>
    <row r="11" spans="1:28" ht="15.75" customHeight="1" thickBot="1" x14ac:dyDescent="0.25">
      <c r="B11" s="28" t="s">
        <v>18</v>
      </c>
      <c r="C11" s="29" t="s">
        <v>19</v>
      </c>
      <c r="E11" s="30">
        <v>12</v>
      </c>
      <c r="F11" s="30">
        <v>52</v>
      </c>
      <c r="G11" s="31">
        <v>64</v>
      </c>
      <c r="H11" s="117"/>
      <c r="I11" s="117"/>
      <c r="J11" s="117"/>
      <c r="K11" s="128">
        <f t="shared" si="0"/>
        <v>0.1875</v>
      </c>
      <c r="L11" s="128">
        <f t="shared" si="0"/>
        <v>0.8125</v>
      </c>
      <c r="P11" s="158"/>
      <c r="S11" s="24" t="s">
        <v>522</v>
      </c>
      <c r="T11" s="121"/>
      <c r="U11" s="121"/>
      <c r="V11" s="121"/>
      <c r="W11" s="121"/>
      <c r="X11" s="121"/>
      <c r="Y11" s="121"/>
      <c r="Z11" s="121"/>
      <c r="AA11" s="121"/>
      <c r="AB11" s="121"/>
    </row>
    <row r="12" spans="1:28" ht="15.75" customHeight="1" thickBot="1" x14ac:dyDescent="0.25">
      <c r="B12" s="28" t="s">
        <v>20</v>
      </c>
      <c r="C12" s="29" t="s">
        <v>21</v>
      </c>
      <c r="E12" s="30">
        <v>23</v>
      </c>
      <c r="F12" s="30">
        <v>41</v>
      </c>
      <c r="G12" s="31">
        <v>64</v>
      </c>
      <c r="H12" s="117"/>
      <c r="I12" s="117"/>
      <c r="J12" s="117"/>
      <c r="K12" s="128">
        <f t="shared" si="0"/>
        <v>0.359375</v>
      </c>
      <c r="L12" s="128">
        <f t="shared" si="0"/>
        <v>0.640625</v>
      </c>
      <c r="P12" s="158"/>
      <c r="S12" s="24" t="s">
        <v>522</v>
      </c>
      <c r="T12" s="121"/>
      <c r="U12" s="121"/>
      <c r="V12" s="121"/>
      <c r="W12" s="121"/>
      <c r="X12" s="121"/>
      <c r="Y12" s="121"/>
      <c r="Z12" s="121"/>
      <c r="AA12" s="121"/>
      <c r="AB12" s="121"/>
    </row>
    <row r="13" spans="1:28" ht="42.75" customHeight="1" thickBot="1" x14ac:dyDescent="0.25">
      <c r="B13" s="28" t="s">
        <v>22</v>
      </c>
      <c r="C13" s="29" t="s">
        <v>23</v>
      </c>
      <c r="E13" s="30">
        <v>39</v>
      </c>
      <c r="F13" s="30">
        <v>25</v>
      </c>
      <c r="G13" s="31">
        <v>64</v>
      </c>
      <c r="H13" s="117"/>
      <c r="I13" s="117"/>
      <c r="J13" s="117"/>
      <c r="K13" s="128">
        <f t="shared" si="0"/>
        <v>0.609375</v>
      </c>
      <c r="L13" s="128">
        <f t="shared" si="0"/>
        <v>0.390625</v>
      </c>
      <c r="P13" s="28">
        <v>3.3</v>
      </c>
      <c r="Q13" s="29" t="s">
        <v>404</v>
      </c>
      <c r="R13" s="156"/>
      <c r="S13" s="176">
        <v>0.30769230769230771</v>
      </c>
      <c r="T13" s="176">
        <v>0.28846153846153844</v>
      </c>
      <c r="U13" s="176">
        <v>0.28846153846153844</v>
      </c>
      <c r="V13" s="176">
        <v>0.11538461538461539</v>
      </c>
      <c r="W13" s="176">
        <v>0.94545454545454544</v>
      </c>
      <c r="X13" s="177"/>
      <c r="Y13" s="176">
        <f>K13-SUM(S13:T13)</f>
        <v>1.3221153846153855E-2</v>
      </c>
      <c r="Z13" s="176"/>
      <c r="AA13" s="176"/>
      <c r="AB13" s="176">
        <f>L13-SUM(U13:V13)</f>
        <v>-1.3221153846153855E-2</v>
      </c>
    </row>
    <row r="14" spans="1:28" ht="31.5" customHeight="1" thickBot="1" x14ac:dyDescent="0.25">
      <c r="B14" s="28" t="s">
        <v>24</v>
      </c>
      <c r="C14" s="29" t="s">
        <v>25</v>
      </c>
      <c r="E14" s="30">
        <v>33</v>
      </c>
      <c r="F14" s="30">
        <v>31</v>
      </c>
      <c r="G14" s="31">
        <v>64</v>
      </c>
      <c r="H14" s="117"/>
      <c r="I14" s="117"/>
      <c r="J14" s="117"/>
      <c r="K14" s="128">
        <f t="shared" si="0"/>
        <v>0.515625</v>
      </c>
      <c r="L14" s="128">
        <f t="shared" si="0"/>
        <v>0.484375</v>
      </c>
      <c r="S14" s="24" t="s">
        <v>522</v>
      </c>
      <c r="T14" s="121"/>
      <c r="U14" s="121"/>
      <c r="V14" s="121"/>
      <c r="W14" s="121"/>
      <c r="X14" s="121"/>
      <c r="Y14" s="121"/>
      <c r="Z14" s="121"/>
      <c r="AA14" s="121"/>
      <c r="AB14" s="121"/>
    </row>
    <row r="15" spans="1:28" ht="15.75" customHeight="1" x14ac:dyDescent="0.2">
      <c r="B15" s="32"/>
      <c r="C15" s="33"/>
      <c r="E15" s="30"/>
      <c r="F15" s="30"/>
      <c r="G15" s="34"/>
      <c r="H15" s="2"/>
      <c r="I15" s="2"/>
      <c r="S15" s="121"/>
      <c r="T15" s="121"/>
      <c r="U15" s="121"/>
      <c r="V15" s="121"/>
      <c r="W15" s="121"/>
      <c r="X15" s="121"/>
      <c r="Y15" s="121"/>
      <c r="Z15" s="121"/>
      <c r="AA15" s="121"/>
      <c r="AB15" s="121"/>
    </row>
    <row r="16" spans="1:28" ht="15.75" customHeight="1" thickBot="1" x14ac:dyDescent="0.25">
      <c r="B16" s="67"/>
      <c r="E16" s="2"/>
      <c r="F16" s="2"/>
      <c r="G16" s="2"/>
      <c r="H16" s="2"/>
      <c r="I16" s="2"/>
      <c r="S16" s="121"/>
      <c r="T16" s="121"/>
      <c r="U16" s="121"/>
      <c r="V16" s="121"/>
      <c r="W16" s="121"/>
      <c r="X16" s="121"/>
      <c r="Y16" s="121"/>
      <c r="Z16" s="121"/>
      <c r="AA16" s="121"/>
      <c r="AB16" s="121"/>
    </row>
    <row r="17" spans="2:28" s="2" customFormat="1" ht="15" thickBot="1" x14ac:dyDescent="0.25">
      <c r="B17" s="35" t="s">
        <v>26</v>
      </c>
      <c r="C17" s="36" t="s">
        <v>27</v>
      </c>
      <c r="H17" s="142"/>
      <c r="K17" s="144"/>
      <c r="L17" s="144"/>
      <c r="M17" s="144"/>
      <c r="N17" s="144"/>
      <c r="O17" s="155"/>
      <c r="P17" s="155"/>
      <c r="S17" s="121"/>
      <c r="T17" s="121"/>
      <c r="U17" s="121"/>
      <c r="V17" s="121"/>
      <c r="W17" s="121"/>
      <c r="X17" s="121"/>
      <c r="Y17" s="121"/>
      <c r="Z17" s="121"/>
      <c r="AA17" s="121"/>
      <c r="AB17" s="121"/>
    </row>
    <row r="18" spans="2:28" s="2" customFormat="1" ht="31.5" customHeight="1" thickBot="1" x14ac:dyDescent="0.25">
      <c r="B18" s="28" t="s">
        <v>6</v>
      </c>
      <c r="C18" s="28" t="s">
        <v>28</v>
      </c>
      <c r="E18" s="144"/>
      <c r="H18" s="142"/>
      <c r="I18" s="143"/>
      <c r="K18" s="144"/>
      <c r="L18" s="144"/>
      <c r="M18" s="144"/>
      <c r="N18" s="144"/>
      <c r="O18" s="155"/>
      <c r="P18" s="155"/>
      <c r="S18" s="121"/>
      <c r="T18" s="121"/>
      <c r="U18" s="121"/>
      <c r="V18" s="121"/>
      <c r="W18" s="121"/>
      <c r="X18" s="121"/>
      <c r="Y18" s="121"/>
      <c r="Z18" s="121"/>
      <c r="AA18" s="121"/>
      <c r="AB18" s="121"/>
    </row>
    <row r="19" spans="2:28" s="2" customFormat="1" ht="42.75" customHeight="1" thickBot="1" x14ac:dyDescent="0.25">
      <c r="B19" s="28" t="s">
        <v>29</v>
      </c>
      <c r="C19" s="28" t="s">
        <v>30</v>
      </c>
      <c r="E19" s="123"/>
      <c r="F19" s="123"/>
      <c r="G19" s="123"/>
      <c r="H19" s="123"/>
      <c r="I19" s="123"/>
      <c r="K19" s="144"/>
      <c r="L19" s="144"/>
      <c r="M19" s="144"/>
      <c r="N19" s="144"/>
      <c r="O19" s="155"/>
      <c r="P19" s="155"/>
      <c r="S19" s="121"/>
      <c r="T19" s="121"/>
      <c r="U19" s="121"/>
      <c r="V19" s="121"/>
      <c r="W19" s="121"/>
      <c r="X19" s="121"/>
      <c r="Y19" s="121"/>
      <c r="Z19" s="121"/>
      <c r="AA19" s="121"/>
      <c r="AB19" s="121"/>
    </row>
    <row r="20" spans="2:28" s="2" customFormat="1" ht="31.5" customHeight="1" thickBot="1" x14ac:dyDescent="0.25">
      <c r="B20" s="28" t="s">
        <v>31</v>
      </c>
      <c r="C20" s="28" t="s">
        <v>32</v>
      </c>
      <c r="K20" s="144"/>
      <c r="L20" s="144"/>
      <c r="M20" s="144"/>
      <c r="N20" s="144"/>
      <c r="O20" s="155"/>
      <c r="P20" s="155"/>
      <c r="S20" s="121"/>
      <c r="T20" s="121"/>
      <c r="U20" s="121"/>
      <c r="V20" s="121"/>
      <c r="W20" s="121"/>
      <c r="X20" s="121"/>
      <c r="Y20" s="121"/>
      <c r="Z20" s="121"/>
      <c r="AA20" s="121"/>
      <c r="AB20" s="121"/>
    </row>
    <row r="21" spans="2:28" s="2" customFormat="1" ht="31.5" customHeight="1" thickBot="1" x14ac:dyDescent="0.25">
      <c r="B21" s="28" t="s">
        <v>7</v>
      </c>
      <c r="C21" s="28" t="s">
        <v>33</v>
      </c>
      <c r="K21" s="144"/>
      <c r="L21" s="144"/>
      <c r="M21" s="144"/>
      <c r="N21" s="144"/>
      <c r="O21" s="155"/>
      <c r="P21" s="155"/>
      <c r="S21" s="196" t="s">
        <v>519</v>
      </c>
      <c r="T21" s="197"/>
      <c r="U21" s="197"/>
      <c r="V21" s="198"/>
      <c r="W21" s="121"/>
      <c r="X21" s="121"/>
      <c r="Y21" s="121"/>
      <c r="Z21" s="121"/>
      <c r="AA21" s="121"/>
      <c r="AB21" s="121"/>
    </row>
    <row r="22" spans="2:28" s="2" customFormat="1" ht="15.75" customHeight="1" thickBot="1" x14ac:dyDescent="0.25">
      <c r="B22" s="67"/>
      <c r="C22" s="24"/>
      <c r="K22" s="144"/>
      <c r="L22" s="144"/>
      <c r="M22" s="144"/>
      <c r="N22" s="144"/>
      <c r="O22" s="155"/>
      <c r="P22" s="155"/>
      <c r="S22" s="121"/>
      <c r="T22" s="121"/>
      <c r="U22" s="121"/>
      <c r="V22" s="121"/>
      <c r="W22" s="121"/>
      <c r="X22" s="121"/>
      <c r="Y22" s="196" t="s">
        <v>523</v>
      </c>
      <c r="Z22" s="197"/>
      <c r="AA22" s="197"/>
      <c r="AB22" s="198"/>
    </row>
    <row r="23" spans="2:28" s="2" customFormat="1" ht="15.75" customHeight="1" thickBot="1" x14ac:dyDescent="0.25">
      <c r="B23" s="26" t="s">
        <v>34</v>
      </c>
      <c r="C23" s="24"/>
      <c r="E23" s="200" t="s">
        <v>35</v>
      </c>
      <c r="F23" s="201"/>
      <c r="G23" s="201"/>
      <c r="H23" s="202"/>
      <c r="K23" s="200" t="s">
        <v>35</v>
      </c>
      <c r="L23" s="201"/>
      <c r="M23" s="201"/>
      <c r="N23" s="202"/>
      <c r="O23" s="85"/>
      <c r="P23" s="26" t="s">
        <v>34</v>
      </c>
      <c r="Q23" s="24"/>
      <c r="S23" s="196" t="s">
        <v>35</v>
      </c>
      <c r="T23" s="197"/>
      <c r="U23" s="197"/>
      <c r="V23" s="198"/>
      <c r="W23" s="120"/>
      <c r="X23" s="121"/>
      <c r="Y23" s="196" t="s">
        <v>35</v>
      </c>
      <c r="Z23" s="197"/>
      <c r="AA23" s="197"/>
      <c r="AB23" s="198"/>
    </row>
    <row r="24" spans="2:28" s="2" customFormat="1" ht="15.75" customHeight="1" thickBot="1" x14ac:dyDescent="0.25">
      <c r="B24" s="69"/>
      <c r="C24" s="24"/>
      <c r="E24" s="37" t="s">
        <v>36</v>
      </c>
      <c r="F24" s="38" t="s">
        <v>37</v>
      </c>
      <c r="G24" s="38" t="s">
        <v>38</v>
      </c>
      <c r="H24" s="38" t="s">
        <v>39</v>
      </c>
      <c r="I24" s="39" t="s">
        <v>0</v>
      </c>
      <c r="K24" s="37" t="s">
        <v>36</v>
      </c>
      <c r="L24" s="38" t="s">
        <v>37</v>
      </c>
      <c r="M24" s="38" t="s">
        <v>38</v>
      </c>
      <c r="N24" s="38" t="s">
        <v>39</v>
      </c>
      <c r="O24" s="76"/>
      <c r="P24" s="69"/>
      <c r="Q24" s="24"/>
      <c r="S24" s="118" t="s">
        <v>36</v>
      </c>
      <c r="T24" s="119" t="s">
        <v>37</v>
      </c>
      <c r="U24" s="119" t="s">
        <v>38</v>
      </c>
      <c r="V24" s="119" t="s">
        <v>39</v>
      </c>
      <c r="W24" s="27" t="s">
        <v>518</v>
      </c>
      <c r="X24" s="121"/>
      <c r="Y24" s="118" t="s">
        <v>36</v>
      </c>
      <c r="Z24" s="119" t="s">
        <v>37</v>
      </c>
      <c r="AA24" s="119" t="s">
        <v>38</v>
      </c>
      <c r="AB24" s="119" t="s">
        <v>39</v>
      </c>
    </row>
    <row r="25" spans="2:28" s="2" customFormat="1" ht="15" thickBot="1" x14ac:dyDescent="0.25">
      <c r="B25" s="35">
        <v>1</v>
      </c>
      <c r="C25" s="36" t="s">
        <v>40</v>
      </c>
      <c r="E25" s="76"/>
      <c r="F25" s="76"/>
      <c r="G25" s="76"/>
      <c r="H25" s="76"/>
      <c r="I25" s="76"/>
      <c r="K25" s="144"/>
      <c r="L25" s="144"/>
      <c r="M25" s="144"/>
      <c r="N25" s="144"/>
      <c r="O25" s="155"/>
      <c r="P25" s="35">
        <v>1</v>
      </c>
      <c r="Q25" s="36" t="s">
        <v>40</v>
      </c>
      <c r="S25" s="121"/>
      <c r="T25" s="121"/>
      <c r="U25" s="121"/>
      <c r="V25" s="121"/>
      <c r="W25" s="121"/>
      <c r="X25" s="121"/>
      <c r="Y25" s="121"/>
      <c r="Z25" s="121"/>
      <c r="AA25" s="121"/>
      <c r="AB25" s="121"/>
    </row>
    <row r="26" spans="2:28" s="2" customFormat="1" ht="15.75" customHeight="1" thickBot="1" x14ac:dyDescent="0.25">
      <c r="B26" s="28">
        <v>1.1000000000000001</v>
      </c>
      <c r="C26" s="28" t="s">
        <v>41</v>
      </c>
      <c r="D26" s="145"/>
      <c r="E26" s="50">
        <v>53</v>
      </c>
      <c r="F26" s="50">
        <v>6</v>
      </c>
      <c r="G26" s="92">
        <v>4</v>
      </c>
      <c r="H26" s="50">
        <v>1</v>
      </c>
      <c r="I26" s="50">
        <v>64</v>
      </c>
      <c r="J26" s="117"/>
      <c r="K26" s="128">
        <f t="shared" ref="K26:N93" si="1">IF(ISERROR(E26/$I26),"",E26/$I26)</f>
        <v>0.828125</v>
      </c>
      <c r="L26" s="128">
        <f t="shared" si="1"/>
        <v>9.375E-2</v>
      </c>
      <c r="M26" s="128">
        <f t="shared" si="1"/>
        <v>6.25E-2</v>
      </c>
      <c r="N26" s="128">
        <f t="shared" si="1"/>
        <v>1.5625E-2</v>
      </c>
      <c r="O26" s="159"/>
      <c r="P26" s="28">
        <v>1.1000000000000001</v>
      </c>
      <c r="Q26" s="28" t="s">
        <v>41</v>
      </c>
      <c r="R26" s="156"/>
      <c r="S26" s="176">
        <v>0.63636363636363635</v>
      </c>
      <c r="T26" s="176">
        <v>0.21818181818181817</v>
      </c>
      <c r="U26" s="176">
        <v>9.0909090909090912E-2</v>
      </c>
      <c r="V26" s="176">
        <v>5.4545454545454543E-2</v>
      </c>
      <c r="W26" s="176">
        <v>1</v>
      </c>
      <c r="X26" s="177"/>
      <c r="Y26" s="176">
        <f t="shared" ref="Y26:AB31" si="2">K26-S26</f>
        <v>0.19176136363636365</v>
      </c>
      <c r="Z26" s="176">
        <f t="shared" si="2"/>
        <v>-0.12443181818181817</v>
      </c>
      <c r="AA26" s="176">
        <f t="shared" si="2"/>
        <v>-2.8409090909090912E-2</v>
      </c>
      <c r="AB26" s="176">
        <f t="shared" si="2"/>
        <v>-3.8920454545454543E-2</v>
      </c>
    </row>
    <row r="27" spans="2:28" s="2" customFormat="1" ht="31.5" customHeight="1" thickBot="1" x14ac:dyDescent="0.25">
      <c r="B27" s="28">
        <v>1.2</v>
      </c>
      <c r="C27" s="28" t="s">
        <v>42</v>
      </c>
      <c r="D27" s="145"/>
      <c r="E27" s="30">
        <v>34</v>
      </c>
      <c r="F27" s="30">
        <v>11</v>
      </c>
      <c r="G27" s="31">
        <v>11</v>
      </c>
      <c r="H27" s="30">
        <v>8</v>
      </c>
      <c r="I27" s="30">
        <v>64</v>
      </c>
      <c r="J27" s="117"/>
      <c r="K27" s="128">
        <f t="shared" si="1"/>
        <v>0.53125</v>
      </c>
      <c r="L27" s="128">
        <f t="shared" si="1"/>
        <v>0.171875</v>
      </c>
      <c r="M27" s="128">
        <f t="shared" si="1"/>
        <v>0.171875</v>
      </c>
      <c r="N27" s="128">
        <f t="shared" si="1"/>
        <v>0.125</v>
      </c>
      <c r="O27" s="159"/>
      <c r="P27" s="28">
        <v>1.2</v>
      </c>
      <c r="Q27" s="28" t="s">
        <v>42</v>
      </c>
      <c r="R27" s="156"/>
      <c r="S27" s="176">
        <v>0.27272727272727271</v>
      </c>
      <c r="T27" s="176">
        <v>0.29090909090909089</v>
      </c>
      <c r="U27" s="176">
        <v>0.29090909090909089</v>
      </c>
      <c r="V27" s="176">
        <v>0.14545454545454545</v>
      </c>
      <c r="W27" s="176">
        <v>1</v>
      </c>
      <c r="X27" s="177"/>
      <c r="Y27" s="176">
        <f t="shared" si="2"/>
        <v>0.25852272727272729</v>
      </c>
      <c r="Z27" s="176">
        <f t="shared" si="2"/>
        <v>-0.11903409090909089</v>
      </c>
      <c r="AA27" s="176">
        <f t="shared" si="2"/>
        <v>-0.11903409090909089</v>
      </c>
      <c r="AB27" s="176">
        <f t="shared" si="2"/>
        <v>-2.0454545454545447E-2</v>
      </c>
    </row>
    <row r="28" spans="2:28" s="2" customFormat="1" ht="42" customHeight="1" thickBot="1" x14ac:dyDescent="0.25">
      <c r="B28" s="28">
        <v>1.3</v>
      </c>
      <c r="C28" s="28" t="s">
        <v>43</v>
      </c>
      <c r="D28" s="145"/>
      <c r="E28" s="30">
        <v>37</v>
      </c>
      <c r="F28" s="30">
        <v>7</v>
      </c>
      <c r="G28" s="31">
        <v>10</v>
      </c>
      <c r="H28" s="30">
        <v>10</v>
      </c>
      <c r="I28" s="30">
        <v>64</v>
      </c>
      <c r="J28" s="117"/>
      <c r="K28" s="128">
        <f t="shared" si="1"/>
        <v>0.578125</v>
      </c>
      <c r="L28" s="128">
        <f t="shared" si="1"/>
        <v>0.109375</v>
      </c>
      <c r="M28" s="128">
        <f t="shared" si="1"/>
        <v>0.15625</v>
      </c>
      <c r="N28" s="128">
        <f t="shared" si="1"/>
        <v>0.15625</v>
      </c>
      <c r="O28" s="159"/>
      <c r="P28" s="28">
        <v>1.3</v>
      </c>
      <c r="Q28" s="28" t="s">
        <v>43</v>
      </c>
      <c r="R28" s="156"/>
      <c r="S28" s="176">
        <v>0.40740740740740738</v>
      </c>
      <c r="T28" s="176">
        <v>0.22222222222222221</v>
      </c>
      <c r="U28" s="176">
        <v>0.25925925925925924</v>
      </c>
      <c r="V28" s="176">
        <v>0.1111111111111111</v>
      </c>
      <c r="W28" s="176">
        <v>0.98181818181818181</v>
      </c>
      <c r="X28" s="177"/>
      <c r="Y28" s="176">
        <f t="shared" si="2"/>
        <v>0.17071759259259262</v>
      </c>
      <c r="Z28" s="176">
        <f t="shared" si="2"/>
        <v>-0.11284722222222221</v>
      </c>
      <c r="AA28" s="176">
        <f t="shared" si="2"/>
        <v>-0.10300925925925924</v>
      </c>
      <c r="AB28" s="176">
        <f t="shared" si="2"/>
        <v>4.5138888888888895E-2</v>
      </c>
    </row>
    <row r="29" spans="2:28" s="2" customFormat="1" ht="51.75" customHeight="1" thickBot="1" x14ac:dyDescent="0.25">
      <c r="B29" s="28">
        <v>1.4</v>
      </c>
      <c r="C29" s="28" t="s">
        <v>44</v>
      </c>
      <c r="D29" s="145"/>
      <c r="E29" s="30">
        <v>29</v>
      </c>
      <c r="F29" s="30">
        <v>12</v>
      </c>
      <c r="G29" s="31">
        <v>12</v>
      </c>
      <c r="H29" s="30">
        <v>11</v>
      </c>
      <c r="I29" s="30">
        <v>64</v>
      </c>
      <c r="J29" s="117"/>
      <c r="K29" s="128">
        <f t="shared" si="1"/>
        <v>0.453125</v>
      </c>
      <c r="L29" s="128">
        <f t="shared" si="1"/>
        <v>0.1875</v>
      </c>
      <c r="M29" s="128">
        <f t="shared" si="1"/>
        <v>0.1875</v>
      </c>
      <c r="N29" s="128">
        <f t="shared" si="1"/>
        <v>0.171875</v>
      </c>
      <c r="O29" s="159"/>
      <c r="P29" s="28">
        <v>1.4</v>
      </c>
      <c r="Q29" s="28" t="s">
        <v>44</v>
      </c>
      <c r="R29" s="156"/>
      <c r="S29" s="176">
        <v>0.25454545454545452</v>
      </c>
      <c r="T29" s="176">
        <v>0.30909090909090908</v>
      </c>
      <c r="U29" s="176">
        <v>0.29090909090909089</v>
      </c>
      <c r="V29" s="176">
        <v>0.14545454545454545</v>
      </c>
      <c r="W29" s="176">
        <v>1</v>
      </c>
      <c r="X29" s="177"/>
      <c r="Y29" s="176">
        <f t="shared" si="2"/>
        <v>0.19857954545454548</v>
      </c>
      <c r="Z29" s="176">
        <f t="shared" si="2"/>
        <v>-0.12159090909090908</v>
      </c>
      <c r="AA29" s="176">
        <f t="shared" si="2"/>
        <v>-0.10340909090909089</v>
      </c>
      <c r="AB29" s="176">
        <f t="shared" si="2"/>
        <v>2.6420454545454553E-2</v>
      </c>
    </row>
    <row r="30" spans="2:28" s="2" customFormat="1" ht="31.5" customHeight="1" thickBot="1" x14ac:dyDescent="0.25">
      <c r="B30" s="28">
        <v>1.5</v>
      </c>
      <c r="C30" s="28" t="s">
        <v>45</v>
      </c>
      <c r="D30" s="145"/>
      <c r="E30" s="30">
        <v>44</v>
      </c>
      <c r="F30" s="30">
        <v>5</v>
      </c>
      <c r="G30" s="31">
        <v>11</v>
      </c>
      <c r="H30" s="30">
        <v>4</v>
      </c>
      <c r="I30" s="30">
        <v>64</v>
      </c>
      <c r="J30" s="117"/>
      <c r="K30" s="128">
        <f t="shared" si="1"/>
        <v>0.6875</v>
      </c>
      <c r="L30" s="128">
        <f t="shared" si="1"/>
        <v>7.8125E-2</v>
      </c>
      <c r="M30" s="128">
        <f t="shared" si="1"/>
        <v>0.171875</v>
      </c>
      <c r="N30" s="128">
        <f t="shared" si="1"/>
        <v>6.25E-2</v>
      </c>
      <c r="O30" s="159"/>
      <c r="P30" s="28">
        <v>1.5</v>
      </c>
      <c r="Q30" s="28" t="s">
        <v>45</v>
      </c>
      <c r="R30" s="156"/>
      <c r="S30" s="176">
        <v>0.50943396226415094</v>
      </c>
      <c r="T30" s="176">
        <v>0.16981132075471697</v>
      </c>
      <c r="U30" s="176">
        <v>0.28301886792452829</v>
      </c>
      <c r="V30" s="176">
        <v>3.7735849056603772E-2</v>
      </c>
      <c r="W30" s="176">
        <v>0.96363636363636362</v>
      </c>
      <c r="X30" s="177"/>
      <c r="Y30" s="176">
        <f t="shared" si="2"/>
        <v>0.17806603773584906</v>
      </c>
      <c r="Z30" s="176">
        <f t="shared" si="2"/>
        <v>-9.1686320754716971E-2</v>
      </c>
      <c r="AA30" s="176">
        <f t="shared" si="2"/>
        <v>-0.11114386792452829</v>
      </c>
      <c r="AB30" s="176">
        <f t="shared" si="2"/>
        <v>2.4764150943396228E-2</v>
      </c>
    </row>
    <row r="31" spans="2:28" s="2" customFormat="1" ht="51.75" customHeight="1" thickBot="1" x14ac:dyDescent="0.25">
      <c r="B31" s="28">
        <v>1.6</v>
      </c>
      <c r="C31" s="28" t="s">
        <v>46</v>
      </c>
      <c r="D31" s="145"/>
      <c r="E31" s="30">
        <v>34</v>
      </c>
      <c r="F31" s="30">
        <v>1</v>
      </c>
      <c r="G31" s="31">
        <v>4</v>
      </c>
      <c r="H31" s="30">
        <v>25</v>
      </c>
      <c r="I31" s="30">
        <v>64</v>
      </c>
      <c r="J31" s="117"/>
      <c r="K31" s="128">
        <f t="shared" si="1"/>
        <v>0.53125</v>
      </c>
      <c r="L31" s="128">
        <f t="shared" si="1"/>
        <v>1.5625E-2</v>
      </c>
      <c r="M31" s="128">
        <f t="shared" si="1"/>
        <v>6.25E-2</v>
      </c>
      <c r="N31" s="128">
        <f t="shared" si="1"/>
        <v>0.390625</v>
      </c>
      <c r="O31" s="159"/>
      <c r="P31" s="28">
        <v>1.6</v>
      </c>
      <c r="Q31" s="28" t="s">
        <v>401</v>
      </c>
      <c r="R31" s="156"/>
      <c r="S31" s="176">
        <v>0.31481481481481483</v>
      </c>
      <c r="T31" s="176">
        <v>7.407407407407407E-2</v>
      </c>
      <c r="U31" s="176">
        <v>0.18518518518518517</v>
      </c>
      <c r="V31" s="176">
        <v>0.42592592592592593</v>
      </c>
      <c r="W31" s="176">
        <v>0.98181818181818181</v>
      </c>
      <c r="X31" s="177"/>
      <c r="Y31" s="176">
        <f t="shared" si="2"/>
        <v>0.21643518518518517</v>
      </c>
      <c r="Z31" s="176">
        <f t="shared" si="2"/>
        <v>-5.844907407407407E-2</v>
      </c>
      <c r="AA31" s="176">
        <f t="shared" si="2"/>
        <v>-0.12268518518518517</v>
      </c>
      <c r="AB31" s="176">
        <f t="shared" si="2"/>
        <v>-3.530092592592593E-2</v>
      </c>
    </row>
    <row r="32" spans="2:28" s="2" customFormat="1" ht="31.5" customHeight="1" thickBot="1" x14ac:dyDescent="0.25">
      <c r="B32" s="28">
        <v>1.7</v>
      </c>
      <c r="C32" s="28" t="s">
        <v>47</v>
      </c>
      <c r="D32" s="145"/>
      <c r="E32" s="30">
        <v>13</v>
      </c>
      <c r="F32" s="30" t="s">
        <v>48</v>
      </c>
      <c r="G32" s="31" t="s">
        <v>48</v>
      </c>
      <c r="H32" s="30">
        <v>51</v>
      </c>
      <c r="I32" s="30">
        <v>64</v>
      </c>
      <c r="J32" s="117"/>
      <c r="K32" s="128">
        <f t="shared" si="1"/>
        <v>0.203125</v>
      </c>
      <c r="L32" s="128" t="str">
        <f t="shared" si="1"/>
        <v/>
      </c>
      <c r="M32" s="128" t="str">
        <f t="shared" si="1"/>
        <v/>
      </c>
      <c r="N32" s="128">
        <f t="shared" si="1"/>
        <v>0.796875</v>
      </c>
      <c r="O32" s="159"/>
      <c r="P32" s="28">
        <v>1.7</v>
      </c>
      <c r="Q32" s="28" t="s">
        <v>402</v>
      </c>
      <c r="R32" s="156"/>
      <c r="S32" s="176">
        <v>0.23404255319148937</v>
      </c>
      <c r="T32" s="176">
        <v>2.1276595744680851E-2</v>
      </c>
      <c r="U32" s="176">
        <v>8.5106382978723402E-2</v>
      </c>
      <c r="V32" s="176">
        <v>0.65957446808510634</v>
      </c>
      <c r="W32" s="176">
        <v>0.8545454545454545</v>
      </c>
      <c r="X32" s="177"/>
      <c r="Y32" s="176">
        <f>K32-(S32+T32)</f>
        <v>-5.2194148936170193E-2</v>
      </c>
      <c r="Z32" s="176"/>
      <c r="AA32" s="176"/>
      <c r="AB32" s="176">
        <f>N32-(V32+U32)</f>
        <v>5.2194148936170248E-2</v>
      </c>
    </row>
    <row r="33" spans="2:28" s="2" customFormat="1" ht="31.5" customHeight="1" thickBot="1" x14ac:dyDescent="0.25">
      <c r="B33" s="35">
        <v>2</v>
      </c>
      <c r="C33" s="36" t="s">
        <v>49</v>
      </c>
      <c r="E33" s="30" t="s">
        <v>50</v>
      </c>
      <c r="F33" s="30" t="s">
        <v>50</v>
      </c>
      <c r="G33" s="31" t="s">
        <v>50</v>
      </c>
      <c r="H33" s="30" t="s">
        <v>50</v>
      </c>
      <c r="I33" s="30" t="s">
        <v>50</v>
      </c>
      <c r="J33" s="117"/>
      <c r="K33" s="128" t="str">
        <f t="shared" si="1"/>
        <v/>
      </c>
      <c r="L33" s="128" t="str">
        <f t="shared" si="1"/>
        <v/>
      </c>
      <c r="M33" s="128" t="str">
        <f t="shared" si="1"/>
        <v/>
      </c>
      <c r="N33" s="128" t="str">
        <f t="shared" si="1"/>
        <v/>
      </c>
      <c r="O33" s="159"/>
      <c r="P33" s="35">
        <v>2</v>
      </c>
      <c r="Q33" s="36" t="s">
        <v>49</v>
      </c>
      <c r="R33" s="156"/>
      <c r="S33" s="177"/>
      <c r="T33" s="177"/>
      <c r="U33" s="177"/>
      <c r="V33" s="177"/>
      <c r="W33" s="177"/>
      <c r="X33" s="177"/>
      <c r="Y33" s="177"/>
      <c r="Z33" s="177"/>
      <c r="AA33" s="177"/>
      <c r="AB33" s="177"/>
    </row>
    <row r="34" spans="2:28" s="2" customFormat="1" ht="42.75" customHeight="1" thickBot="1" x14ac:dyDescent="0.25">
      <c r="B34" s="28">
        <v>2.1</v>
      </c>
      <c r="C34" s="28" t="s">
        <v>51</v>
      </c>
      <c r="D34" s="145"/>
      <c r="E34" s="30">
        <v>38</v>
      </c>
      <c r="F34" s="30">
        <v>7</v>
      </c>
      <c r="G34" s="31">
        <v>13</v>
      </c>
      <c r="H34" s="30">
        <v>6</v>
      </c>
      <c r="I34" s="30">
        <v>64</v>
      </c>
      <c r="J34" s="117"/>
      <c r="K34" s="128">
        <f t="shared" si="1"/>
        <v>0.59375</v>
      </c>
      <c r="L34" s="128">
        <f t="shared" si="1"/>
        <v>0.109375</v>
      </c>
      <c r="M34" s="128">
        <f t="shared" si="1"/>
        <v>0.203125</v>
      </c>
      <c r="N34" s="128">
        <f t="shared" si="1"/>
        <v>9.375E-2</v>
      </c>
      <c r="O34" s="159"/>
      <c r="P34" s="28">
        <v>2.2999999999999998</v>
      </c>
      <c r="Q34" s="28" t="s">
        <v>51</v>
      </c>
      <c r="R34" s="156"/>
      <c r="S34" s="176">
        <v>0.40740740740740738</v>
      </c>
      <c r="T34" s="176">
        <v>0.22222222222222221</v>
      </c>
      <c r="U34" s="176">
        <v>0.22222222222222221</v>
      </c>
      <c r="V34" s="176">
        <v>0.14814814814814814</v>
      </c>
      <c r="W34" s="176">
        <v>0.98181818181818181</v>
      </c>
      <c r="X34" s="177"/>
      <c r="Y34" s="176">
        <f t="shared" ref="Y34:AB36" si="3">K34-S34</f>
        <v>0.18634259259259262</v>
      </c>
      <c r="Z34" s="176">
        <f t="shared" si="3"/>
        <v>-0.11284722222222221</v>
      </c>
      <c r="AA34" s="176">
        <f t="shared" si="3"/>
        <v>-1.909722222222221E-2</v>
      </c>
      <c r="AB34" s="176">
        <f t="shared" si="3"/>
        <v>-5.439814814814814E-2</v>
      </c>
    </row>
    <row r="35" spans="2:28" s="2" customFormat="1" ht="42.75" customHeight="1" thickBot="1" x14ac:dyDescent="0.25">
      <c r="B35" s="28">
        <v>2.2000000000000002</v>
      </c>
      <c r="C35" s="28" t="s">
        <v>52</v>
      </c>
      <c r="D35" s="145"/>
      <c r="E35" s="30">
        <v>41</v>
      </c>
      <c r="F35" s="30">
        <v>5</v>
      </c>
      <c r="G35" s="31">
        <v>12</v>
      </c>
      <c r="H35" s="30">
        <v>6</v>
      </c>
      <c r="I35" s="30">
        <v>64</v>
      </c>
      <c r="J35" s="117"/>
      <c r="K35" s="128">
        <f t="shared" si="1"/>
        <v>0.640625</v>
      </c>
      <c r="L35" s="128">
        <f t="shared" si="1"/>
        <v>7.8125E-2</v>
      </c>
      <c r="M35" s="128">
        <f t="shared" si="1"/>
        <v>0.1875</v>
      </c>
      <c r="N35" s="128">
        <f t="shared" si="1"/>
        <v>9.375E-2</v>
      </c>
      <c r="O35" s="159"/>
      <c r="P35" s="28">
        <v>2.4</v>
      </c>
      <c r="Q35" s="28" t="s">
        <v>52</v>
      </c>
      <c r="R35" s="156"/>
      <c r="S35" s="176">
        <v>0.44444444444444442</v>
      </c>
      <c r="T35" s="176">
        <v>0.24074074074074073</v>
      </c>
      <c r="U35" s="176">
        <v>0.20370370370370369</v>
      </c>
      <c r="V35" s="176">
        <v>0.1111111111111111</v>
      </c>
      <c r="W35" s="176">
        <v>0.98181818181818181</v>
      </c>
      <c r="X35" s="177"/>
      <c r="Y35" s="176">
        <f t="shared" si="3"/>
        <v>0.19618055555555558</v>
      </c>
      <c r="Z35" s="176">
        <f t="shared" si="3"/>
        <v>-0.16261574074074073</v>
      </c>
      <c r="AA35" s="176">
        <f t="shared" si="3"/>
        <v>-1.6203703703703692E-2</v>
      </c>
      <c r="AB35" s="176">
        <f t="shared" si="3"/>
        <v>-1.7361111111111105E-2</v>
      </c>
    </row>
    <row r="36" spans="2:28" s="2" customFormat="1" ht="42.75" customHeight="1" thickBot="1" x14ac:dyDescent="0.25">
      <c r="B36" s="28">
        <v>2.2999999999999998</v>
      </c>
      <c r="C36" s="28" t="s">
        <v>53</v>
      </c>
      <c r="D36" s="145"/>
      <c r="E36" s="30">
        <v>35</v>
      </c>
      <c r="F36" s="30">
        <v>6</v>
      </c>
      <c r="G36" s="31">
        <v>15</v>
      </c>
      <c r="H36" s="30">
        <v>8</v>
      </c>
      <c r="I36" s="30">
        <v>64</v>
      </c>
      <c r="J36" s="117"/>
      <c r="K36" s="128">
        <f t="shared" si="1"/>
        <v>0.546875</v>
      </c>
      <c r="L36" s="128">
        <f t="shared" si="1"/>
        <v>9.375E-2</v>
      </c>
      <c r="M36" s="128">
        <f t="shared" si="1"/>
        <v>0.234375</v>
      </c>
      <c r="N36" s="128">
        <f t="shared" si="1"/>
        <v>0.125</v>
      </c>
      <c r="O36" s="159"/>
      <c r="P36" s="28">
        <v>2.5</v>
      </c>
      <c r="Q36" s="28" t="s">
        <v>403</v>
      </c>
      <c r="R36" s="156"/>
      <c r="S36" s="176">
        <v>0.35185185185185186</v>
      </c>
      <c r="T36" s="176">
        <v>0.16666666666666666</v>
      </c>
      <c r="U36" s="176">
        <v>0.33333333333333331</v>
      </c>
      <c r="V36" s="176">
        <v>0.14814814814814814</v>
      </c>
      <c r="W36" s="176">
        <v>0.98181818181818181</v>
      </c>
      <c r="X36" s="177"/>
      <c r="Y36" s="176">
        <f t="shared" si="3"/>
        <v>0.19502314814814814</v>
      </c>
      <c r="Z36" s="176">
        <f t="shared" si="3"/>
        <v>-7.2916666666666657E-2</v>
      </c>
      <c r="AA36" s="176">
        <f t="shared" si="3"/>
        <v>-9.8958333333333315E-2</v>
      </c>
      <c r="AB36" s="176">
        <f t="shared" si="3"/>
        <v>-2.314814814814814E-2</v>
      </c>
    </row>
    <row r="37" spans="2:28" s="2" customFormat="1" ht="45.75" thickBot="1" x14ac:dyDescent="0.25">
      <c r="B37" s="28">
        <v>2.4</v>
      </c>
      <c r="C37" s="28" t="s">
        <v>54</v>
      </c>
      <c r="D37" s="145"/>
      <c r="E37" s="30" t="s">
        <v>48</v>
      </c>
      <c r="F37" s="30" t="s">
        <v>48</v>
      </c>
      <c r="G37" s="31" t="s">
        <v>48</v>
      </c>
      <c r="H37" s="30" t="s">
        <v>48</v>
      </c>
      <c r="I37" s="30" t="s">
        <v>48</v>
      </c>
      <c r="J37" s="117"/>
      <c r="K37" s="128" t="str">
        <f t="shared" si="1"/>
        <v/>
      </c>
      <c r="L37" s="128" t="str">
        <f t="shared" si="1"/>
        <v/>
      </c>
      <c r="M37" s="128" t="str">
        <f t="shared" si="1"/>
        <v/>
      </c>
      <c r="N37" s="128" t="str">
        <f t="shared" si="1"/>
        <v/>
      </c>
      <c r="O37" s="159"/>
      <c r="P37" s="28">
        <v>2.1</v>
      </c>
      <c r="Q37" s="28" t="s">
        <v>552</v>
      </c>
      <c r="R37" s="156"/>
      <c r="S37" s="176" t="s">
        <v>50</v>
      </c>
      <c r="T37" s="176" t="s">
        <v>50</v>
      </c>
      <c r="U37" s="176" t="s">
        <v>50</v>
      </c>
      <c r="V37" s="176" t="s">
        <v>50</v>
      </c>
      <c r="W37" s="176" t="s">
        <v>50</v>
      </c>
      <c r="X37" s="177"/>
      <c r="Y37" s="176"/>
      <c r="Z37" s="176"/>
      <c r="AA37" s="176"/>
      <c r="AB37" s="176"/>
    </row>
    <row r="38" spans="2:28" s="2" customFormat="1" ht="45.75" thickBot="1" x14ac:dyDescent="0.25">
      <c r="B38" s="28">
        <v>2.5</v>
      </c>
      <c r="C38" s="28" t="s">
        <v>55</v>
      </c>
      <c r="D38" s="145"/>
      <c r="E38" s="30" t="s">
        <v>48</v>
      </c>
      <c r="F38" s="30" t="s">
        <v>48</v>
      </c>
      <c r="G38" s="31" t="s">
        <v>48</v>
      </c>
      <c r="H38" s="30" t="s">
        <v>48</v>
      </c>
      <c r="I38" s="30" t="s">
        <v>48</v>
      </c>
      <c r="J38" s="117"/>
      <c r="K38" s="128" t="str">
        <f t="shared" si="1"/>
        <v/>
      </c>
      <c r="L38" s="128" t="str">
        <f t="shared" si="1"/>
        <v/>
      </c>
      <c r="M38" s="128" t="str">
        <f t="shared" si="1"/>
        <v/>
      </c>
      <c r="N38" s="128" t="str">
        <f t="shared" si="1"/>
        <v/>
      </c>
      <c r="O38" s="159"/>
      <c r="P38" s="28">
        <v>2.2000000000000002</v>
      </c>
      <c r="Q38" s="28" t="s">
        <v>551</v>
      </c>
      <c r="R38" s="156"/>
      <c r="S38" s="176" t="s">
        <v>50</v>
      </c>
      <c r="T38" s="176" t="s">
        <v>50</v>
      </c>
      <c r="U38" s="176" t="s">
        <v>50</v>
      </c>
      <c r="V38" s="176" t="s">
        <v>50</v>
      </c>
      <c r="W38" s="176" t="s">
        <v>50</v>
      </c>
      <c r="X38" s="177"/>
      <c r="Y38" s="176"/>
      <c r="Z38" s="176"/>
      <c r="AA38" s="176"/>
      <c r="AB38" s="176"/>
    </row>
    <row r="39" spans="2:28" s="2" customFormat="1" ht="15" thickBot="1" x14ac:dyDescent="0.25">
      <c r="B39" s="35">
        <v>3</v>
      </c>
      <c r="C39" s="36" t="s">
        <v>56</v>
      </c>
      <c r="E39" s="30" t="s">
        <v>50</v>
      </c>
      <c r="F39" s="30" t="s">
        <v>50</v>
      </c>
      <c r="G39" s="31" t="s">
        <v>50</v>
      </c>
      <c r="H39" s="30" t="s">
        <v>50</v>
      </c>
      <c r="I39" s="30" t="s">
        <v>50</v>
      </c>
      <c r="J39" s="117"/>
      <c r="K39" s="128" t="str">
        <f t="shared" si="1"/>
        <v/>
      </c>
      <c r="L39" s="128" t="str">
        <f t="shared" si="1"/>
        <v/>
      </c>
      <c r="M39" s="128" t="str">
        <f t="shared" si="1"/>
        <v/>
      </c>
      <c r="N39" s="128" t="str">
        <f t="shared" si="1"/>
        <v/>
      </c>
      <c r="O39" s="159"/>
      <c r="P39" s="35">
        <v>3</v>
      </c>
      <c r="Q39" s="36" t="s">
        <v>56</v>
      </c>
      <c r="S39" s="177"/>
      <c r="T39" s="177"/>
      <c r="U39" s="177"/>
      <c r="V39" s="177"/>
      <c r="W39" s="177"/>
      <c r="X39" s="177"/>
      <c r="Y39" s="177"/>
      <c r="Z39" s="177"/>
      <c r="AA39" s="177"/>
      <c r="AB39" s="177"/>
    </row>
    <row r="40" spans="2:28" s="2" customFormat="1" ht="42.75" customHeight="1" thickBot="1" x14ac:dyDescent="0.25">
      <c r="B40" s="28">
        <v>3.1</v>
      </c>
      <c r="C40" s="28" t="s">
        <v>57</v>
      </c>
      <c r="D40" s="145"/>
      <c r="E40" s="30">
        <v>43</v>
      </c>
      <c r="F40" s="30">
        <v>4</v>
      </c>
      <c r="G40" s="31">
        <v>12</v>
      </c>
      <c r="H40" s="30">
        <v>5</v>
      </c>
      <c r="I40" s="30">
        <v>64</v>
      </c>
      <c r="J40" s="117"/>
      <c r="K40" s="128">
        <f t="shared" si="1"/>
        <v>0.671875</v>
      </c>
      <c r="L40" s="128">
        <f t="shared" si="1"/>
        <v>6.25E-2</v>
      </c>
      <c r="M40" s="128">
        <f t="shared" si="1"/>
        <v>0.1875</v>
      </c>
      <c r="N40" s="128">
        <f t="shared" si="1"/>
        <v>7.8125E-2</v>
      </c>
      <c r="O40" s="159"/>
      <c r="P40" s="28">
        <v>3.1</v>
      </c>
      <c r="Q40" s="28" t="s">
        <v>57</v>
      </c>
      <c r="R40" s="156"/>
      <c r="S40" s="176">
        <v>0.37037037037037035</v>
      </c>
      <c r="T40" s="176">
        <v>0.27777777777777779</v>
      </c>
      <c r="U40" s="176">
        <v>0.25925925925925924</v>
      </c>
      <c r="V40" s="176">
        <v>9.2592592592592587E-2</v>
      </c>
      <c r="W40" s="176">
        <v>0.98181818181818181</v>
      </c>
      <c r="X40" s="177"/>
      <c r="Y40" s="176">
        <f t="shared" ref="Y40:AB47" si="4">K40-S40</f>
        <v>0.30150462962962965</v>
      </c>
      <c r="Z40" s="176">
        <f t="shared" si="4"/>
        <v>-0.21527777777777779</v>
      </c>
      <c r="AA40" s="176">
        <f t="shared" si="4"/>
        <v>-7.1759259259259245E-2</v>
      </c>
      <c r="AB40" s="176">
        <f t="shared" si="4"/>
        <v>-1.4467592592592587E-2</v>
      </c>
    </row>
    <row r="41" spans="2:28" s="2" customFormat="1" ht="31.5" customHeight="1" thickBot="1" x14ac:dyDescent="0.25">
      <c r="B41" s="28">
        <v>3.2</v>
      </c>
      <c r="C41" s="28" t="s">
        <v>58</v>
      </c>
      <c r="D41" s="145"/>
      <c r="E41" s="30">
        <v>33</v>
      </c>
      <c r="F41" s="30">
        <v>5</v>
      </c>
      <c r="G41" s="31">
        <v>14</v>
      </c>
      <c r="H41" s="30">
        <v>12</v>
      </c>
      <c r="I41" s="30">
        <v>64</v>
      </c>
      <c r="J41" s="117"/>
      <c r="K41" s="128">
        <f t="shared" si="1"/>
        <v>0.515625</v>
      </c>
      <c r="L41" s="128">
        <f t="shared" si="1"/>
        <v>7.8125E-2</v>
      </c>
      <c r="M41" s="128">
        <f t="shared" si="1"/>
        <v>0.21875</v>
      </c>
      <c r="N41" s="128">
        <f t="shared" si="1"/>
        <v>0.1875</v>
      </c>
      <c r="O41" s="159"/>
      <c r="P41" s="28">
        <v>3.2</v>
      </c>
      <c r="Q41" s="28" t="s">
        <v>58</v>
      </c>
      <c r="R41" s="156"/>
      <c r="S41" s="176">
        <v>0.33333333333333331</v>
      </c>
      <c r="T41" s="176">
        <v>0.22222222222222221</v>
      </c>
      <c r="U41" s="176">
        <v>0.31481481481481483</v>
      </c>
      <c r="V41" s="176">
        <v>0.12962962962962962</v>
      </c>
      <c r="W41" s="176">
        <v>0.98181818181818181</v>
      </c>
      <c r="X41" s="177"/>
      <c r="Y41" s="176">
        <f t="shared" si="4"/>
        <v>0.18229166666666669</v>
      </c>
      <c r="Z41" s="176">
        <f t="shared" si="4"/>
        <v>-0.14409722222222221</v>
      </c>
      <c r="AA41" s="176">
        <f t="shared" si="4"/>
        <v>-9.6064814814814825E-2</v>
      </c>
      <c r="AB41" s="176">
        <f t="shared" si="4"/>
        <v>5.7870370370370378E-2</v>
      </c>
    </row>
    <row r="42" spans="2:28" s="2" customFormat="1" ht="52.5" customHeight="1" thickBot="1" x14ac:dyDescent="0.25">
      <c r="B42" s="28">
        <v>3.3</v>
      </c>
      <c r="C42" s="28" t="s">
        <v>59</v>
      </c>
      <c r="D42" s="145"/>
      <c r="E42" s="30">
        <v>28</v>
      </c>
      <c r="F42" s="30">
        <v>4</v>
      </c>
      <c r="G42" s="31">
        <v>1</v>
      </c>
      <c r="H42" s="30">
        <v>0</v>
      </c>
      <c r="I42" s="30">
        <v>33</v>
      </c>
      <c r="J42" s="117"/>
      <c r="K42" s="128">
        <f t="shared" si="1"/>
        <v>0.84848484848484851</v>
      </c>
      <c r="L42" s="128">
        <f t="shared" si="1"/>
        <v>0.12121212121212122</v>
      </c>
      <c r="M42" s="128">
        <f t="shared" si="1"/>
        <v>3.0303030303030304E-2</v>
      </c>
      <c r="N42" s="128">
        <f t="shared" si="1"/>
        <v>0</v>
      </c>
      <c r="O42" s="159"/>
      <c r="P42" s="28">
        <v>3.4</v>
      </c>
      <c r="Q42" s="28" t="s">
        <v>405</v>
      </c>
      <c r="R42" s="156"/>
      <c r="S42" s="176">
        <v>0.24528301886792453</v>
      </c>
      <c r="T42" s="176">
        <v>0.22641509433962265</v>
      </c>
      <c r="U42" s="176">
        <v>0.30188679245283018</v>
      </c>
      <c r="V42" s="176">
        <v>0.22641509433962265</v>
      </c>
      <c r="W42" s="176">
        <v>0.96363636363636362</v>
      </c>
      <c r="X42" s="177"/>
      <c r="Y42" s="176">
        <f t="shared" si="4"/>
        <v>0.60320182961692392</v>
      </c>
      <c r="Z42" s="176">
        <f t="shared" si="4"/>
        <v>-0.10520297312750143</v>
      </c>
      <c r="AA42" s="176">
        <f t="shared" si="4"/>
        <v>-0.27158376214979985</v>
      </c>
      <c r="AB42" s="176">
        <f t="shared" si="4"/>
        <v>-0.22641509433962265</v>
      </c>
    </row>
    <row r="43" spans="2:28" s="2" customFormat="1" ht="52.5" customHeight="1" thickBot="1" x14ac:dyDescent="0.25">
      <c r="B43" s="28">
        <v>3.4</v>
      </c>
      <c r="C43" s="28" t="s">
        <v>60</v>
      </c>
      <c r="D43" s="145"/>
      <c r="E43" s="30">
        <v>29</v>
      </c>
      <c r="F43" s="30">
        <v>3</v>
      </c>
      <c r="G43" s="31">
        <v>1</v>
      </c>
      <c r="H43" s="30">
        <v>0</v>
      </c>
      <c r="I43" s="30">
        <v>33</v>
      </c>
      <c r="J43" s="117"/>
      <c r="K43" s="128">
        <f t="shared" si="1"/>
        <v>0.87878787878787878</v>
      </c>
      <c r="L43" s="128">
        <f t="shared" si="1"/>
        <v>9.0909090909090912E-2</v>
      </c>
      <c r="M43" s="128">
        <f t="shared" si="1"/>
        <v>3.0303030303030304E-2</v>
      </c>
      <c r="N43" s="128">
        <f t="shared" si="1"/>
        <v>0</v>
      </c>
      <c r="O43" s="159"/>
      <c r="P43" s="28">
        <v>3.5</v>
      </c>
      <c r="Q43" s="28" t="s">
        <v>406</v>
      </c>
      <c r="R43" s="156"/>
      <c r="S43" s="176">
        <v>0.26415094339622641</v>
      </c>
      <c r="T43" s="176">
        <v>0.22641509433962265</v>
      </c>
      <c r="U43" s="176">
        <v>0.32075471698113206</v>
      </c>
      <c r="V43" s="176">
        <v>0.18867924528301888</v>
      </c>
      <c r="W43" s="176">
        <v>0.96363636363636362</v>
      </c>
      <c r="X43" s="177"/>
      <c r="Y43" s="176">
        <f t="shared" si="4"/>
        <v>0.61463693539165232</v>
      </c>
      <c r="Z43" s="176">
        <f t="shared" si="4"/>
        <v>-0.13550600343053174</v>
      </c>
      <c r="AA43" s="176">
        <f t="shared" si="4"/>
        <v>-0.29045168667810173</v>
      </c>
      <c r="AB43" s="176">
        <f t="shared" si="4"/>
        <v>-0.18867924528301888</v>
      </c>
    </row>
    <row r="44" spans="2:28" s="2" customFormat="1" ht="15.75" customHeight="1" thickBot="1" x14ac:dyDescent="0.25">
      <c r="B44" s="28">
        <v>3.5</v>
      </c>
      <c r="C44" s="28" t="s">
        <v>61</v>
      </c>
      <c r="D44" s="145"/>
      <c r="E44" s="30">
        <v>28</v>
      </c>
      <c r="F44" s="30">
        <v>5</v>
      </c>
      <c r="G44" s="31">
        <v>0</v>
      </c>
      <c r="H44" s="30">
        <v>0</v>
      </c>
      <c r="I44" s="30">
        <v>33</v>
      </c>
      <c r="J44" s="117"/>
      <c r="K44" s="128">
        <f t="shared" si="1"/>
        <v>0.84848484848484851</v>
      </c>
      <c r="L44" s="128">
        <f t="shared" si="1"/>
        <v>0.15151515151515152</v>
      </c>
      <c r="M44" s="128">
        <f t="shared" si="1"/>
        <v>0</v>
      </c>
      <c r="N44" s="128">
        <f t="shared" si="1"/>
        <v>0</v>
      </c>
      <c r="O44" s="159"/>
      <c r="P44" s="28">
        <v>3.6</v>
      </c>
      <c r="Q44" s="28" t="s">
        <v>61</v>
      </c>
      <c r="R44" s="156"/>
      <c r="S44" s="176">
        <v>0.24528301886792453</v>
      </c>
      <c r="T44" s="176">
        <v>0.26415094339622641</v>
      </c>
      <c r="U44" s="176">
        <v>0.30188679245283018</v>
      </c>
      <c r="V44" s="176">
        <v>0.18867924528301888</v>
      </c>
      <c r="W44" s="176">
        <v>0.96363636363636362</v>
      </c>
      <c r="X44" s="177"/>
      <c r="Y44" s="176">
        <f t="shared" si="4"/>
        <v>0.60320182961692392</v>
      </c>
      <c r="Z44" s="176">
        <f t="shared" si="4"/>
        <v>-0.11263579188107489</v>
      </c>
      <c r="AA44" s="176">
        <f t="shared" si="4"/>
        <v>-0.30188679245283018</v>
      </c>
      <c r="AB44" s="176">
        <f t="shared" si="4"/>
        <v>-0.18867924528301888</v>
      </c>
    </row>
    <row r="45" spans="2:28" s="2" customFormat="1" ht="15.75" customHeight="1" thickBot="1" x14ac:dyDescent="0.25">
      <c r="B45" s="28">
        <v>3.6</v>
      </c>
      <c r="C45" s="28" t="s">
        <v>62</v>
      </c>
      <c r="D45" s="145"/>
      <c r="E45" s="30">
        <v>26</v>
      </c>
      <c r="F45" s="30">
        <v>4</v>
      </c>
      <c r="G45" s="31">
        <v>2</v>
      </c>
      <c r="H45" s="30">
        <v>1</v>
      </c>
      <c r="I45" s="30">
        <v>33</v>
      </c>
      <c r="J45" s="117"/>
      <c r="K45" s="128">
        <f t="shared" si="1"/>
        <v>0.78787878787878785</v>
      </c>
      <c r="L45" s="128">
        <f t="shared" si="1"/>
        <v>0.12121212121212122</v>
      </c>
      <c r="M45" s="128">
        <f t="shared" si="1"/>
        <v>6.0606060606060608E-2</v>
      </c>
      <c r="N45" s="128">
        <f t="shared" si="1"/>
        <v>3.0303030303030304E-2</v>
      </c>
      <c r="O45" s="159"/>
      <c r="P45" s="28">
        <v>3.7</v>
      </c>
      <c r="Q45" s="28" t="s">
        <v>62</v>
      </c>
      <c r="R45" s="156"/>
      <c r="S45" s="176">
        <v>0.31372549019607843</v>
      </c>
      <c r="T45" s="176">
        <v>0.17647058823529413</v>
      </c>
      <c r="U45" s="176">
        <v>0.35294117647058826</v>
      </c>
      <c r="V45" s="176">
        <v>0.15686274509803921</v>
      </c>
      <c r="W45" s="176">
        <v>0.92727272727272725</v>
      </c>
      <c r="X45" s="177"/>
      <c r="Y45" s="176">
        <f t="shared" si="4"/>
        <v>0.47415329768270942</v>
      </c>
      <c r="Z45" s="176">
        <f t="shared" si="4"/>
        <v>-5.5258467023172914E-2</v>
      </c>
      <c r="AA45" s="176">
        <f t="shared" si="4"/>
        <v>-0.29233511586452765</v>
      </c>
      <c r="AB45" s="176">
        <f t="shared" si="4"/>
        <v>-0.12655971479500891</v>
      </c>
    </row>
    <row r="46" spans="2:28" s="2" customFormat="1" ht="31.5" customHeight="1" thickBot="1" x14ac:dyDescent="0.25">
      <c r="B46" s="28">
        <v>3.7</v>
      </c>
      <c r="C46" s="28" t="s">
        <v>63</v>
      </c>
      <c r="D46" s="145"/>
      <c r="E46" s="30">
        <v>31</v>
      </c>
      <c r="F46" s="30">
        <v>1</v>
      </c>
      <c r="G46" s="31">
        <v>0</v>
      </c>
      <c r="H46" s="30">
        <v>1</v>
      </c>
      <c r="I46" s="30">
        <v>33</v>
      </c>
      <c r="J46" s="117"/>
      <c r="K46" s="128">
        <f t="shared" si="1"/>
        <v>0.93939393939393945</v>
      </c>
      <c r="L46" s="128">
        <f t="shared" si="1"/>
        <v>3.0303030303030304E-2</v>
      </c>
      <c r="M46" s="128">
        <f t="shared" si="1"/>
        <v>0</v>
      </c>
      <c r="N46" s="128">
        <f t="shared" si="1"/>
        <v>3.0303030303030304E-2</v>
      </c>
      <c r="O46" s="159"/>
      <c r="P46" s="28">
        <v>3.8</v>
      </c>
      <c r="Q46" s="28" t="s">
        <v>63</v>
      </c>
      <c r="R46" s="156"/>
      <c r="S46" s="176">
        <v>0.41509433962264153</v>
      </c>
      <c r="T46" s="176">
        <v>0.20754716981132076</v>
      </c>
      <c r="U46" s="176">
        <v>0.33962264150943394</v>
      </c>
      <c r="V46" s="176">
        <v>3.7735849056603772E-2</v>
      </c>
      <c r="W46" s="176">
        <v>0.96363636363636362</v>
      </c>
      <c r="X46" s="177"/>
      <c r="Y46" s="176">
        <f t="shared" si="4"/>
        <v>0.52429959977129792</v>
      </c>
      <c r="Z46" s="176">
        <f t="shared" si="4"/>
        <v>-0.17724413950829046</v>
      </c>
      <c r="AA46" s="176">
        <f t="shared" si="4"/>
        <v>-0.33962264150943394</v>
      </c>
      <c r="AB46" s="176">
        <f t="shared" si="4"/>
        <v>-7.4328187535734683E-3</v>
      </c>
    </row>
    <row r="47" spans="2:28" s="2" customFormat="1" ht="42.75" customHeight="1" thickBot="1" x14ac:dyDescent="0.25">
      <c r="B47" s="28">
        <v>3.8</v>
      </c>
      <c r="C47" s="28" t="s">
        <v>64</v>
      </c>
      <c r="D47" s="145"/>
      <c r="E47" s="30">
        <v>42</v>
      </c>
      <c r="F47" s="30">
        <v>8</v>
      </c>
      <c r="G47" s="31">
        <v>9</v>
      </c>
      <c r="H47" s="30">
        <v>5</v>
      </c>
      <c r="I47" s="30">
        <v>64</v>
      </c>
      <c r="J47" s="117"/>
      <c r="K47" s="128">
        <f t="shared" si="1"/>
        <v>0.65625</v>
      </c>
      <c r="L47" s="128">
        <f t="shared" si="1"/>
        <v>0.125</v>
      </c>
      <c r="M47" s="128">
        <f t="shared" si="1"/>
        <v>0.140625</v>
      </c>
      <c r="N47" s="128">
        <f t="shared" si="1"/>
        <v>7.8125E-2</v>
      </c>
      <c r="O47" s="159"/>
      <c r="P47" s="28">
        <v>3.9</v>
      </c>
      <c r="Q47" s="28" t="s">
        <v>64</v>
      </c>
      <c r="R47" s="156"/>
      <c r="S47" s="176">
        <v>0.37037037037037035</v>
      </c>
      <c r="T47" s="176">
        <v>0.25925925925925924</v>
      </c>
      <c r="U47" s="176">
        <v>0.31481481481481483</v>
      </c>
      <c r="V47" s="176">
        <v>5.5555555555555552E-2</v>
      </c>
      <c r="W47" s="176">
        <v>0.98181818181818181</v>
      </c>
      <c r="X47" s="177"/>
      <c r="Y47" s="176">
        <f t="shared" si="4"/>
        <v>0.28587962962962965</v>
      </c>
      <c r="Z47" s="176">
        <f t="shared" si="4"/>
        <v>-0.13425925925925924</v>
      </c>
      <c r="AA47" s="176">
        <f t="shared" si="4"/>
        <v>-0.17418981481481483</v>
      </c>
      <c r="AB47" s="176">
        <f t="shared" si="4"/>
        <v>2.2569444444444448E-2</v>
      </c>
    </row>
    <row r="48" spans="2:28" s="2" customFormat="1" ht="57" thickBot="1" x14ac:dyDescent="0.25">
      <c r="B48" s="28">
        <v>3.9</v>
      </c>
      <c r="C48" s="28" t="s">
        <v>65</v>
      </c>
      <c r="D48" s="145"/>
      <c r="E48" s="30" t="s">
        <v>48</v>
      </c>
      <c r="F48" s="30" t="s">
        <v>48</v>
      </c>
      <c r="G48" s="31" t="s">
        <v>48</v>
      </c>
      <c r="H48" s="30" t="s">
        <v>48</v>
      </c>
      <c r="I48" s="30" t="s">
        <v>48</v>
      </c>
      <c r="J48" s="117"/>
      <c r="K48" s="128" t="str">
        <f t="shared" si="1"/>
        <v/>
      </c>
      <c r="L48" s="128" t="str">
        <f t="shared" si="1"/>
        <v/>
      </c>
      <c r="M48" s="128" t="str">
        <f t="shared" si="1"/>
        <v/>
      </c>
      <c r="N48" s="128" t="str">
        <f t="shared" si="1"/>
        <v/>
      </c>
      <c r="O48" s="159"/>
      <c r="P48" s="28" t="s">
        <v>407</v>
      </c>
      <c r="Q48" s="28" t="s">
        <v>553</v>
      </c>
      <c r="R48" s="156"/>
      <c r="S48" s="176" t="s">
        <v>50</v>
      </c>
      <c r="T48" s="176" t="s">
        <v>50</v>
      </c>
      <c r="U48" s="176" t="s">
        <v>50</v>
      </c>
      <c r="V48" s="176" t="s">
        <v>50</v>
      </c>
      <c r="W48" s="176" t="s">
        <v>50</v>
      </c>
      <c r="X48" s="177"/>
      <c r="Y48" s="176"/>
      <c r="Z48" s="176"/>
      <c r="AA48" s="176"/>
      <c r="AB48" s="176"/>
    </row>
    <row r="49" spans="1:28" ht="31.5" customHeight="1" thickBot="1" x14ac:dyDescent="0.25">
      <c r="B49" s="35">
        <v>4</v>
      </c>
      <c r="C49" s="36" t="s">
        <v>66</v>
      </c>
      <c r="E49" s="146" t="s">
        <v>50</v>
      </c>
      <c r="F49" s="146" t="s">
        <v>50</v>
      </c>
      <c r="G49" s="146" t="s">
        <v>50</v>
      </c>
      <c r="H49" s="146" t="s">
        <v>50</v>
      </c>
      <c r="I49" s="147" t="s">
        <v>50</v>
      </c>
      <c r="K49" s="160" t="str">
        <f t="shared" si="1"/>
        <v/>
      </c>
      <c r="L49" s="160" t="str">
        <f t="shared" si="1"/>
        <v/>
      </c>
      <c r="M49" s="160" t="str">
        <f t="shared" si="1"/>
        <v/>
      </c>
      <c r="N49" s="160" t="str">
        <f t="shared" si="1"/>
        <v/>
      </c>
      <c r="O49" s="159"/>
      <c r="P49" s="35">
        <v>4</v>
      </c>
      <c r="Q49" s="36" t="s">
        <v>66</v>
      </c>
      <c r="S49" s="121"/>
      <c r="T49" s="121"/>
      <c r="U49" s="121"/>
      <c r="V49" s="121"/>
      <c r="W49" s="121"/>
      <c r="X49" s="121"/>
      <c r="Y49" s="121"/>
      <c r="Z49" s="121"/>
      <c r="AA49" s="121"/>
      <c r="AB49" s="121"/>
    </row>
    <row r="50" spans="1:28" ht="52.5" customHeight="1" thickBot="1" x14ac:dyDescent="0.25">
      <c r="B50" s="28" t="s">
        <v>67</v>
      </c>
      <c r="C50" s="28" t="s">
        <v>68</v>
      </c>
      <c r="D50" s="145"/>
      <c r="E50" s="27" t="s">
        <v>69</v>
      </c>
      <c r="F50" s="124">
        <v>1</v>
      </c>
      <c r="G50" s="70" t="s">
        <v>358</v>
      </c>
      <c r="H50" s="124" t="s">
        <v>359</v>
      </c>
      <c r="I50" s="27" t="s">
        <v>0</v>
      </c>
      <c r="J50" s="117"/>
      <c r="K50" s="27" t="s">
        <v>69</v>
      </c>
      <c r="L50" s="124">
        <v>1</v>
      </c>
      <c r="M50" s="70" t="s">
        <v>358</v>
      </c>
      <c r="N50" s="124" t="s">
        <v>359</v>
      </c>
      <c r="O50" s="86"/>
      <c r="P50" s="28" t="s">
        <v>72</v>
      </c>
      <c r="Q50" s="75" t="s">
        <v>408</v>
      </c>
      <c r="S50" s="27" t="s">
        <v>409</v>
      </c>
      <c r="T50" s="27" t="s">
        <v>410</v>
      </c>
      <c r="U50" s="27" t="s">
        <v>411</v>
      </c>
      <c r="V50" s="27" t="s">
        <v>412</v>
      </c>
      <c r="W50" s="27" t="s">
        <v>400</v>
      </c>
      <c r="X50" s="121"/>
      <c r="Y50" s="121"/>
      <c r="Z50" s="121"/>
      <c r="AA50" s="121"/>
      <c r="AB50" s="121"/>
    </row>
    <row r="51" spans="1:28" ht="15.75" customHeight="1" thickBot="1" x14ac:dyDescent="0.25">
      <c r="A51" s="90"/>
      <c r="B51" s="28"/>
      <c r="C51" s="28" t="s">
        <v>70</v>
      </c>
      <c r="D51" s="145"/>
      <c r="E51" s="52">
        <v>2</v>
      </c>
      <c r="F51" s="53">
        <v>19</v>
      </c>
      <c r="G51" s="53">
        <v>34</v>
      </c>
      <c r="H51" s="53">
        <v>9</v>
      </c>
      <c r="I51" s="55">
        <v>64</v>
      </c>
      <c r="J51" s="117"/>
      <c r="K51" s="129">
        <f t="shared" si="1"/>
        <v>3.125E-2</v>
      </c>
      <c r="L51" s="130">
        <f t="shared" si="1"/>
        <v>0.296875</v>
      </c>
      <c r="M51" s="130">
        <f t="shared" si="1"/>
        <v>0.53125</v>
      </c>
      <c r="N51" s="131">
        <f t="shared" si="1"/>
        <v>0.140625</v>
      </c>
      <c r="O51" s="161"/>
      <c r="P51" s="28"/>
      <c r="Q51" s="77" t="s">
        <v>536</v>
      </c>
      <c r="S51" s="178">
        <v>9.4339622641509441E-2</v>
      </c>
      <c r="T51" s="179">
        <v>0.43396226415094341</v>
      </c>
      <c r="U51" s="179">
        <v>0.37735849056603776</v>
      </c>
      <c r="V51" s="179">
        <v>9.4339622641509441E-2</v>
      </c>
      <c r="W51" s="180">
        <v>0.96363636363636362</v>
      </c>
      <c r="X51" s="121"/>
      <c r="Y51" s="162" t="s">
        <v>531</v>
      </c>
      <c r="Z51" s="157"/>
      <c r="AA51" s="157"/>
      <c r="AB51" s="157"/>
    </row>
    <row r="52" spans="1:28" ht="15.75" customHeight="1" thickBot="1" x14ac:dyDescent="0.25">
      <c r="A52" s="90"/>
      <c r="B52" s="28"/>
      <c r="C52" s="28" t="s">
        <v>71</v>
      </c>
      <c r="D52" s="145"/>
      <c r="E52" s="74">
        <v>2.390625</v>
      </c>
      <c r="F52" s="53"/>
      <c r="G52" s="54"/>
      <c r="H52" s="53"/>
      <c r="I52" s="53"/>
      <c r="J52" s="117"/>
      <c r="K52" s="127" t="str">
        <f t="shared" si="1"/>
        <v/>
      </c>
      <c r="L52" s="127" t="str">
        <f t="shared" si="1"/>
        <v/>
      </c>
      <c r="M52" s="127" t="str">
        <f t="shared" si="1"/>
        <v/>
      </c>
      <c r="N52" s="127" t="str">
        <f t="shared" si="1"/>
        <v/>
      </c>
      <c r="O52" s="159"/>
      <c r="P52" s="28"/>
      <c r="Q52" s="78" t="s">
        <v>537</v>
      </c>
      <c r="S52" s="181">
        <v>1.84</v>
      </c>
      <c r="T52" s="182"/>
      <c r="U52" s="182"/>
      <c r="V52" s="182"/>
      <c r="W52" s="183"/>
      <c r="X52" s="121"/>
      <c r="Y52" s="121"/>
      <c r="Z52" s="121"/>
      <c r="AA52" s="121"/>
      <c r="AB52" s="121"/>
    </row>
    <row r="53" spans="1:28" ht="52.5" customHeight="1" thickBot="1" x14ac:dyDescent="0.25">
      <c r="B53" s="28" t="s">
        <v>72</v>
      </c>
      <c r="C53" s="28" t="s">
        <v>73</v>
      </c>
      <c r="D53" s="145"/>
      <c r="E53" s="27" t="s">
        <v>69</v>
      </c>
      <c r="F53" s="124" t="s">
        <v>74</v>
      </c>
      <c r="G53" s="27" t="s">
        <v>75</v>
      </c>
      <c r="H53" s="124" t="s">
        <v>76</v>
      </c>
      <c r="I53" s="27" t="s">
        <v>0</v>
      </c>
      <c r="J53" s="117"/>
      <c r="K53" s="27" t="s">
        <v>69</v>
      </c>
      <c r="L53" s="124" t="s">
        <v>74</v>
      </c>
      <c r="M53" s="27" t="s">
        <v>75</v>
      </c>
      <c r="N53" s="124" t="s">
        <v>76</v>
      </c>
      <c r="O53" s="86"/>
      <c r="P53" s="28" t="s">
        <v>83</v>
      </c>
      <c r="Q53" s="75" t="s">
        <v>413</v>
      </c>
      <c r="S53" s="27" t="s">
        <v>409</v>
      </c>
      <c r="T53" s="27" t="s">
        <v>74</v>
      </c>
      <c r="U53" s="27" t="s">
        <v>414</v>
      </c>
      <c r="V53" s="27" t="s">
        <v>415</v>
      </c>
      <c r="W53" s="27" t="s">
        <v>400</v>
      </c>
      <c r="X53" s="121"/>
      <c r="Y53" s="27" t="s">
        <v>409</v>
      </c>
      <c r="Z53" s="27" t="s">
        <v>74</v>
      </c>
      <c r="AA53" s="27" t="s">
        <v>414</v>
      </c>
      <c r="AB53" s="27" t="s">
        <v>415</v>
      </c>
    </row>
    <row r="54" spans="1:28" ht="15.75" customHeight="1" thickBot="1" x14ac:dyDescent="0.25">
      <c r="A54" s="90"/>
      <c r="B54" s="48" t="s">
        <v>77</v>
      </c>
      <c r="C54" s="28" t="s">
        <v>78</v>
      </c>
      <c r="D54" s="145"/>
      <c r="E54" s="40">
        <v>6</v>
      </c>
      <c r="F54" s="41">
        <v>25</v>
      </c>
      <c r="G54" s="41">
        <v>16</v>
      </c>
      <c r="H54" s="41">
        <v>17</v>
      </c>
      <c r="I54" s="43">
        <v>64</v>
      </c>
      <c r="J54" s="117"/>
      <c r="K54" s="133">
        <f t="shared" si="1"/>
        <v>9.375E-2</v>
      </c>
      <c r="L54" s="134">
        <f t="shared" si="1"/>
        <v>0.390625</v>
      </c>
      <c r="M54" s="134">
        <f t="shared" si="1"/>
        <v>0.25</v>
      </c>
      <c r="N54" s="135">
        <f t="shared" si="1"/>
        <v>0.265625</v>
      </c>
      <c r="O54" s="161"/>
      <c r="P54" s="28"/>
      <c r="Q54" s="77" t="s">
        <v>538</v>
      </c>
      <c r="S54" s="178">
        <v>6.3829787234042548E-2</v>
      </c>
      <c r="T54" s="179">
        <v>0.48936170212765956</v>
      </c>
      <c r="U54" s="179">
        <v>0.27659574468085107</v>
      </c>
      <c r="V54" s="179">
        <v>0.1702127659574468</v>
      </c>
      <c r="W54" s="180">
        <v>0.8545454545454545</v>
      </c>
      <c r="X54" s="177"/>
      <c r="Y54" s="178">
        <f t="shared" ref="Y54:AB55" si="5">K54-S54</f>
        <v>2.9920212765957452E-2</v>
      </c>
      <c r="Z54" s="179">
        <f t="shared" si="5"/>
        <v>-9.8736702127659559E-2</v>
      </c>
      <c r="AA54" s="179">
        <f t="shared" si="5"/>
        <v>-2.6595744680851074E-2</v>
      </c>
      <c r="AB54" s="180">
        <f t="shared" si="5"/>
        <v>9.5412234042553196E-2</v>
      </c>
    </row>
    <row r="55" spans="1:28" ht="15.75" customHeight="1" thickBot="1" x14ac:dyDescent="0.25">
      <c r="A55" s="90"/>
      <c r="B55" s="48" t="s">
        <v>79</v>
      </c>
      <c r="C55" s="28" t="s">
        <v>80</v>
      </c>
      <c r="D55" s="145"/>
      <c r="E55" s="49">
        <v>14</v>
      </c>
      <c r="F55" s="50">
        <v>36</v>
      </c>
      <c r="G55" s="50">
        <v>14</v>
      </c>
      <c r="H55" s="50">
        <v>0</v>
      </c>
      <c r="I55" s="51">
        <v>64</v>
      </c>
      <c r="J55" s="117"/>
      <c r="K55" s="136">
        <f t="shared" si="1"/>
        <v>0.21875</v>
      </c>
      <c r="L55" s="137">
        <f t="shared" si="1"/>
        <v>0.5625</v>
      </c>
      <c r="M55" s="137">
        <f t="shared" si="1"/>
        <v>0.21875</v>
      </c>
      <c r="N55" s="138">
        <f t="shared" si="1"/>
        <v>0</v>
      </c>
      <c r="O55" s="161"/>
      <c r="P55" s="102"/>
      <c r="Q55" s="108" t="s">
        <v>539</v>
      </c>
      <c r="S55" s="184">
        <v>0.11904761904761904</v>
      </c>
      <c r="T55" s="185">
        <v>0.61904761904761907</v>
      </c>
      <c r="U55" s="185">
        <v>0.21428571428571427</v>
      </c>
      <c r="V55" s="185">
        <v>4.7619047619047616E-2</v>
      </c>
      <c r="W55" s="186">
        <v>0.76363636363636367</v>
      </c>
      <c r="X55" s="177"/>
      <c r="Y55" s="187">
        <f t="shared" si="5"/>
        <v>9.9702380952380959E-2</v>
      </c>
      <c r="Z55" s="188">
        <f t="shared" si="5"/>
        <v>-5.6547619047619069E-2</v>
      </c>
      <c r="AA55" s="188">
        <f t="shared" si="5"/>
        <v>4.4642857142857262E-3</v>
      </c>
      <c r="AB55" s="189">
        <f t="shared" si="5"/>
        <v>-4.7619047619047616E-2</v>
      </c>
    </row>
    <row r="56" spans="1:28" ht="15.75" customHeight="1" thickBot="1" x14ac:dyDescent="0.25">
      <c r="A56" s="90"/>
      <c r="B56" s="48" t="s">
        <v>81</v>
      </c>
      <c r="C56" s="28" t="s">
        <v>82</v>
      </c>
      <c r="D56" s="145"/>
      <c r="E56" s="44">
        <v>17</v>
      </c>
      <c r="F56" s="45">
        <v>3</v>
      </c>
      <c r="G56" s="45">
        <v>5</v>
      </c>
      <c r="H56" s="45">
        <v>39</v>
      </c>
      <c r="I56" s="47">
        <v>64</v>
      </c>
      <c r="J56" s="117"/>
      <c r="K56" s="139">
        <f t="shared" si="1"/>
        <v>0.265625</v>
      </c>
      <c r="L56" s="140">
        <f t="shared" si="1"/>
        <v>4.6875E-2</v>
      </c>
      <c r="M56" s="140">
        <f t="shared" si="1"/>
        <v>7.8125E-2</v>
      </c>
      <c r="N56" s="141">
        <f t="shared" si="1"/>
        <v>0.609375</v>
      </c>
      <c r="O56" s="161"/>
      <c r="P56" s="109"/>
      <c r="Q56" s="108"/>
      <c r="S56" s="165" t="s">
        <v>521</v>
      </c>
      <c r="T56" s="163"/>
      <c r="U56" s="163"/>
      <c r="V56" s="163"/>
      <c r="W56" s="164"/>
      <c r="X56" s="121"/>
      <c r="Y56" s="121"/>
      <c r="Z56" s="121"/>
      <c r="AA56" s="121"/>
      <c r="AB56" s="121"/>
    </row>
    <row r="57" spans="1:28" ht="15.75" customHeight="1" thickBot="1" x14ac:dyDescent="0.25">
      <c r="A57" s="90"/>
      <c r="B57" s="48"/>
      <c r="C57" s="28"/>
      <c r="D57" s="145"/>
      <c r="E57" s="27" t="s">
        <v>540</v>
      </c>
      <c r="F57" s="124" t="s">
        <v>37</v>
      </c>
      <c r="G57" s="27" t="s">
        <v>541</v>
      </c>
      <c r="H57" s="50"/>
      <c r="I57" s="50"/>
      <c r="J57" s="117"/>
      <c r="K57" s="132"/>
      <c r="L57" s="132"/>
      <c r="M57" s="132"/>
      <c r="N57" s="132"/>
      <c r="O57" s="161"/>
      <c r="P57" s="110"/>
      <c r="Q57" s="78"/>
      <c r="S57" s="27" t="s">
        <v>540</v>
      </c>
      <c r="T57" s="124" t="s">
        <v>37</v>
      </c>
      <c r="U57" s="27" t="s">
        <v>541</v>
      </c>
      <c r="V57" s="166"/>
      <c r="W57" s="166"/>
      <c r="X57" s="121"/>
      <c r="Y57" s="27" t="s">
        <v>540</v>
      </c>
      <c r="Z57" s="124" t="s">
        <v>37</v>
      </c>
      <c r="AA57" s="27" t="s">
        <v>541</v>
      </c>
      <c r="AB57" s="121"/>
    </row>
    <row r="58" spans="1:28" ht="15.75" customHeight="1" thickBot="1" x14ac:dyDescent="0.25">
      <c r="A58" s="90"/>
      <c r="B58" s="48"/>
      <c r="C58" s="104" t="s">
        <v>542</v>
      </c>
      <c r="D58" s="145"/>
      <c r="E58" s="105">
        <v>0.33</v>
      </c>
      <c r="F58" s="106">
        <v>0.09</v>
      </c>
      <c r="G58" s="107">
        <v>0.57999999999999996</v>
      </c>
      <c r="H58" s="50"/>
      <c r="I58" s="50"/>
      <c r="J58" s="117"/>
      <c r="K58" s="132"/>
      <c r="L58" s="132"/>
      <c r="M58" s="132"/>
      <c r="N58" s="132"/>
      <c r="O58" s="161"/>
      <c r="P58" s="103"/>
      <c r="Q58" s="78" t="s">
        <v>544</v>
      </c>
      <c r="S58" s="105">
        <v>0.27</v>
      </c>
      <c r="T58" s="106">
        <v>0.14000000000000001</v>
      </c>
      <c r="U58" s="167" t="s">
        <v>543</v>
      </c>
      <c r="V58" s="166"/>
      <c r="W58" s="166"/>
      <c r="X58" s="121"/>
      <c r="Y58" s="105">
        <f>E58-S58</f>
        <v>0.06</v>
      </c>
      <c r="Z58" s="106">
        <f>F58-T58</f>
        <v>-5.0000000000000017E-2</v>
      </c>
      <c r="AA58" s="167" t="s">
        <v>543</v>
      </c>
      <c r="AB58" s="121"/>
    </row>
    <row r="59" spans="1:28" ht="15.75" customHeight="1" thickBot="1" x14ac:dyDescent="0.25">
      <c r="B59" s="28" t="s">
        <v>83</v>
      </c>
      <c r="C59" s="28" t="s">
        <v>84</v>
      </c>
      <c r="D59" s="145"/>
      <c r="E59" s="30">
        <v>45</v>
      </c>
      <c r="F59" s="30">
        <v>4</v>
      </c>
      <c r="G59" s="31">
        <v>7</v>
      </c>
      <c r="H59" s="30">
        <v>8</v>
      </c>
      <c r="I59" s="30">
        <v>64</v>
      </c>
      <c r="J59" s="117"/>
      <c r="K59" s="128">
        <f t="shared" si="1"/>
        <v>0.703125</v>
      </c>
      <c r="L59" s="128">
        <f t="shared" si="1"/>
        <v>6.25E-2</v>
      </c>
      <c r="M59" s="128">
        <f t="shared" si="1"/>
        <v>0.109375</v>
      </c>
      <c r="N59" s="128">
        <f t="shared" si="1"/>
        <v>0.125</v>
      </c>
      <c r="O59" s="159"/>
      <c r="P59" s="28">
        <v>4.0999999999999996</v>
      </c>
      <c r="Q59" s="75" t="s">
        <v>84</v>
      </c>
      <c r="R59" s="156"/>
      <c r="S59" s="190">
        <v>0.44230769230769229</v>
      </c>
      <c r="T59" s="176">
        <v>0.15384615384615385</v>
      </c>
      <c r="U59" s="176">
        <v>0.23076923076923078</v>
      </c>
      <c r="V59" s="176">
        <v>0.17307692307692307</v>
      </c>
      <c r="W59" s="176">
        <v>0.94545454545454544</v>
      </c>
      <c r="X59" s="177"/>
      <c r="Y59" s="176">
        <f t="shared" ref="Y59:AB71" si="6">K59-S59</f>
        <v>0.26081730769230771</v>
      </c>
      <c r="Z59" s="176">
        <f t="shared" si="6"/>
        <v>-9.1346153846153855E-2</v>
      </c>
      <c r="AA59" s="176">
        <f t="shared" si="6"/>
        <v>-0.12139423076923078</v>
      </c>
      <c r="AB59" s="176">
        <f t="shared" si="6"/>
        <v>-4.8076923076923073E-2</v>
      </c>
    </row>
    <row r="60" spans="1:28" ht="34.5" thickBot="1" x14ac:dyDescent="0.25">
      <c r="B60" s="28">
        <v>4.4000000000000004</v>
      </c>
      <c r="C60" s="28" t="s">
        <v>85</v>
      </c>
      <c r="D60" s="145"/>
      <c r="E60" s="30" t="s">
        <v>48</v>
      </c>
      <c r="F60" s="30" t="s">
        <v>48</v>
      </c>
      <c r="G60" s="31" t="s">
        <v>48</v>
      </c>
      <c r="H60" s="30" t="s">
        <v>48</v>
      </c>
      <c r="I60" s="30" t="s">
        <v>48</v>
      </c>
      <c r="J60" s="117"/>
      <c r="K60" s="128" t="str">
        <f t="shared" si="1"/>
        <v/>
      </c>
      <c r="L60" s="128" t="str">
        <f t="shared" si="1"/>
        <v/>
      </c>
      <c r="M60" s="128" t="str">
        <f t="shared" si="1"/>
        <v/>
      </c>
      <c r="N60" s="128" t="str">
        <f t="shared" si="1"/>
        <v/>
      </c>
      <c r="O60" s="159"/>
      <c r="P60" s="28">
        <v>4.4000000000000004</v>
      </c>
      <c r="Q60" s="75" t="s">
        <v>550</v>
      </c>
      <c r="R60" s="156"/>
      <c r="S60" s="176" t="s">
        <v>50</v>
      </c>
      <c r="T60" s="176" t="s">
        <v>50</v>
      </c>
      <c r="U60" s="176" t="s">
        <v>50</v>
      </c>
      <c r="V60" s="176" t="s">
        <v>50</v>
      </c>
      <c r="W60" s="176" t="s">
        <v>50</v>
      </c>
      <c r="X60" s="177"/>
      <c r="Y60" s="176"/>
      <c r="Z60" s="176"/>
      <c r="AA60" s="176"/>
      <c r="AB60" s="176"/>
    </row>
    <row r="61" spans="1:28" ht="15.75" customHeight="1" thickBot="1" x14ac:dyDescent="0.25">
      <c r="B61" s="28">
        <v>4.5</v>
      </c>
      <c r="C61" s="28" t="s">
        <v>86</v>
      </c>
      <c r="D61" s="145"/>
      <c r="E61" s="30">
        <v>57</v>
      </c>
      <c r="F61" s="30">
        <v>0</v>
      </c>
      <c r="G61" s="31">
        <v>3</v>
      </c>
      <c r="H61" s="30">
        <v>4</v>
      </c>
      <c r="I61" s="30">
        <v>64</v>
      </c>
      <c r="J61" s="117"/>
      <c r="K61" s="128">
        <f t="shared" si="1"/>
        <v>0.890625</v>
      </c>
      <c r="L61" s="128">
        <f t="shared" si="1"/>
        <v>0</v>
      </c>
      <c r="M61" s="128">
        <f t="shared" si="1"/>
        <v>4.6875E-2</v>
      </c>
      <c r="N61" s="128">
        <f t="shared" si="1"/>
        <v>6.25E-2</v>
      </c>
      <c r="O61" s="159"/>
      <c r="P61" s="28">
        <v>4.5</v>
      </c>
      <c r="Q61" s="75" t="s">
        <v>86</v>
      </c>
      <c r="R61" s="156"/>
      <c r="S61" s="176">
        <v>0.82692307692307687</v>
      </c>
      <c r="T61" s="176">
        <v>3.8461538461538464E-2</v>
      </c>
      <c r="U61" s="176">
        <v>5.7692307692307696E-2</v>
      </c>
      <c r="V61" s="176">
        <v>7.6923076923076927E-2</v>
      </c>
      <c r="W61" s="176">
        <v>0.94545454545454544</v>
      </c>
      <c r="X61" s="177"/>
      <c r="Y61" s="176">
        <f t="shared" si="6"/>
        <v>6.3701923076923128E-2</v>
      </c>
      <c r="Z61" s="176">
        <f t="shared" si="6"/>
        <v>-3.8461538461538464E-2</v>
      </c>
      <c r="AA61" s="176">
        <f t="shared" si="6"/>
        <v>-1.0817307692307696E-2</v>
      </c>
      <c r="AB61" s="176">
        <f t="shared" si="6"/>
        <v>-1.4423076923076927E-2</v>
      </c>
    </row>
    <row r="62" spans="1:28" ht="15.75" customHeight="1" thickBot="1" x14ac:dyDescent="0.25">
      <c r="B62" s="28">
        <v>4.5999999999999996</v>
      </c>
      <c r="C62" s="28" t="s">
        <v>87</v>
      </c>
      <c r="D62" s="145"/>
      <c r="E62" s="30">
        <v>57</v>
      </c>
      <c r="F62" s="30">
        <v>2</v>
      </c>
      <c r="G62" s="31">
        <v>1</v>
      </c>
      <c r="H62" s="30">
        <v>4</v>
      </c>
      <c r="I62" s="30">
        <v>64</v>
      </c>
      <c r="J62" s="117"/>
      <c r="K62" s="128">
        <f t="shared" si="1"/>
        <v>0.890625</v>
      </c>
      <c r="L62" s="128">
        <f t="shared" si="1"/>
        <v>3.125E-2</v>
      </c>
      <c r="M62" s="128">
        <f t="shared" si="1"/>
        <v>1.5625E-2</v>
      </c>
      <c r="N62" s="128">
        <f t="shared" si="1"/>
        <v>6.25E-2</v>
      </c>
      <c r="O62" s="159"/>
      <c r="P62" s="28">
        <v>4.5999999999999996</v>
      </c>
      <c r="Q62" s="75" t="s">
        <v>87</v>
      </c>
      <c r="R62" s="156"/>
      <c r="S62" s="176">
        <v>0.70370370370370372</v>
      </c>
      <c r="T62" s="176">
        <v>1.8518518518518517E-2</v>
      </c>
      <c r="U62" s="176">
        <v>0.12962962962962962</v>
      </c>
      <c r="V62" s="176">
        <v>0.14814814814814814</v>
      </c>
      <c r="W62" s="176">
        <v>0.98181818181818181</v>
      </c>
      <c r="X62" s="177"/>
      <c r="Y62" s="176">
        <f t="shared" si="6"/>
        <v>0.18692129629629628</v>
      </c>
      <c r="Z62" s="176">
        <f t="shared" si="6"/>
        <v>1.2731481481481483E-2</v>
      </c>
      <c r="AA62" s="176">
        <f t="shared" si="6"/>
        <v>-0.11400462962962962</v>
      </c>
      <c r="AB62" s="176">
        <f t="shared" si="6"/>
        <v>-8.564814814814814E-2</v>
      </c>
    </row>
    <row r="63" spans="1:28" ht="31.5" customHeight="1" thickBot="1" x14ac:dyDescent="0.25">
      <c r="B63" s="28">
        <v>4.7</v>
      </c>
      <c r="C63" s="28" t="s">
        <v>88</v>
      </c>
      <c r="D63" s="145"/>
      <c r="E63" s="30">
        <v>45</v>
      </c>
      <c r="F63" s="30">
        <v>5</v>
      </c>
      <c r="G63" s="31">
        <v>11</v>
      </c>
      <c r="H63" s="30">
        <v>3</v>
      </c>
      <c r="I63" s="30">
        <v>64</v>
      </c>
      <c r="J63" s="117"/>
      <c r="K63" s="128">
        <f t="shared" si="1"/>
        <v>0.703125</v>
      </c>
      <c r="L63" s="128">
        <f t="shared" si="1"/>
        <v>7.8125E-2</v>
      </c>
      <c r="M63" s="128">
        <f t="shared" si="1"/>
        <v>0.171875</v>
      </c>
      <c r="N63" s="128">
        <f t="shared" si="1"/>
        <v>4.6875E-2</v>
      </c>
      <c r="O63" s="159"/>
      <c r="P63" s="28">
        <v>4.7</v>
      </c>
      <c r="Q63" s="75" t="s">
        <v>416</v>
      </c>
      <c r="R63" s="156"/>
      <c r="S63" s="176">
        <v>0.53703703703703709</v>
      </c>
      <c r="T63" s="176">
        <v>0.18518518518518517</v>
      </c>
      <c r="U63" s="176">
        <v>0.18518518518518517</v>
      </c>
      <c r="V63" s="176">
        <v>9.2592592592592587E-2</v>
      </c>
      <c r="W63" s="176">
        <v>0.98181818181818181</v>
      </c>
      <c r="X63" s="177"/>
      <c r="Y63" s="176">
        <f t="shared" si="6"/>
        <v>0.16608796296296291</v>
      </c>
      <c r="Z63" s="176">
        <f t="shared" si="6"/>
        <v>-0.10706018518518517</v>
      </c>
      <c r="AA63" s="176">
        <f t="shared" si="6"/>
        <v>-1.3310185185185175E-2</v>
      </c>
      <c r="AB63" s="176">
        <f t="shared" si="6"/>
        <v>-4.5717592592592587E-2</v>
      </c>
    </row>
    <row r="64" spans="1:28" ht="31.5" customHeight="1" thickBot="1" x14ac:dyDescent="0.25">
      <c r="B64" s="28">
        <v>4.8</v>
      </c>
      <c r="C64" s="28" t="s">
        <v>89</v>
      </c>
      <c r="D64" s="145"/>
      <c r="E64" s="30">
        <v>54</v>
      </c>
      <c r="F64" s="30">
        <v>2</v>
      </c>
      <c r="G64" s="31">
        <v>6</v>
      </c>
      <c r="H64" s="30">
        <v>2</v>
      </c>
      <c r="I64" s="30">
        <v>64</v>
      </c>
      <c r="J64" s="117"/>
      <c r="K64" s="128">
        <f t="shared" si="1"/>
        <v>0.84375</v>
      </c>
      <c r="L64" s="128">
        <f t="shared" si="1"/>
        <v>3.125E-2</v>
      </c>
      <c r="M64" s="128">
        <f t="shared" si="1"/>
        <v>9.375E-2</v>
      </c>
      <c r="N64" s="128">
        <f t="shared" si="1"/>
        <v>3.125E-2</v>
      </c>
      <c r="O64" s="159"/>
      <c r="P64" s="28">
        <v>4.8</v>
      </c>
      <c r="Q64" s="75" t="s">
        <v>89</v>
      </c>
      <c r="R64" s="156"/>
      <c r="S64" s="176">
        <v>0.59259259259259256</v>
      </c>
      <c r="T64" s="176">
        <v>0.16666666666666666</v>
      </c>
      <c r="U64" s="176">
        <v>0.18518518518518517</v>
      </c>
      <c r="V64" s="176">
        <v>5.5555555555555552E-2</v>
      </c>
      <c r="W64" s="176">
        <v>0.98181818181818181</v>
      </c>
      <c r="X64" s="177"/>
      <c r="Y64" s="176">
        <f t="shared" si="6"/>
        <v>0.25115740740740744</v>
      </c>
      <c r="Z64" s="176">
        <f t="shared" si="6"/>
        <v>-0.13541666666666666</v>
      </c>
      <c r="AA64" s="176">
        <f t="shared" si="6"/>
        <v>-9.1435185185185175E-2</v>
      </c>
      <c r="AB64" s="176">
        <f t="shared" si="6"/>
        <v>-2.4305555555555552E-2</v>
      </c>
    </row>
    <row r="65" spans="1:28" ht="31.5" customHeight="1" thickBot="1" x14ac:dyDescent="0.25">
      <c r="B65" s="28">
        <v>4.9000000000000004</v>
      </c>
      <c r="C65" s="28" t="s">
        <v>90</v>
      </c>
      <c r="D65" s="145"/>
      <c r="E65" s="30">
        <v>55</v>
      </c>
      <c r="F65" s="30">
        <v>4</v>
      </c>
      <c r="G65" s="31">
        <v>2</v>
      </c>
      <c r="H65" s="30">
        <v>3</v>
      </c>
      <c r="I65" s="30">
        <v>64</v>
      </c>
      <c r="J65" s="117"/>
      <c r="K65" s="128">
        <f t="shared" si="1"/>
        <v>0.859375</v>
      </c>
      <c r="L65" s="128">
        <f t="shared" si="1"/>
        <v>6.25E-2</v>
      </c>
      <c r="M65" s="128">
        <f t="shared" si="1"/>
        <v>3.125E-2</v>
      </c>
      <c r="N65" s="128">
        <f t="shared" si="1"/>
        <v>4.6875E-2</v>
      </c>
      <c r="O65" s="159"/>
      <c r="P65" s="28">
        <v>4.9000000000000004</v>
      </c>
      <c r="Q65" s="75" t="s">
        <v>417</v>
      </c>
      <c r="R65" s="156"/>
      <c r="S65" s="176">
        <v>0.660377358490566</v>
      </c>
      <c r="T65" s="176">
        <v>0.16981132075471697</v>
      </c>
      <c r="U65" s="176">
        <v>9.4339622641509441E-2</v>
      </c>
      <c r="V65" s="176">
        <v>7.5471698113207544E-2</v>
      </c>
      <c r="W65" s="176">
        <v>0.96363636363636362</v>
      </c>
      <c r="X65" s="177"/>
      <c r="Y65" s="176">
        <f t="shared" si="6"/>
        <v>0.198997641509434</v>
      </c>
      <c r="Z65" s="176">
        <f t="shared" si="6"/>
        <v>-0.10731132075471697</v>
      </c>
      <c r="AA65" s="176">
        <f t="shared" si="6"/>
        <v>-6.3089622641509441E-2</v>
      </c>
      <c r="AB65" s="176">
        <f t="shared" si="6"/>
        <v>-2.8596698113207544E-2</v>
      </c>
    </row>
    <row r="66" spans="1:28" ht="31.5" customHeight="1" thickBot="1" x14ac:dyDescent="0.25">
      <c r="B66" s="28" t="s">
        <v>91</v>
      </c>
      <c r="C66" s="28" t="s">
        <v>92</v>
      </c>
      <c r="D66" s="145"/>
      <c r="E66" s="30">
        <v>50</v>
      </c>
      <c r="F66" s="30">
        <v>4</v>
      </c>
      <c r="G66" s="31">
        <v>7</v>
      </c>
      <c r="H66" s="30">
        <v>3</v>
      </c>
      <c r="I66" s="30">
        <v>64</v>
      </c>
      <c r="J66" s="117"/>
      <c r="K66" s="128">
        <f t="shared" si="1"/>
        <v>0.78125</v>
      </c>
      <c r="L66" s="128">
        <f t="shared" si="1"/>
        <v>6.25E-2</v>
      </c>
      <c r="M66" s="128">
        <f t="shared" si="1"/>
        <v>0.109375</v>
      </c>
      <c r="N66" s="128">
        <f t="shared" si="1"/>
        <v>4.6875E-2</v>
      </c>
      <c r="O66" s="159"/>
      <c r="P66" s="28" t="s">
        <v>91</v>
      </c>
      <c r="Q66" s="75" t="s">
        <v>92</v>
      </c>
      <c r="R66" s="156"/>
      <c r="S66" s="176">
        <v>0.60377358490566035</v>
      </c>
      <c r="T66" s="176">
        <v>0.13207547169811321</v>
      </c>
      <c r="U66" s="176">
        <v>0.15094339622641509</v>
      </c>
      <c r="V66" s="176">
        <v>0.11320754716981132</v>
      </c>
      <c r="W66" s="176">
        <v>0.96363636363636362</v>
      </c>
      <c r="X66" s="177"/>
      <c r="Y66" s="176">
        <f t="shared" si="6"/>
        <v>0.17747641509433965</v>
      </c>
      <c r="Z66" s="176">
        <f t="shared" si="6"/>
        <v>-6.9575471698113206E-2</v>
      </c>
      <c r="AA66" s="176">
        <f t="shared" si="6"/>
        <v>-4.1568396226415089E-2</v>
      </c>
      <c r="AB66" s="176">
        <f t="shared" si="6"/>
        <v>-6.6332547169811323E-2</v>
      </c>
    </row>
    <row r="67" spans="1:28" ht="31.5" customHeight="1" thickBot="1" x14ac:dyDescent="0.25">
      <c r="B67" s="28">
        <v>4.1100000000000003</v>
      </c>
      <c r="C67" s="28" t="s">
        <v>93</v>
      </c>
      <c r="D67" s="145"/>
      <c r="E67" s="30">
        <v>57</v>
      </c>
      <c r="F67" s="30">
        <v>2</v>
      </c>
      <c r="G67" s="31">
        <v>3</v>
      </c>
      <c r="H67" s="30">
        <v>2</v>
      </c>
      <c r="I67" s="30">
        <v>64</v>
      </c>
      <c r="J67" s="117"/>
      <c r="K67" s="128">
        <f t="shared" si="1"/>
        <v>0.890625</v>
      </c>
      <c r="L67" s="128">
        <f t="shared" si="1"/>
        <v>3.125E-2</v>
      </c>
      <c r="M67" s="128">
        <f t="shared" si="1"/>
        <v>4.6875E-2</v>
      </c>
      <c r="N67" s="128">
        <f t="shared" si="1"/>
        <v>3.125E-2</v>
      </c>
      <c r="O67" s="159"/>
      <c r="P67" s="28">
        <v>4.1100000000000003</v>
      </c>
      <c r="Q67" s="75" t="s">
        <v>93</v>
      </c>
      <c r="R67" s="156"/>
      <c r="S67" s="176">
        <v>0.79245283018867929</v>
      </c>
      <c r="T67" s="176">
        <v>0.11320754716981132</v>
      </c>
      <c r="U67" s="176">
        <v>7.5471698113207544E-2</v>
      </c>
      <c r="V67" s="176">
        <v>1.8867924528301886E-2</v>
      </c>
      <c r="W67" s="176">
        <v>0.96363636363636362</v>
      </c>
      <c r="X67" s="177"/>
      <c r="Y67" s="176">
        <f t="shared" si="6"/>
        <v>9.8172169811320709E-2</v>
      </c>
      <c r="Z67" s="176">
        <f t="shared" si="6"/>
        <v>-8.1957547169811323E-2</v>
      </c>
      <c r="AA67" s="176">
        <f t="shared" si="6"/>
        <v>-2.8596698113207544E-2</v>
      </c>
      <c r="AB67" s="176">
        <f t="shared" si="6"/>
        <v>1.2382075471698114E-2</v>
      </c>
    </row>
    <row r="68" spans="1:28" ht="31.5" customHeight="1" thickBot="1" x14ac:dyDescent="0.25">
      <c r="B68" s="28">
        <v>4.12</v>
      </c>
      <c r="C68" s="28" t="s">
        <v>94</v>
      </c>
      <c r="D68" s="145"/>
      <c r="E68" s="30">
        <v>53</v>
      </c>
      <c r="F68" s="30">
        <v>0</v>
      </c>
      <c r="G68" s="31">
        <v>4</v>
      </c>
      <c r="H68" s="30">
        <v>7</v>
      </c>
      <c r="I68" s="30">
        <v>64</v>
      </c>
      <c r="J68" s="117"/>
      <c r="K68" s="128">
        <f t="shared" si="1"/>
        <v>0.828125</v>
      </c>
      <c r="L68" s="128">
        <f t="shared" si="1"/>
        <v>0</v>
      </c>
      <c r="M68" s="128">
        <f t="shared" si="1"/>
        <v>6.25E-2</v>
      </c>
      <c r="N68" s="128">
        <f t="shared" si="1"/>
        <v>0.109375</v>
      </c>
      <c r="O68" s="159"/>
      <c r="P68" s="28">
        <v>4.12</v>
      </c>
      <c r="Q68" s="75" t="s">
        <v>94</v>
      </c>
      <c r="R68" s="156"/>
      <c r="S68" s="176">
        <v>0.660377358490566</v>
      </c>
      <c r="T68" s="176">
        <v>7.5471698113207544E-2</v>
      </c>
      <c r="U68" s="176">
        <v>9.4339622641509441E-2</v>
      </c>
      <c r="V68" s="176">
        <v>0.16981132075471697</v>
      </c>
      <c r="W68" s="176">
        <v>0.96363636363636362</v>
      </c>
      <c r="X68" s="177"/>
      <c r="Y68" s="176">
        <f t="shared" si="6"/>
        <v>0.167747641509434</v>
      </c>
      <c r="Z68" s="176">
        <f t="shared" si="6"/>
        <v>-7.5471698113207544E-2</v>
      </c>
      <c r="AA68" s="176">
        <f t="shared" si="6"/>
        <v>-3.1839622641509441E-2</v>
      </c>
      <c r="AB68" s="176">
        <f t="shared" si="6"/>
        <v>-6.0436320754716971E-2</v>
      </c>
    </row>
    <row r="69" spans="1:28" ht="31.5" customHeight="1" thickBot="1" x14ac:dyDescent="0.25">
      <c r="B69" s="28">
        <v>4.13</v>
      </c>
      <c r="C69" s="28" t="s">
        <v>95</v>
      </c>
      <c r="D69" s="145"/>
      <c r="E69" s="30">
        <v>53</v>
      </c>
      <c r="F69" s="30">
        <v>0</v>
      </c>
      <c r="G69" s="31">
        <v>3</v>
      </c>
      <c r="H69" s="30">
        <v>8</v>
      </c>
      <c r="I69" s="30">
        <v>64</v>
      </c>
      <c r="J69" s="117"/>
      <c r="K69" s="128">
        <f t="shared" si="1"/>
        <v>0.828125</v>
      </c>
      <c r="L69" s="128">
        <f t="shared" si="1"/>
        <v>0</v>
      </c>
      <c r="M69" s="128">
        <f t="shared" si="1"/>
        <v>4.6875E-2</v>
      </c>
      <c r="N69" s="128">
        <f t="shared" si="1"/>
        <v>0.125</v>
      </c>
      <c r="O69" s="159"/>
      <c r="P69" s="28">
        <v>4.13</v>
      </c>
      <c r="Q69" s="75" t="s">
        <v>418</v>
      </c>
      <c r="R69" s="156"/>
      <c r="S69" s="176">
        <v>0.76470588235294112</v>
      </c>
      <c r="T69" s="176">
        <v>3.9215686274509803E-2</v>
      </c>
      <c r="U69" s="176">
        <v>7.8431372549019607E-2</v>
      </c>
      <c r="V69" s="176">
        <v>0.11764705882352941</v>
      </c>
      <c r="W69" s="176">
        <v>0.92727272727272725</v>
      </c>
      <c r="X69" s="177"/>
      <c r="Y69" s="176">
        <f t="shared" si="6"/>
        <v>6.3419117647058876E-2</v>
      </c>
      <c r="Z69" s="176">
        <f t="shared" si="6"/>
        <v>-3.9215686274509803E-2</v>
      </c>
      <c r="AA69" s="176">
        <f t="shared" si="6"/>
        <v>-3.1556372549019607E-2</v>
      </c>
      <c r="AB69" s="176">
        <f t="shared" si="6"/>
        <v>7.3529411764705899E-3</v>
      </c>
    </row>
    <row r="70" spans="1:28" ht="23.25" thickBot="1" x14ac:dyDescent="0.25">
      <c r="B70" s="28">
        <v>4.1399999999999997</v>
      </c>
      <c r="C70" s="28" t="s">
        <v>361</v>
      </c>
      <c r="D70" s="145"/>
      <c r="E70" s="30">
        <v>60</v>
      </c>
      <c r="F70" s="30">
        <v>1</v>
      </c>
      <c r="G70" s="31">
        <v>2</v>
      </c>
      <c r="H70" s="30">
        <v>1</v>
      </c>
      <c r="I70" s="30">
        <v>64</v>
      </c>
      <c r="J70" s="117"/>
      <c r="K70" s="128">
        <f t="shared" si="1"/>
        <v>0.9375</v>
      </c>
      <c r="L70" s="128">
        <f t="shared" si="1"/>
        <v>1.5625E-2</v>
      </c>
      <c r="M70" s="128">
        <f t="shared" si="1"/>
        <v>3.125E-2</v>
      </c>
      <c r="N70" s="128">
        <f t="shared" si="1"/>
        <v>1.5625E-2</v>
      </c>
      <c r="O70" s="159"/>
      <c r="P70" s="28">
        <v>4.1399999999999997</v>
      </c>
      <c r="Q70" s="75" t="s">
        <v>419</v>
      </c>
      <c r="R70" s="156"/>
      <c r="S70" s="176">
        <v>0.85185185185185186</v>
      </c>
      <c r="T70" s="176">
        <v>3.7037037037037035E-2</v>
      </c>
      <c r="U70" s="176">
        <v>7.407407407407407E-2</v>
      </c>
      <c r="V70" s="176">
        <v>3.7037037037037035E-2</v>
      </c>
      <c r="W70" s="176">
        <v>0.98181818181818181</v>
      </c>
      <c r="X70" s="177"/>
      <c r="Y70" s="176">
        <f t="shared" si="6"/>
        <v>8.564814814814814E-2</v>
      </c>
      <c r="Z70" s="176">
        <f t="shared" si="6"/>
        <v>-2.1412037037037035E-2</v>
      </c>
      <c r="AA70" s="176">
        <f t="shared" si="6"/>
        <v>-4.282407407407407E-2</v>
      </c>
      <c r="AB70" s="176">
        <f t="shared" si="6"/>
        <v>-2.1412037037037035E-2</v>
      </c>
    </row>
    <row r="71" spans="1:28" ht="64.5" customHeight="1" thickBot="1" x14ac:dyDescent="0.25">
      <c r="B71" s="28">
        <v>4.1500000000000004</v>
      </c>
      <c r="C71" s="28" t="s">
        <v>96</v>
      </c>
      <c r="D71" s="145"/>
      <c r="E71" s="30">
        <v>35</v>
      </c>
      <c r="F71" s="30">
        <v>2</v>
      </c>
      <c r="G71" s="31">
        <v>4</v>
      </c>
      <c r="H71" s="30">
        <v>23</v>
      </c>
      <c r="I71" s="30">
        <v>64</v>
      </c>
      <c r="J71" s="117"/>
      <c r="K71" s="128">
        <f t="shared" si="1"/>
        <v>0.546875</v>
      </c>
      <c r="L71" s="128">
        <f t="shared" si="1"/>
        <v>3.125E-2</v>
      </c>
      <c r="M71" s="128">
        <f t="shared" si="1"/>
        <v>6.25E-2</v>
      </c>
      <c r="N71" s="128">
        <f t="shared" si="1"/>
        <v>0.359375</v>
      </c>
      <c r="O71" s="159"/>
      <c r="P71" s="28">
        <v>4.1500000000000004</v>
      </c>
      <c r="Q71" s="75" t="s">
        <v>547</v>
      </c>
      <c r="R71" s="156"/>
      <c r="S71" s="176">
        <v>0.29629629629629628</v>
      </c>
      <c r="T71" s="176">
        <v>5.5555555555555552E-2</v>
      </c>
      <c r="U71" s="176">
        <v>0.14814814814814814</v>
      </c>
      <c r="V71" s="176">
        <v>0.5</v>
      </c>
      <c r="W71" s="176">
        <v>0.98181818181818181</v>
      </c>
      <c r="X71" s="177"/>
      <c r="Y71" s="176">
        <f t="shared" si="6"/>
        <v>0.25057870370370372</v>
      </c>
      <c r="Z71" s="176">
        <f t="shared" si="6"/>
        <v>-2.4305555555555552E-2</v>
      </c>
      <c r="AA71" s="176">
        <f t="shared" si="6"/>
        <v>-8.564814814814814E-2</v>
      </c>
      <c r="AB71" s="176">
        <f t="shared" si="6"/>
        <v>-0.140625</v>
      </c>
    </row>
    <row r="72" spans="1:28" ht="23.25" thickBot="1" x14ac:dyDescent="0.25">
      <c r="B72" s="111">
        <v>5</v>
      </c>
      <c r="C72" s="114" t="s">
        <v>97</v>
      </c>
      <c r="E72" s="27" t="s">
        <v>69</v>
      </c>
      <c r="F72" s="27">
        <v>1</v>
      </c>
      <c r="G72" s="27">
        <v>2</v>
      </c>
      <c r="H72" s="27">
        <v>3</v>
      </c>
      <c r="I72" s="27" t="s">
        <v>524</v>
      </c>
      <c r="J72" s="117"/>
      <c r="K72" s="27" t="s">
        <v>69</v>
      </c>
      <c r="L72" s="124" t="s">
        <v>98</v>
      </c>
      <c r="M72" s="27" t="s">
        <v>99</v>
      </c>
      <c r="N72" s="124" t="s">
        <v>100</v>
      </c>
      <c r="O72" s="86"/>
      <c r="P72" s="111">
        <v>5</v>
      </c>
      <c r="Q72" s="35" t="s">
        <v>97</v>
      </c>
      <c r="S72" s="27" t="s">
        <v>69</v>
      </c>
      <c r="T72" s="27" t="s">
        <v>98</v>
      </c>
      <c r="U72" s="27" t="s">
        <v>99</v>
      </c>
      <c r="V72" s="27" t="s">
        <v>421</v>
      </c>
      <c r="W72" s="27" t="s">
        <v>400</v>
      </c>
      <c r="X72" s="121"/>
      <c r="Y72" s="27" t="s">
        <v>69</v>
      </c>
      <c r="Z72" s="27" t="s">
        <v>98</v>
      </c>
      <c r="AA72" s="27" t="s">
        <v>99</v>
      </c>
      <c r="AB72" s="27" t="s">
        <v>421</v>
      </c>
    </row>
    <row r="73" spans="1:28" ht="31.5" customHeight="1" thickBot="1" x14ac:dyDescent="0.25">
      <c r="A73" s="90"/>
      <c r="B73" s="109" t="s">
        <v>101</v>
      </c>
      <c r="C73" s="102" t="s">
        <v>102</v>
      </c>
      <c r="D73" s="145"/>
      <c r="E73" s="52">
        <v>31</v>
      </c>
      <c r="F73" s="53">
        <v>14</v>
      </c>
      <c r="G73" s="53">
        <v>7</v>
      </c>
      <c r="H73" s="53">
        <v>3</v>
      </c>
      <c r="I73" s="55">
        <v>1</v>
      </c>
      <c r="J73" s="117"/>
      <c r="K73" s="129">
        <f>IF(ISERROR(E73/$I75),"",E73/$I75)</f>
        <v>0.484375</v>
      </c>
      <c r="L73" s="130">
        <f>IF(ISERROR((F73+G73)/$I75),"",(F73+G73)/$I75)</f>
        <v>0.328125</v>
      </c>
      <c r="M73" s="130">
        <f>IF(ISERROR((H73+I73)/$I75),"",(H73+I73)/$I75)</f>
        <v>6.25E-2</v>
      </c>
      <c r="N73" s="131">
        <f>IF(ISERROR(SUM(E75:H75)/$I75),"",SUM(E75:H75)/$I75)</f>
        <v>0.125</v>
      </c>
      <c r="O73" s="161"/>
      <c r="P73" s="102">
        <v>5.0999999999999996</v>
      </c>
      <c r="Q73" s="79" t="s">
        <v>420</v>
      </c>
      <c r="R73" s="156"/>
      <c r="S73" s="191">
        <v>0.25</v>
      </c>
      <c r="T73" s="192">
        <v>0.26923076923076922</v>
      </c>
      <c r="U73" s="192">
        <v>0.25</v>
      </c>
      <c r="V73" s="192">
        <v>0.23076923076923078</v>
      </c>
      <c r="W73" s="193">
        <v>0.94545454545454544</v>
      </c>
      <c r="X73" s="177"/>
      <c r="Y73" s="191">
        <f>K73-S73</f>
        <v>0.234375</v>
      </c>
      <c r="Z73" s="192">
        <f>L73-T73</f>
        <v>5.8894230769230782E-2</v>
      </c>
      <c r="AA73" s="192">
        <f>M73-U73</f>
        <v>-0.1875</v>
      </c>
      <c r="AB73" s="193">
        <f>N73-V73</f>
        <v>-0.10576923076923078</v>
      </c>
    </row>
    <row r="74" spans="1:28" ht="31.5" customHeight="1" thickBot="1" x14ac:dyDescent="0.25">
      <c r="A74" s="90"/>
      <c r="B74" s="113"/>
      <c r="C74" s="112"/>
      <c r="D74" s="145"/>
      <c r="E74" s="27" t="s">
        <v>525</v>
      </c>
      <c r="F74" s="27" t="s">
        <v>526</v>
      </c>
      <c r="G74" s="27" t="s">
        <v>527</v>
      </c>
      <c r="H74" s="27" t="s">
        <v>528</v>
      </c>
      <c r="I74" s="27" t="s">
        <v>0</v>
      </c>
      <c r="J74" s="117"/>
      <c r="K74" s="132"/>
      <c r="L74" s="132"/>
      <c r="M74" s="132"/>
      <c r="N74" s="132"/>
      <c r="O74" s="161"/>
      <c r="P74" s="109"/>
      <c r="Q74" s="115"/>
      <c r="R74" s="156"/>
      <c r="S74" s="185"/>
      <c r="T74" s="185"/>
      <c r="U74" s="185"/>
      <c r="V74" s="185"/>
      <c r="W74" s="185"/>
      <c r="X74" s="177"/>
      <c r="Y74" s="176"/>
      <c r="Z74" s="176"/>
      <c r="AA74" s="176"/>
      <c r="AB74" s="176"/>
    </row>
    <row r="75" spans="1:28" ht="31.5" customHeight="1" thickBot="1" x14ac:dyDescent="0.25">
      <c r="A75" s="90"/>
      <c r="B75" s="110"/>
      <c r="C75" s="103"/>
      <c r="D75" s="145"/>
      <c r="E75" s="52">
        <v>1</v>
      </c>
      <c r="F75" s="53">
        <v>0</v>
      </c>
      <c r="G75" s="53">
        <v>3</v>
      </c>
      <c r="H75" s="53">
        <v>4</v>
      </c>
      <c r="I75" s="55">
        <v>64</v>
      </c>
      <c r="J75" s="117"/>
      <c r="K75" s="132"/>
      <c r="L75" s="132"/>
      <c r="M75" s="132"/>
      <c r="N75" s="132"/>
      <c r="O75" s="161"/>
      <c r="P75" s="110"/>
      <c r="Q75" s="75"/>
      <c r="R75" s="156"/>
      <c r="S75" s="185"/>
      <c r="T75" s="185"/>
      <c r="U75" s="185"/>
      <c r="V75" s="185"/>
      <c r="W75" s="185"/>
      <c r="X75" s="177"/>
      <c r="Y75" s="176"/>
      <c r="Z75" s="176"/>
      <c r="AA75" s="176"/>
      <c r="AB75" s="176"/>
    </row>
    <row r="76" spans="1:28" ht="31.5" customHeight="1" thickBot="1" x14ac:dyDescent="0.25">
      <c r="B76" s="103">
        <v>5.2</v>
      </c>
      <c r="C76" s="103" t="s">
        <v>103</v>
      </c>
      <c r="D76" s="145"/>
      <c r="E76" s="30">
        <v>40</v>
      </c>
      <c r="F76" s="30">
        <v>5</v>
      </c>
      <c r="G76" s="31">
        <v>11</v>
      </c>
      <c r="H76" s="30">
        <v>8</v>
      </c>
      <c r="I76" s="30">
        <v>64</v>
      </c>
      <c r="J76" s="117"/>
      <c r="K76" s="128">
        <f t="shared" si="1"/>
        <v>0.625</v>
      </c>
      <c r="L76" s="128">
        <f t="shared" si="1"/>
        <v>7.8125E-2</v>
      </c>
      <c r="M76" s="128">
        <f t="shared" si="1"/>
        <v>0.171875</v>
      </c>
      <c r="N76" s="128">
        <f t="shared" si="1"/>
        <v>0.125</v>
      </c>
      <c r="O76" s="159"/>
      <c r="P76" s="103">
        <v>5.2</v>
      </c>
      <c r="Q76" s="75" t="s">
        <v>103</v>
      </c>
      <c r="R76" s="156"/>
      <c r="S76" s="176">
        <v>0.35185185185185186</v>
      </c>
      <c r="T76" s="176">
        <v>0.18518518518518517</v>
      </c>
      <c r="U76" s="176">
        <v>0.31481481481481483</v>
      </c>
      <c r="V76" s="176">
        <v>0.14814814814814814</v>
      </c>
      <c r="W76" s="176">
        <v>0.98181818181818181</v>
      </c>
      <c r="X76" s="177"/>
      <c r="Y76" s="176">
        <f t="shared" ref="Y76:AB80" si="7">K76-S76</f>
        <v>0.27314814814814814</v>
      </c>
      <c r="Z76" s="176">
        <f t="shared" si="7"/>
        <v>-0.10706018518518517</v>
      </c>
      <c r="AA76" s="176">
        <f t="shared" si="7"/>
        <v>-0.14293981481481483</v>
      </c>
      <c r="AB76" s="176">
        <f t="shared" si="7"/>
        <v>-2.314814814814814E-2</v>
      </c>
    </row>
    <row r="77" spans="1:28" ht="42.75" customHeight="1" thickBot="1" x14ac:dyDescent="0.25">
      <c r="B77" s="28">
        <v>5.3</v>
      </c>
      <c r="C77" s="28" t="s">
        <v>104</v>
      </c>
      <c r="D77" s="145"/>
      <c r="E77" s="30">
        <v>29</v>
      </c>
      <c r="F77" s="30">
        <v>7</v>
      </c>
      <c r="G77" s="31">
        <v>19</v>
      </c>
      <c r="H77" s="30">
        <v>9</v>
      </c>
      <c r="I77" s="30">
        <v>64</v>
      </c>
      <c r="J77" s="117"/>
      <c r="K77" s="128">
        <f t="shared" si="1"/>
        <v>0.453125</v>
      </c>
      <c r="L77" s="128">
        <f t="shared" si="1"/>
        <v>0.109375</v>
      </c>
      <c r="M77" s="128">
        <f t="shared" si="1"/>
        <v>0.296875</v>
      </c>
      <c r="N77" s="128">
        <f t="shared" si="1"/>
        <v>0.140625</v>
      </c>
      <c r="O77" s="159"/>
      <c r="P77" s="28">
        <v>5.3</v>
      </c>
      <c r="Q77" s="75" t="s">
        <v>422</v>
      </c>
      <c r="R77" s="156"/>
      <c r="S77" s="176">
        <v>0.33333333333333331</v>
      </c>
      <c r="T77" s="176">
        <v>0.14814814814814814</v>
      </c>
      <c r="U77" s="176">
        <v>0.3888888888888889</v>
      </c>
      <c r="V77" s="176">
        <v>0.12962962962962962</v>
      </c>
      <c r="W77" s="176">
        <v>0.98181818181818181</v>
      </c>
      <c r="X77" s="177"/>
      <c r="Y77" s="176">
        <f t="shared" si="7"/>
        <v>0.11979166666666669</v>
      </c>
      <c r="Z77" s="176">
        <f t="shared" si="7"/>
        <v>-3.877314814814814E-2</v>
      </c>
      <c r="AA77" s="176">
        <f t="shared" si="7"/>
        <v>-9.2013888888888895E-2</v>
      </c>
      <c r="AB77" s="176">
        <f t="shared" si="7"/>
        <v>1.0995370370370378E-2</v>
      </c>
    </row>
    <row r="78" spans="1:28" ht="15.75" customHeight="1" thickBot="1" x14ac:dyDescent="0.25">
      <c r="B78" s="28">
        <v>5.4</v>
      </c>
      <c r="C78" s="28" t="s">
        <v>105</v>
      </c>
      <c r="D78" s="145"/>
      <c r="E78" s="30">
        <v>35</v>
      </c>
      <c r="F78" s="30">
        <v>8</v>
      </c>
      <c r="G78" s="31">
        <v>7</v>
      </c>
      <c r="H78" s="30">
        <v>14</v>
      </c>
      <c r="I78" s="30">
        <v>64</v>
      </c>
      <c r="J78" s="117"/>
      <c r="K78" s="128">
        <f t="shared" si="1"/>
        <v>0.546875</v>
      </c>
      <c r="L78" s="128">
        <f t="shared" si="1"/>
        <v>0.125</v>
      </c>
      <c r="M78" s="128">
        <f t="shared" si="1"/>
        <v>0.109375</v>
      </c>
      <c r="N78" s="128">
        <f t="shared" si="1"/>
        <v>0.21875</v>
      </c>
      <c r="O78" s="159"/>
      <c r="P78" s="28">
        <v>5.4</v>
      </c>
      <c r="Q78" s="75" t="s">
        <v>105</v>
      </c>
      <c r="R78" s="156"/>
      <c r="S78" s="176">
        <v>0.3888888888888889</v>
      </c>
      <c r="T78" s="176">
        <v>0.22222222222222221</v>
      </c>
      <c r="U78" s="176">
        <v>0.22222222222222221</v>
      </c>
      <c r="V78" s="176">
        <v>0.16666666666666666</v>
      </c>
      <c r="W78" s="176">
        <v>0.98181818181818181</v>
      </c>
      <c r="X78" s="177"/>
      <c r="Y78" s="176">
        <f t="shared" si="7"/>
        <v>0.1579861111111111</v>
      </c>
      <c r="Z78" s="176">
        <f t="shared" si="7"/>
        <v>-9.722222222222221E-2</v>
      </c>
      <c r="AA78" s="176">
        <f t="shared" si="7"/>
        <v>-0.11284722222222221</v>
      </c>
      <c r="AB78" s="176">
        <f t="shared" si="7"/>
        <v>5.2083333333333343E-2</v>
      </c>
    </row>
    <row r="79" spans="1:28" ht="15.75" customHeight="1" thickBot="1" x14ac:dyDescent="0.25">
      <c r="B79" s="28">
        <v>5.5</v>
      </c>
      <c r="C79" s="28" t="s">
        <v>106</v>
      </c>
      <c r="D79" s="145"/>
      <c r="E79" s="30">
        <v>38</v>
      </c>
      <c r="F79" s="30">
        <v>5</v>
      </c>
      <c r="G79" s="31">
        <v>15</v>
      </c>
      <c r="H79" s="30">
        <v>6</v>
      </c>
      <c r="I79" s="30">
        <v>64</v>
      </c>
      <c r="J79" s="117"/>
      <c r="K79" s="128">
        <f t="shared" si="1"/>
        <v>0.59375</v>
      </c>
      <c r="L79" s="128">
        <f t="shared" si="1"/>
        <v>7.8125E-2</v>
      </c>
      <c r="M79" s="128">
        <f t="shared" si="1"/>
        <v>0.234375</v>
      </c>
      <c r="N79" s="128">
        <f t="shared" si="1"/>
        <v>9.375E-2</v>
      </c>
      <c r="O79" s="159"/>
      <c r="P79" s="28">
        <v>5.5</v>
      </c>
      <c r="Q79" s="75" t="s">
        <v>106</v>
      </c>
      <c r="R79" s="156"/>
      <c r="S79" s="176">
        <v>0.37037037037037035</v>
      </c>
      <c r="T79" s="176">
        <v>0.22222222222222221</v>
      </c>
      <c r="U79" s="176">
        <v>0.33333333333333331</v>
      </c>
      <c r="V79" s="176">
        <v>7.407407407407407E-2</v>
      </c>
      <c r="W79" s="176">
        <v>0.98181818181818181</v>
      </c>
      <c r="X79" s="177"/>
      <c r="Y79" s="176">
        <f t="shared" si="7"/>
        <v>0.22337962962962965</v>
      </c>
      <c r="Z79" s="176">
        <f t="shared" si="7"/>
        <v>-0.14409722222222221</v>
      </c>
      <c r="AA79" s="176">
        <f t="shared" si="7"/>
        <v>-9.8958333333333315E-2</v>
      </c>
      <c r="AB79" s="176">
        <f t="shared" si="7"/>
        <v>1.967592592592593E-2</v>
      </c>
    </row>
    <row r="80" spans="1:28" ht="15.75" customHeight="1" thickBot="1" x14ac:dyDescent="0.25">
      <c r="B80" s="28">
        <v>5.6</v>
      </c>
      <c r="C80" s="28" t="s">
        <v>107</v>
      </c>
      <c r="D80" s="145"/>
      <c r="E80" s="30">
        <v>33</v>
      </c>
      <c r="F80" s="30">
        <v>7</v>
      </c>
      <c r="G80" s="31">
        <v>16</v>
      </c>
      <c r="H80" s="30">
        <v>8</v>
      </c>
      <c r="I80" s="30">
        <v>64</v>
      </c>
      <c r="J80" s="117"/>
      <c r="K80" s="128">
        <f t="shared" si="1"/>
        <v>0.515625</v>
      </c>
      <c r="L80" s="128">
        <f t="shared" si="1"/>
        <v>0.109375</v>
      </c>
      <c r="M80" s="128">
        <f t="shared" si="1"/>
        <v>0.25</v>
      </c>
      <c r="N80" s="128">
        <f t="shared" si="1"/>
        <v>0.125</v>
      </c>
      <c r="O80" s="159"/>
      <c r="P80" s="28">
        <v>5.6</v>
      </c>
      <c r="Q80" s="75" t="s">
        <v>107</v>
      </c>
      <c r="R80" s="156"/>
      <c r="S80" s="176">
        <v>0.31481481481481483</v>
      </c>
      <c r="T80" s="176">
        <v>0.24074074074074073</v>
      </c>
      <c r="U80" s="176">
        <v>0.37037037037037035</v>
      </c>
      <c r="V80" s="176">
        <v>7.407407407407407E-2</v>
      </c>
      <c r="W80" s="176">
        <v>0.98181818181818181</v>
      </c>
      <c r="X80" s="177"/>
      <c r="Y80" s="176">
        <f t="shared" si="7"/>
        <v>0.20081018518518517</v>
      </c>
      <c r="Z80" s="176">
        <f t="shared" si="7"/>
        <v>-0.13136574074074073</v>
      </c>
      <c r="AA80" s="176">
        <f t="shared" si="7"/>
        <v>-0.12037037037037035</v>
      </c>
      <c r="AB80" s="176">
        <f t="shared" si="7"/>
        <v>5.092592592592593E-2</v>
      </c>
    </row>
    <row r="81" spans="2:28" s="2" customFormat="1" ht="15.75" customHeight="1" x14ac:dyDescent="0.2">
      <c r="B81" s="150"/>
      <c r="C81" s="56"/>
      <c r="D81" s="151"/>
      <c r="E81" s="30" t="s">
        <v>50</v>
      </c>
      <c r="F81" s="30" t="s">
        <v>50</v>
      </c>
      <c r="G81" s="31" t="s">
        <v>50</v>
      </c>
      <c r="H81" s="30" t="s">
        <v>50</v>
      </c>
      <c r="I81" s="30" t="s">
        <v>50</v>
      </c>
      <c r="J81" s="117"/>
      <c r="K81" s="128" t="str">
        <f t="shared" si="1"/>
        <v/>
      </c>
      <c r="L81" s="128" t="str">
        <f t="shared" si="1"/>
        <v/>
      </c>
      <c r="M81" s="128" t="str">
        <f t="shared" si="1"/>
        <v/>
      </c>
      <c r="N81" s="128" t="str">
        <f t="shared" si="1"/>
        <v/>
      </c>
      <c r="O81" s="159"/>
      <c r="P81" s="89"/>
      <c r="S81" s="177"/>
      <c r="T81" s="177"/>
      <c r="U81" s="177"/>
      <c r="V81" s="177"/>
      <c r="W81" s="177"/>
      <c r="X81" s="177"/>
      <c r="Y81" s="177"/>
      <c r="Z81" s="177"/>
      <c r="AA81" s="177"/>
      <c r="AB81" s="177"/>
    </row>
    <row r="82" spans="2:28" s="2" customFormat="1" ht="15.75" customHeight="1" x14ac:dyDescent="0.2">
      <c r="B82" s="26" t="s">
        <v>108</v>
      </c>
      <c r="C82" s="56"/>
      <c r="D82" s="151"/>
      <c r="E82" s="30" t="s">
        <v>50</v>
      </c>
      <c r="F82" s="30" t="s">
        <v>50</v>
      </c>
      <c r="G82" s="31" t="s">
        <v>50</v>
      </c>
      <c r="H82" s="30" t="s">
        <v>50</v>
      </c>
      <c r="I82" s="30" t="s">
        <v>50</v>
      </c>
      <c r="J82" s="117"/>
      <c r="K82" s="128" t="str">
        <f t="shared" si="1"/>
        <v/>
      </c>
      <c r="L82" s="128" t="str">
        <f t="shared" si="1"/>
        <v/>
      </c>
      <c r="M82" s="128" t="str">
        <f t="shared" si="1"/>
        <v/>
      </c>
      <c r="N82" s="128" t="str">
        <f t="shared" si="1"/>
        <v/>
      </c>
      <c r="O82" s="159"/>
      <c r="P82" s="80" t="s">
        <v>108</v>
      </c>
      <c r="Q82" s="168"/>
      <c r="S82" s="177"/>
      <c r="T82" s="177"/>
      <c r="U82" s="177"/>
      <c r="V82" s="177"/>
      <c r="W82" s="177"/>
      <c r="X82" s="177"/>
      <c r="Y82" s="177"/>
      <c r="Z82" s="177"/>
      <c r="AA82" s="177"/>
      <c r="AB82" s="177"/>
    </row>
    <row r="83" spans="2:28" s="2" customFormat="1" ht="15.75" customHeight="1" thickBot="1" x14ac:dyDescent="0.25">
      <c r="B83" s="26"/>
      <c r="C83" s="56"/>
      <c r="D83" s="151"/>
      <c r="E83" s="30"/>
      <c r="F83" s="30"/>
      <c r="G83" s="31"/>
      <c r="H83" s="30"/>
      <c r="I83" s="30"/>
      <c r="J83" s="117"/>
      <c r="K83" s="128" t="str">
        <f t="shared" si="1"/>
        <v/>
      </c>
      <c r="L83" s="128" t="str">
        <f t="shared" si="1"/>
        <v/>
      </c>
      <c r="M83" s="128" t="str">
        <f t="shared" si="1"/>
        <v/>
      </c>
      <c r="N83" s="128" t="str">
        <f t="shared" si="1"/>
        <v/>
      </c>
      <c r="O83" s="159"/>
      <c r="P83" s="89"/>
      <c r="S83" s="177"/>
      <c r="T83" s="177"/>
      <c r="U83" s="177"/>
      <c r="V83" s="177"/>
      <c r="W83" s="177"/>
      <c r="X83" s="177"/>
      <c r="Y83" s="177"/>
      <c r="Z83" s="177"/>
      <c r="AA83" s="177"/>
      <c r="AB83" s="177"/>
    </row>
    <row r="84" spans="2:28" s="2" customFormat="1" ht="31.5" customHeight="1" thickBot="1" x14ac:dyDescent="0.25">
      <c r="B84" s="28" t="s">
        <v>109</v>
      </c>
      <c r="C84" s="28" t="s">
        <v>110</v>
      </c>
      <c r="D84" s="145"/>
      <c r="E84" s="30">
        <v>29</v>
      </c>
      <c r="F84" s="30">
        <v>13</v>
      </c>
      <c r="G84" s="31">
        <v>12</v>
      </c>
      <c r="H84" s="30">
        <v>10</v>
      </c>
      <c r="I84" s="30">
        <v>64</v>
      </c>
      <c r="J84" s="117"/>
      <c r="K84" s="128">
        <f t="shared" si="1"/>
        <v>0.453125</v>
      </c>
      <c r="L84" s="128">
        <f t="shared" si="1"/>
        <v>0.203125</v>
      </c>
      <c r="M84" s="128">
        <f t="shared" si="1"/>
        <v>0.1875</v>
      </c>
      <c r="N84" s="128">
        <f t="shared" si="1"/>
        <v>0.15625</v>
      </c>
      <c r="O84" s="159"/>
      <c r="P84" s="28">
        <v>1</v>
      </c>
      <c r="Q84" s="84" t="s">
        <v>110</v>
      </c>
      <c r="R84" s="156"/>
      <c r="S84" s="176">
        <v>0.33333333333333331</v>
      </c>
      <c r="T84" s="176">
        <v>0.18518518518518517</v>
      </c>
      <c r="U84" s="176">
        <v>0.22222222222222221</v>
      </c>
      <c r="V84" s="176">
        <v>0.25925925925925924</v>
      </c>
      <c r="W84" s="176">
        <v>0.98181818181818181</v>
      </c>
      <c r="X84" s="177"/>
      <c r="Y84" s="176">
        <f t="shared" ref="Y84:AB94" si="8">K84-S84</f>
        <v>0.11979166666666669</v>
      </c>
      <c r="Z84" s="176">
        <f t="shared" si="8"/>
        <v>1.7939814814814825E-2</v>
      </c>
      <c r="AA84" s="176">
        <f t="shared" si="8"/>
        <v>-3.472222222222221E-2</v>
      </c>
      <c r="AB84" s="176">
        <f t="shared" si="8"/>
        <v>-0.10300925925925924</v>
      </c>
    </row>
    <row r="85" spans="2:28" s="2" customFormat="1" ht="31.5" customHeight="1" thickBot="1" x14ac:dyDescent="0.25">
      <c r="B85" s="28" t="s">
        <v>111</v>
      </c>
      <c r="C85" s="28" t="s">
        <v>112</v>
      </c>
      <c r="D85" s="145"/>
      <c r="E85" s="30">
        <v>18</v>
      </c>
      <c r="F85" s="30">
        <v>11</v>
      </c>
      <c r="G85" s="31">
        <v>16</v>
      </c>
      <c r="H85" s="30">
        <v>19</v>
      </c>
      <c r="I85" s="30">
        <v>64</v>
      </c>
      <c r="J85" s="117"/>
      <c r="K85" s="128">
        <f t="shared" si="1"/>
        <v>0.28125</v>
      </c>
      <c r="L85" s="128">
        <f t="shared" si="1"/>
        <v>0.171875</v>
      </c>
      <c r="M85" s="128">
        <f t="shared" si="1"/>
        <v>0.25</v>
      </c>
      <c r="N85" s="128">
        <f t="shared" si="1"/>
        <v>0.296875</v>
      </c>
      <c r="O85" s="159"/>
      <c r="P85" s="28">
        <v>2</v>
      </c>
      <c r="Q85" s="75" t="s">
        <v>112</v>
      </c>
      <c r="R85" s="156"/>
      <c r="S85" s="176">
        <v>0.16666666666666666</v>
      </c>
      <c r="T85" s="176">
        <v>0.1111111111111111</v>
      </c>
      <c r="U85" s="176">
        <v>0.35185185185185186</v>
      </c>
      <c r="V85" s="176">
        <v>0.37037037037037035</v>
      </c>
      <c r="W85" s="176">
        <v>0.98181818181818181</v>
      </c>
      <c r="X85" s="177"/>
      <c r="Y85" s="176">
        <f t="shared" si="8"/>
        <v>0.11458333333333334</v>
      </c>
      <c r="Z85" s="176">
        <f t="shared" si="8"/>
        <v>6.0763888888888895E-2</v>
      </c>
      <c r="AA85" s="176">
        <f t="shared" si="8"/>
        <v>-0.10185185185185186</v>
      </c>
      <c r="AB85" s="176">
        <f t="shared" si="8"/>
        <v>-7.349537037037035E-2</v>
      </c>
    </row>
    <row r="86" spans="2:28" s="2" customFormat="1" ht="31.5" customHeight="1" thickBot="1" x14ac:dyDescent="0.25">
      <c r="B86" s="28" t="s">
        <v>113</v>
      </c>
      <c r="C86" s="28" t="s">
        <v>114</v>
      </c>
      <c r="D86" s="145"/>
      <c r="E86" s="30">
        <v>20</v>
      </c>
      <c r="F86" s="30">
        <v>9</v>
      </c>
      <c r="G86" s="31">
        <v>20</v>
      </c>
      <c r="H86" s="30">
        <v>15</v>
      </c>
      <c r="I86" s="30">
        <v>64</v>
      </c>
      <c r="J86" s="117"/>
      <c r="K86" s="128">
        <f t="shared" si="1"/>
        <v>0.3125</v>
      </c>
      <c r="L86" s="128">
        <f t="shared" si="1"/>
        <v>0.140625</v>
      </c>
      <c r="M86" s="128">
        <f t="shared" si="1"/>
        <v>0.3125</v>
      </c>
      <c r="N86" s="128">
        <f t="shared" si="1"/>
        <v>0.234375</v>
      </c>
      <c r="O86" s="159"/>
      <c r="P86" s="28">
        <v>3</v>
      </c>
      <c r="Q86" s="75" t="s">
        <v>114</v>
      </c>
      <c r="R86" s="156"/>
      <c r="S86" s="176">
        <v>0.14814814814814814</v>
      </c>
      <c r="T86" s="176">
        <v>0.16666666666666666</v>
      </c>
      <c r="U86" s="176">
        <v>0.3888888888888889</v>
      </c>
      <c r="V86" s="176">
        <v>0.29629629629629628</v>
      </c>
      <c r="W86" s="176">
        <v>0.98181818181818181</v>
      </c>
      <c r="X86" s="177"/>
      <c r="Y86" s="176">
        <f t="shared" si="8"/>
        <v>0.16435185185185186</v>
      </c>
      <c r="Z86" s="176">
        <f t="shared" si="8"/>
        <v>-2.6041666666666657E-2</v>
      </c>
      <c r="AA86" s="176">
        <f t="shared" si="8"/>
        <v>-7.6388888888888895E-2</v>
      </c>
      <c r="AB86" s="176">
        <f t="shared" si="8"/>
        <v>-6.192129629629628E-2</v>
      </c>
    </row>
    <row r="87" spans="2:28" s="2" customFormat="1" ht="34.5" thickBot="1" x14ac:dyDescent="0.25">
      <c r="B87" s="28" t="s">
        <v>115</v>
      </c>
      <c r="C87" s="28" t="s">
        <v>116</v>
      </c>
      <c r="D87" s="145"/>
      <c r="E87" s="30">
        <v>21</v>
      </c>
      <c r="F87" s="30">
        <v>6</v>
      </c>
      <c r="G87" s="31">
        <v>19</v>
      </c>
      <c r="H87" s="30">
        <v>18</v>
      </c>
      <c r="I87" s="30">
        <v>64</v>
      </c>
      <c r="J87" s="117"/>
      <c r="K87" s="128">
        <f t="shared" si="1"/>
        <v>0.328125</v>
      </c>
      <c r="L87" s="128">
        <f t="shared" si="1"/>
        <v>9.375E-2</v>
      </c>
      <c r="M87" s="128">
        <f t="shared" si="1"/>
        <v>0.296875</v>
      </c>
      <c r="N87" s="128">
        <f t="shared" si="1"/>
        <v>0.28125</v>
      </c>
      <c r="O87" s="159"/>
      <c r="P87" s="28">
        <v>4</v>
      </c>
      <c r="Q87" s="75" t="s">
        <v>423</v>
      </c>
      <c r="R87" s="156"/>
      <c r="S87" s="176">
        <v>0.16666666666666666</v>
      </c>
      <c r="T87" s="176">
        <v>0.18518518518518517</v>
      </c>
      <c r="U87" s="176">
        <v>0.37037037037037035</v>
      </c>
      <c r="V87" s="176">
        <v>0.27777777777777779</v>
      </c>
      <c r="W87" s="176">
        <v>0.98181818181818181</v>
      </c>
      <c r="X87" s="177"/>
      <c r="Y87" s="176">
        <f t="shared" si="8"/>
        <v>0.16145833333333334</v>
      </c>
      <c r="Z87" s="176">
        <f t="shared" si="8"/>
        <v>-9.1435185185185175E-2</v>
      </c>
      <c r="AA87" s="176">
        <f t="shared" si="8"/>
        <v>-7.349537037037035E-2</v>
      </c>
      <c r="AB87" s="176">
        <f t="shared" si="8"/>
        <v>3.4722222222222099E-3</v>
      </c>
    </row>
    <row r="88" spans="2:28" s="2" customFormat="1" ht="31.5" customHeight="1" thickBot="1" x14ac:dyDescent="0.25">
      <c r="B88" s="28" t="s">
        <v>117</v>
      </c>
      <c r="C88" s="28" t="s">
        <v>118</v>
      </c>
      <c r="D88" s="145"/>
      <c r="E88" s="30">
        <v>18</v>
      </c>
      <c r="F88" s="30">
        <v>6</v>
      </c>
      <c r="G88" s="31">
        <v>13</v>
      </c>
      <c r="H88" s="30">
        <v>27</v>
      </c>
      <c r="I88" s="30">
        <v>64</v>
      </c>
      <c r="J88" s="117"/>
      <c r="K88" s="128">
        <f t="shared" si="1"/>
        <v>0.28125</v>
      </c>
      <c r="L88" s="128">
        <f t="shared" si="1"/>
        <v>9.375E-2</v>
      </c>
      <c r="M88" s="128">
        <f t="shared" si="1"/>
        <v>0.203125</v>
      </c>
      <c r="N88" s="128">
        <f t="shared" si="1"/>
        <v>0.421875</v>
      </c>
      <c r="O88" s="159"/>
      <c r="P88" s="28">
        <v>11</v>
      </c>
      <c r="Q88" s="75" t="s">
        <v>424</v>
      </c>
      <c r="R88" s="156"/>
      <c r="S88" s="176">
        <v>0.13207547169811321</v>
      </c>
      <c r="T88" s="176">
        <v>0.16981132075471697</v>
      </c>
      <c r="U88" s="176">
        <v>0.32075471698113206</v>
      </c>
      <c r="V88" s="176">
        <v>0.37735849056603776</v>
      </c>
      <c r="W88" s="176">
        <v>0.96363636363636362</v>
      </c>
      <c r="X88" s="177"/>
      <c r="Y88" s="176">
        <f t="shared" si="8"/>
        <v>0.14917452830188679</v>
      </c>
      <c r="Z88" s="176">
        <f t="shared" si="8"/>
        <v>-7.6061320754716971E-2</v>
      </c>
      <c r="AA88" s="176">
        <f t="shared" si="8"/>
        <v>-0.11762971698113206</v>
      </c>
      <c r="AB88" s="176">
        <f t="shared" si="8"/>
        <v>4.4516509433962237E-2</v>
      </c>
    </row>
    <row r="89" spans="2:28" s="2" customFormat="1" ht="31.5" customHeight="1" thickBot="1" x14ac:dyDescent="0.25">
      <c r="B89" s="28" t="s">
        <v>119</v>
      </c>
      <c r="C89" s="28" t="s">
        <v>120</v>
      </c>
      <c r="D89" s="145"/>
      <c r="E89" s="30">
        <v>17</v>
      </c>
      <c r="F89" s="30">
        <v>11</v>
      </c>
      <c r="G89" s="31">
        <v>11</v>
      </c>
      <c r="H89" s="30">
        <v>25</v>
      </c>
      <c r="I89" s="30">
        <v>64</v>
      </c>
      <c r="J89" s="117"/>
      <c r="K89" s="128">
        <f t="shared" si="1"/>
        <v>0.265625</v>
      </c>
      <c r="L89" s="128">
        <f t="shared" si="1"/>
        <v>0.171875</v>
      </c>
      <c r="M89" s="128">
        <f t="shared" si="1"/>
        <v>0.171875</v>
      </c>
      <c r="N89" s="128">
        <f t="shared" si="1"/>
        <v>0.390625</v>
      </c>
      <c r="O89" s="159"/>
      <c r="P89" s="28">
        <v>5</v>
      </c>
      <c r="Q89" s="75" t="s">
        <v>120</v>
      </c>
      <c r="R89" s="156"/>
      <c r="S89" s="176">
        <v>0.16666666666666666</v>
      </c>
      <c r="T89" s="176">
        <v>0.18518518518518517</v>
      </c>
      <c r="U89" s="176">
        <v>0.29629629629629628</v>
      </c>
      <c r="V89" s="176">
        <v>0.35185185185185186</v>
      </c>
      <c r="W89" s="176">
        <v>0.98181818181818181</v>
      </c>
      <c r="X89" s="177"/>
      <c r="Y89" s="176">
        <f t="shared" si="8"/>
        <v>9.8958333333333343E-2</v>
      </c>
      <c r="Z89" s="176">
        <f t="shared" si="8"/>
        <v>-1.3310185185185175E-2</v>
      </c>
      <c r="AA89" s="176">
        <f t="shared" si="8"/>
        <v>-0.12442129629629628</v>
      </c>
      <c r="AB89" s="176">
        <f t="shared" si="8"/>
        <v>3.877314814814814E-2</v>
      </c>
    </row>
    <row r="90" spans="2:28" s="2" customFormat="1" ht="31.5" customHeight="1" thickBot="1" x14ac:dyDescent="0.25">
      <c r="B90" s="28" t="s">
        <v>121</v>
      </c>
      <c r="C90" s="28" t="s">
        <v>122</v>
      </c>
      <c r="D90" s="145"/>
      <c r="E90" s="30">
        <v>17</v>
      </c>
      <c r="F90" s="30">
        <v>11</v>
      </c>
      <c r="G90" s="31">
        <v>10</v>
      </c>
      <c r="H90" s="30">
        <v>26</v>
      </c>
      <c r="I90" s="30">
        <v>64</v>
      </c>
      <c r="J90" s="117"/>
      <c r="K90" s="128">
        <f t="shared" si="1"/>
        <v>0.265625</v>
      </c>
      <c r="L90" s="128">
        <f t="shared" si="1"/>
        <v>0.171875</v>
      </c>
      <c r="M90" s="128">
        <f t="shared" si="1"/>
        <v>0.15625</v>
      </c>
      <c r="N90" s="128">
        <f t="shared" si="1"/>
        <v>0.40625</v>
      </c>
      <c r="O90" s="159"/>
      <c r="P90" s="28">
        <v>8</v>
      </c>
      <c r="Q90" s="75" t="s">
        <v>122</v>
      </c>
      <c r="R90" s="156"/>
      <c r="S90" s="176">
        <v>0.1111111111111111</v>
      </c>
      <c r="T90" s="176">
        <v>0.18518518518518517</v>
      </c>
      <c r="U90" s="176">
        <v>0.35185185185185186</v>
      </c>
      <c r="V90" s="176">
        <v>0.35185185185185186</v>
      </c>
      <c r="W90" s="176">
        <v>0.98181818181818181</v>
      </c>
      <c r="X90" s="177"/>
      <c r="Y90" s="176">
        <f t="shared" si="8"/>
        <v>0.1545138888888889</v>
      </c>
      <c r="Z90" s="176">
        <f t="shared" si="8"/>
        <v>-1.3310185185185175E-2</v>
      </c>
      <c r="AA90" s="176">
        <f t="shared" si="8"/>
        <v>-0.19560185185185186</v>
      </c>
      <c r="AB90" s="176">
        <f t="shared" si="8"/>
        <v>5.439814814814814E-2</v>
      </c>
    </row>
    <row r="91" spans="2:28" s="2" customFormat="1" ht="31.5" customHeight="1" thickBot="1" x14ac:dyDescent="0.25">
      <c r="B91" s="28" t="s">
        <v>123</v>
      </c>
      <c r="C91" s="28" t="s">
        <v>124</v>
      </c>
      <c r="D91" s="145"/>
      <c r="E91" s="30">
        <v>18</v>
      </c>
      <c r="F91" s="30">
        <v>7</v>
      </c>
      <c r="G91" s="31">
        <v>1</v>
      </c>
      <c r="H91" s="30">
        <v>2</v>
      </c>
      <c r="I91" s="30">
        <v>28</v>
      </c>
      <c r="J91" s="117"/>
      <c r="K91" s="128">
        <f t="shared" si="1"/>
        <v>0.6428571428571429</v>
      </c>
      <c r="L91" s="128">
        <f t="shared" si="1"/>
        <v>0.25</v>
      </c>
      <c r="M91" s="128">
        <f t="shared" si="1"/>
        <v>3.5714285714285712E-2</v>
      </c>
      <c r="N91" s="128">
        <f t="shared" si="1"/>
        <v>7.1428571428571425E-2</v>
      </c>
      <c r="O91" s="159"/>
      <c r="P91" s="28">
        <v>6</v>
      </c>
      <c r="Q91" s="75" t="s">
        <v>124</v>
      </c>
      <c r="R91" s="156"/>
      <c r="S91" s="176">
        <v>0.15094339622641509</v>
      </c>
      <c r="T91" s="176">
        <v>0.13207547169811321</v>
      </c>
      <c r="U91" s="176">
        <v>0.35849056603773582</v>
      </c>
      <c r="V91" s="176">
        <v>0.35849056603773582</v>
      </c>
      <c r="W91" s="176">
        <v>0.96363636363636362</v>
      </c>
      <c r="X91" s="177"/>
      <c r="Y91" s="176">
        <f t="shared" si="8"/>
        <v>0.49191374663072784</v>
      </c>
      <c r="Z91" s="176">
        <f t="shared" si="8"/>
        <v>0.11792452830188679</v>
      </c>
      <c r="AA91" s="176">
        <f t="shared" si="8"/>
        <v>-0.32277628032345013</v>
      </c>
      <c r="AB91" s="176">
        <f t="shared" si="8"/>
        <v>-0.28706199460916437</v>
      </c>
    </row>
    <row r="92" spans="2:28" s="2" customFormat="1" ht="31.5" customHeight="1" thickBot="1" x14ac:dyDescent="0.25">
      <c r="B92" s="28" t="s">
        <v>125</v>
      </c>
      <c r="C92" s="28" t="s">
        <v>126</v>
      </c>
      <c r="D92" s="145"/>
      <c r="E92" s="30">
        <v>18</v>
      </c>
      <c r="F92" s="30">
        <v>6</v>
      </c>
      <c r="G92" s="31">
        <v>1</v>
      </c>
      <c r="H92" s="30">
        <v>3</v>
      </c>
      <c r="I92" s="30">
        <v>28</v>
      </c>
      <c r="J92" s="117"/>
      <c r="K92" s="128">
        <f t="shared" si="1"/>
        <v>0.6428571428571429</v>
      </c>
      <c r="L92" s="128">
        <f t="shared" si="1"/>
        <v>0.21428571428571427</v>
      </c>
      <c r="M92" s="128">
        <f t="shared" si="1"/>
        <v>3.5714285714285712E-2</v>
      </c>
      <c r="N92" s="128">
        <f t="shared" si="1"/>
        <v>0.10714285714285714</v>
      </c>
      <c r="O92" s="159"/>
      <c r="P92" s="28">
        <v>7</v>
      </c>
      <c r="Q92" s="75" t="s">
        <v>126</v>
      </c>
      <c r="R92" s="156"/>
      <c r="S92" s="176">
        <v>0.2</v>
      </c>
      <c r="T92" s="176">
        <v>0.12</v>
      </c>
      <c r="U92" s="176">
        <v>0.38</v>
      </c>
      <c r="V92" s="176">
        <v>0.3</v>
      </c>
      <c r="W92" s="176">
        <v>0.90909090909090906</v>
      </c>
      <c r="X92" s="177"/>
      <c r="Y92" s="176">
        <f t="shared" si="8"/>
        <v>0.44285714285714289</v>
      </c>
      <c r="Z92" s="176">
        <f t="shared" si="8"/>
        <v>9.4285714285714278E-2</v>
      </c>
      <c r="AA92" s="176">
        <f t="shared" si="8"/>
        <v>-0.34428571428571431</v>
      </c>
      <c r="AB92" s="176">
        <f t="shared" si="8"/>
        <v>-0.19285714285714284</v>
      </c>
    </row>
    <row r="93" spans="2:28" s="2" customFormat="1" ht="31.5" customHeight="1" thickBot="1" x14ac:dyDescent="0.25">
      <c r="B93" s="28" t="s">
        <v>127</v>
      </c>
      <c r="C93" s="28" t="s">
        <v>128</v>
      </c>
      <c r="D93" s="145"/>
      <c r="E93" s="30">
        <v>15</v>
      </c>
      <c r="F93" s="30">
        <v>8</v>
      </c>
      <c r="G93" s="31">
        <v>3</v>
      </c>
      <c r="H93" s="30">
        <v>2</v>
      </c>
      <c r="I93" s="30">
        <v>28</v>
      </c>
      <c r="J93" s="117"/>
      <c r="K93" s="128">
        <f t="shared" si="1"/>
        <v>0.5357142857142857</v>
      </c>
      <c r="L93" s="128">
        <f t="shared" si="1"/>
        <v>0.2857142857142857</v>
      </c>
      <c r="M93" s="128">
        <f t="shared" si="1"/>
        <v>0.10714285714285714</v>
      </c>
      <c r="N93" s="128">
        <f t="shared" si="1"/>
        <v>7.1428571428571425E-2</v>
      </c>
      <c r="O93" s="159"/>
      <c r="P93" s="28">
        <v>9</v>
      </c>
      <c r="Q93" s="75" t="s">
        <v>128</v>
      </c>
      <c r="R93" s="156"/>
      <c r="S93" s="176">
        <v>9.4339622641509441E-2</v>
      </c>
      <c r="T93" s="176">
        <v>0.15094339622641509</v>
      </c>
      <c r="U93" s="176">
        <v>0.37735849056603776</v>
      </c>
      <c r="V93" s="176">
        <v>0.37735849056603776</v>
      </c>
      <c r="W93" s="176">
        <v>0.96363636363636362</v>
      </c>
      <c r="X93" s="177"/>
      <c r="Y93" s="176">
        <f t="shared" si="8"/>
        <v>0.44137466307277629</v>
      </c>
      <c r="Z93" s="176">
        <f t="shared" si="8"/>
        <v>0.13477088948787061</v>
      </c>
      <c r="AA93" s="176">
        <f t="shared" si="8"/>
        <v>-0.27021563342318061</v>
      </c>
      <c r="AB93" s="176">
        <f t="shared" si="8"/>
        <v>-0.30592991913746637</v>
      </c>
    </row>
    <row r="94" spans="2:28" s="2" customFormat="1" ht="31.5" customHeight="1" thickBot="1" x14ac:dyDescent="0.25">
      <c r="B94" s="28" t="s">
        <v>129</v>
      </c>
      <c r="C94" s="28" t="s">
        <v>130</v>
      </c>
      <c r="D94" s="145"/>
      <c r="E94" s="30">
        <v>14</v>
      </c>
      <c r="F94" s="30">
        <v>7</v>
      </c>
      <c r="G94" s="31">
        <v>2</v>
      </c>
      <c r="H94" s="30">
        <v>5</v>
      </c>
      <c r="I94" s="30">
        <v>28</v>
      </c>
      <c r="J94" s="152"/>
      <c r="K94" s="128">
        <f t="shared" ref="K94:N158" si="9">IF(ISERROR(E94/$I94),"",E94/$I94)</f>
        <v>0.5</v>
      </c>
      <c r="L94" s="128">
        <f t="shared" si="9"/>
        <v>0.25</v>
      </c>
      <c r="M94" s="128">
        <f t="shared" si="9"/>
        <v>7.1428571428571425E-2</v>
      </c>
      <c r="N94" s="128">
        <f t="shared" si="9"/>
        <v>0.17857142857142858</v>
      </c>
      <c r="O94" s="159"/>
      <c r="P94" s="28">
        <v>10</v>
      </c>
      <c r="Q94" s="75" t="s">
        <v>130</v>
      </c>
      <c r="R94" s="156"/>
      <c r="S94" s="176">
        <v>0.13725490196078433</v>
      </c>
      <c r="T94" s="176">
        <v>0.11764705882352941</v>
      </c>
      <c r="U94" s="176">
        <v>0.41176470588235292</v>
      </c>
      <c r="V94" s="176">
        <v>0.33333333333333331</v>
      </c>
      <c r="W94" s="176">
        <v>0.92727272727272725</v>
      </c>
      <c r="X94" s="177"/>
      <c r="Y94" s="176">
        <f t="shared" si="8"/>
        <v>0.36274509803921567</v>
      </c>
      <c r="Z94" s="176">
        <f t="shared" si="8"/>
        <v>0.13235294117647059</v>
      </c>
      <c r="AA94" s="176">
        <f t="shared" si="8"/>
        <v>-0.34033613445378152</v>
      </c>
      <c r="AB94" s="176">
        <f t="shared" si="8"/>
        <v>-0.15476190476190474</v>
      </c>
    </row>
    <row r="95" spans="2:28" s="2" customFormat="1" ht="15.75" customHeight="1" x14ac:dyDescent="0.2">
      <c r="B95" s="150"/>
      <c r="C95" s="56"/>
      <c r="D95" s="151"/>
      <c r="E95" s="30" t="s">
        <v>50</v>
      </c>
      <c r="F95" s="30" t="s">
        <v>50</v>
      </c>
      <c r="G95" s="31" t="s">
        <v>50</v>
      </c>
      <c r="H95" s="30" t="s">
        <v>50</v>
      </c>
      <c r="I95" s="30" t="s">
        <v>50</v>
      </c>
      <c r="J95" s="117"/>
      <c r="K95" s="128" t="str">
        <f t="shared" si="9"/>
        <v/>
      </c>
      <c r="L95" s="128" t="str">
        <f t="shared" si="9"/>
        <v/>
      </c>
      <c r="M95" s="128" t="str">
        <f t="shared" si="9"/>
        <v/>
      </c>
      <c r="N95" s="128" t="str">
        <f t="shared" si="9"/>
        <v/>
      </c>
      <c r="O95" s="159"/>
      <c r="P95" s="89"/>
      <c r="S95" s="177"/>
      <c r="T95" s="177"/>
      <c r="U95" s="177"/>
      <c r="V95" s="177"/>
      <c r="W95" s="177"/>
      <c r="X95" s="177"/>
      <c r="Y95" s="177"/>
      <c r="Z95" s="177"/>
      <c r="AA95" s="177"/>
      <c r="AB95" s="177"/>
    </row>
    <row r="96" spans="2:28" s="2" customFormat="1" ht="15.75" customHeight="1" x14ac:dyDescent="0.2">
      <c r="B96" s="26" t="s">
        <v>131</v>
      </c>
      <c r="C96" s="56"/>
      <c r="D96" s="151"/>
      <c r="E96" s="30" t="s">
        <v>50</v>
      </c>
      <c r="F96" s="30" t="s">
        <v>50</v>
      </c>
      <c r="G96" s="31" t="s">
        <v>50</v>
      </c>
      <c r="H96" s="30" t="s">
        <v>50</v>
      </c>
      <c r="I96" s="30" t="s">
        <v>50</v>
      </c>
      <c r="J96" s="117"/>
      <c r="K96" s="128" t="str">
        <f t="shared" si="9"/>
        <v/>
      </c>
      <c r="L96" s="128" t="str">
        <f t="shared" si="9"/>
        <v/>
      </c>
      <c r="M96" s="128" t="str">
        <f t="shared" si="9"/>
        <v/>
      </c>
      <c r="N96" s="128" t="str">
        <f t="shared" si="9"/>
        <v/>
      </c>
      <c r="O96" s="159"/>
      <c r="P96" s="80" t="s">
        <v>131</v>
      </c>
      <c r="S96" s="177"/>
      <c r="T96" s="177"/>
      <c r="U96" s="177"/>
      <c r="V96" s="177"/>
      <c r="W96" s="177"/>
      <c r="X96" s="177"/>
      <c r="Y96" s="176"/>
      <c r="Z96" s="176"/>
      <c r="AA96" s="176"/>
      <c r="AB96" s="176"/>
    </row>
    <row r="97" spans="1:29" ht="15.75" customHeight="1" thickBot="1" x14ac:dyDescent="0.25">
      <c r="B97" s="26"/>
      <c r="C97" s="56"/>
      <c r="D97" s="151"/>
      <c r="E97" s="30"/>
      <c r="F97" s="30"/>
      <c r="G97" s="31"/>
      <c r="H97" s="30"/>
      <c r="I97" s="30"/>
      <c r="J97" s="117"/>
      <c r="K97" s="128" t="str">
        <f t="shared" si="9"/>
        <v/>
      </c>
      <c r="L97" s="128" t="str">
        <f t="shared" si="9"/>
        <v/>
      </c>
      <c r="M97" s="128" t="str">
        <f t="shared" si="9"/>
        <v/>
      </c>
      <c r="N97" s="128" t="str">
        <f t="shared" si="9"/>
        <v/>
      </c>
      <c r="O97" s="159"/>
      <c r="P97" s="89"/>
      <c r="S97" s="177"/>
      <c r="T97" s="177"/>
      <c r="U97" s="177"/>
      <c r="V97" s="177"/>
      <c r="W97" s="177"/>
      <c r="X97" s="177"/>
      <c r="Y97" s="176"/>
      <c r="Z97" s="176"/>
      <c r="AA97" s="176"/>
      <c r="AB97" s="176"/>
    </row>
    <row r="98" spans="1:29" ht="31.5" customHeight="1" thickBot="1" x14ac:dyDescent="0.25">
      <c r="B98" s="28" t="s">
        <v>132</v>
      </c>
      <c r="C98" s="28" t="s">
        <v>133</v>
      </c>
      <c r="D98" s="145"/>
      <c r="E98" s="30">
        <v>36</v>
      </c>
      <c r="F98" s="30">
        <v>7</v>
      </c>
      <c r="G98" s="31">
        <v>5</v>
      </c>
      <c r="H98" s="30">
        <v>16</v>
      </c>
      <c r="I98" s="30">
        <v>64</v>
      </c>
      <c r="J98" s="152"/>
      <c r="K98" s="128">
        <f t="shared" si="9"/>
        <v>0.5625</v>
      </c>
      <c r="L98" s="128">
        <f t="shared" si="9"/>
        <v>0.109375</v>
      </c>
      <c r="M98" s="128">
        <f t="shared" si="9"/>
        <v>7.8125E-2</v>
      </c>
      <c r="N98" s="128">
        <f t="shared" si="9"/>
        <v>0.25</v>
      </c>
      <c r="O98" s="159"/>
      <c r="P98" s="28" t="s">
        <v>140</v>
      </c>
      <c r="Q98" s="84" t="s">
        <v>425</v>
      </c>
      <c r="R98" s="156"/>
      <c r="S98" s="176">
        <v>0.44230769230769229</v>
      </c>
      <c r="T98" s="176">
        <v>0.23076923076923078</v>
      </c>
      <c r="U98" s="176">
        <v>0.17307692307692307</v>
      </c>
      <c r="V98" s="176">
        <v>0.15384615384615385</v>
      </c>
      <c r="W98" s="176">
        <v>0.94545454545454544</v>
      </c>
      <c r="X98" s="177"/>
      <c r="Y98" s="176">
        <f t="shared" ref="Y98:AB99" si="10">K98-S98</f>
        <v>0.12019230769230771</v>
      </c>
      <c r="Z98" s="176">
        <f t="shared" si="10"/>
        <v>-0.12139423076923078</v>
      </c>
      <c r="AA98" s="176">
        <f t="shared" si="10"/>
        <v>-9.4951923076923073E-2</v>
      </c>
      <c r="AB98" s="176">
        <f t="shared" si="10"/>
        <v>9.6153846153846145E-2</v>
      </c>
    </row>
    <row r="99" spans="1:29" ht="31.5" customHeight="1" thickBot="1" x14ac:dyDescent="0.25">
      <c r="B99" s="28" t="s">
        <v>134</v>
      </c>
      <c r="C99" s="28" t="s">
        <v>135</v>
      </c>
      <c r="D99" s="145"/>
      <c r="E99" s="30">
        <v>39</v>
      </c>
      <c r="F99" s="30">
        <v>6</v>
      </c>
      <c r="G99" s="31">
        <v>2</v>
      </c>
      <c r="H99" s="30">
        <v>17</v>
      </c>
      <c r="I99" s="30">
        <v>64</v>
      </c>
      <c r="J99" s="152"/>
      <c r="K99" s="128">
        <f t="shared" si="9"/>
        <v>0.609375</v>
      </c>
      <c r="L99" s="128">
        <f t="shared" si="9"/>
        <v>9.375E-2</v>
      </c>
      <c r="M99" s="128">
        <f t="shared" si="9"/>
        <v>3.125E-2</v>
      </c>
      <c r="N99" s="128">
        <f t="shared" si="9"/>
        <v>0.265625</v>
      </c>
      <c r="O99" s="159"/>
      <c r="P99" s="28" t="s">
        <v>151</v>
      </c>
      <c r="Q99" s="75" t="s">
        <v>135</v>
      </c>
      <c r="R99" s="156"/>
      <c r="S99" s="176">
        <v>0.42307692307692307</v>
      </c>
      <c r="T99" s="176">
        <v>0.19230769230769232</v>
      </c>
      <c r="U99" s="176">
        <v>0.21153846153846154</v>
      </c>
      <c r="V99" s="176">
        <v>0.17307692307692307</v>
      </c>
      <c r="W99" s="176">
        <v>0.94545454545454544</v>
      </c>
      <c r="X99" s="177"/>
      <c r="Y99" s="176">
        <f t="shared" si="10"/>
        <v>0.18629807692307693</v>
      </c>
      <c r="Z99" s="176">
        <f t="shared" si="10"/>
        <v>-9.8557692307692318E-2</v>
      </c>
      <c r="AA99" s="176">
        <f t="shared" si="10"/>
        <v>-0.18028846153846154</v>
      </c>
      <c r="AB99" s="176">
        <f t="shared" si="10"/>
        <v>9.2548076923076927E-2</v>
      </c>
    </row>
    <row r="100" spans="1:29" ht="45.75" thickBot="1" x14ac:dyDescent="0.25">
      <c r="B100" s="28" t="s">
        <v>136</v>
      </c>
      <c r="C100" s="28" t="s">
        <v>137</v>
      </c>
      <c r="D100" s="145"/>
      <c r="E100" s="30" t="s">
        <v>48</v>
      </c>
      <c r="F100" s="30" t="s">
        <v>48</v>
      </c>
      <c r="G100" s="31" t="s">
        <v>48</v>
      </c>
      <c r="H100" s="30" t="s">
        <v>48</v>
      </c>
      <c r="I100" s="30" t="s">
        <v>48</v>
      </c>
      <c r="J100" s="152"/>
      <c r="K100" s="128" t="str">
        <f t="shared" si="9"/>
        <v/>
      </c>
      <c r="L100" s="128" t="str">
        <f t="shared" si="9"/>
        <v/>
      </c>
      <c r="M100" s="128" t="str">
        <f t="shared" si="9"/>
        <v/>
      </c>
      <c r="N100" s="128" t="str">
        <f t="shared" si="9"/>
        <v/>
      </c>
      <c r="O100" s="159"/>
      <c r="P100" s="28" t="s">
        <v>154</v>
      </c>
      <c r="Q100" s="75" t="s">
        <v>554</v>
      </c>
      <c r="R100" s="156"/>
      <c r="S100" s="176" t="s">
        <v>50</v>
      </c>
      <c r="T100" s="176" t="s">
        <v>50</v>
      </c>
      <c r="U100" s="176" t="s">
        <v>50</v>
      </c>
      <c r="V100" s="176" t="s">
        <v>50</v>
      </c>
      <c r="W100" s="176" t="s">
        <v>50</v>
      </c>
      <c r="X100" s="177"/>
      <c r="Y100" s="176"/>
      <c r="Z100" s="176"/>
      <c r="AA100" s="176"/>
      <c r="AB100" s="176"/>
    </row>
    <row r="101" spans="1:29" ht="15.75" customHeight="1" x14ac:dyDescent="0.2">
      <c r="B101" s="57"/>
      <c r="C101" s="58"/>
      <c r="D101" s="145"/>
      <c r="E101" s="50"/>
      <c r="F101" s="50"/>
      <c r="G101" s="50"/>
      <c r="H101" s="50"/>
      <c r="I101" s="59"/>
      <c r="J101" s="152"/>
      <c r="K101" s="127" t="str">
        <f t="shared" si="9"/>
        <v/>
      </c>
      <c r="L101" s="127" t="str">
        <f t="shared" si="9"/>
        <v/>
      </c>
      <c r="M101" s="127" t="str">
        <f t="shared" si="9"/>
        <v/>
      </c>
      <c r="N101" s="127" t="str">
        <f t="shared" si="9"/>
        <v/>
      </c>
      <c r="O101" s="159"/>
      <c r="P101" s="89"/>
      <c r="S101" s="121"/>
      <c r="T101" s="121"/>
      <c r="U101" s="121"/>
      <c r="V101" s="121"/>
      <c r="W101" s="121"/>
      <c r="X101" s="121"/>
      <c r="Y101" s="157"/>
      <c r="Z101" s="157"/>
      <c r="AA101" s="157"/>
      <c r="AB101" s="157"/>
    </row>
    <row r="102" spans="1:29" ht="15.75" customHeight="1" x14ac:dyDescent="0.2">
      <c r="B102" s="60" t="s">
        <v>138</v>
      </c>
      <c r="C102" s="33"/>
      <c r="D102" s="145"/>
      <c r="E102" s="50"/>
      <c r="F102" s="50"/>
      <c r="G102" s="50"/>
      <c r="H102" s="50"/>
      <c r="I102" s="59"/>
      <c r="J102" s="152"/>
      <c r="K102" s="127" t="str">
        <f t="shared" si="9"/>
        <v/>
      </c>
      <c r="L102" s="127" t="str">
        <f t="shared" si="9"/>
        <v/>
      </c>
      <c r="M102" s="127" t="str">
        <f t="shared" si="9"/>
        <v/>
      </c>
      <c r="N102" s="127" t="str">
        <f t="shared" si="9"/>
        <v/>
      </c>
      <c r="O102" s="159"/>
      <c r="P102" s="81" t="s">
        <v>138</v>
      </c>
      <c r="S102" s="121"/>
      <c r="T102" s="121"/>
      <c r="U102" s="121"/>
      <c r="V102" s="121"/>
      <c r="W102" s="121"/>
      <c r="X102" s="121"/>
      <c r="Y102" s="157"/>
      <c r="Z102" s="157"/>
      <c r="AA102" s="157"/>
      <c r="AB102" s="157"/>
    </row>
    <row r="103" spans="1:29" ht="15.75" customHeight="1" x14ac:dyDescent="0.2">
      <c r="B103" s="60" t="s">
        <v>139</v>
      </c>
      <c r="C103" s="33"/>
      <c r="D103" s="145"/>
      <c r="E103" s="50"/>
      <c r="F103" s="50"/>
      <c r="G103" s="50"/>
      <c r="H103" s="50"/>
      <c r="I103" s="59"/>
      <c r="J103" s="152"/>
      <c r="K103" s="127" t="str">
        <f t="shared" si="9"/>
        <v/>
      </c>
      <c r="L103" s="127" t="str">
        <f t="shared" si="9"/>
        <v/>
      </c>
      <c r="M103" s="127" t="str">
        <f t="shared" si="9"/>
        <v/>
      </c>
      <c r="N103" s="127" t="str">
        <f t="shared" si="9"/>
        <v/>
      </c>
      <c r="O103" s="159"/>
      <c r="P103" s="81" t="s">
        <v>139</v>
      </c>
      <c r="S103" s="121"/>
      <c r="T103" s="121"/>
      <c r="U103" s="121"/>
      <c r="V103" s="121"/>
      <c r="W103" s="121"/>
      <c r="X103" s="121"/>
      <c r="Y103" s="157"/>
      <c r="Z103" s="157"/>
      <c r="AA103" s="157"/>
      <c r="AB103" s="157"/>
    </row>
    <row r="104" spans="1:29" ht="15.75" customHeight="1" thickBot="1" x14ac:dyDescent="0.25">
      <c r="A104" s="90"/>
      <c r="B104" s="61"/>
      <c r="C104" s="62"/>
      <c r="D104" s="145"/>
      <c r="E104" s="50"/>
      <c r="F104" s="50"/>
      <c r="G104" s="50"/>
      <c r="H104" s="50"/>
      <c r="I104" s="59"/>
      <c r="J104" s="152"/>
      <c r="K104" s="127" t="str">
        <f t="shared" si="9"/>
        <v/>
      </c>
      <c r="L104" s="127" t="str">
        <f t="shared" si="9"/>
        <v/>
      </c>
      <c r="M104" s="127" t="str">
        <f t="shared" si="9"/>
        <v/>
      </c>
      <c r="N104" s="127" t="str">
        <f t="shared" si="9"/>
        <v/>
      </c>
      <c r="O104" s="159"/>
      <c r="P104" s="89"/>
      <c r="S104" s="121"/>
      <c r="T104" s="121"/>
      <c r="U104" s="121"/>
      <c r="V104" s="121"/>
      <c r="W104" s="121"/>
      <c r="X104" s="121"/>
      <c r="Y104" s="157"/>
      <c r="Z104" s="157"/>
      <c r="AA104" s="157"/>
      <c r="AB104" s="157"/>
    </row>
    <row r="105" spans="1:29" s="117" customFormat="1" ht="23.25" customHeight="1" thickBot="1" x14ac:dyDescent="0.25">
      <c r="A105" s="91"/>
      <c r="B105" s="35" t="s">
        <v>140</v>
      </c>
      <c r="C105" s="36" t="s">
        <v>141</v>
      </c>
      <c r="D105" s="152"/>
      <c r="E105" s="27" t="s">
        <v>142</v>
      </c>
      <c r="F105" s="124" t="s">
        <v>143</v>
      </c>
      <c r="G105" s="27" t="s">
        <v>144</v>
      </c>
      <c r="H105" s="124"/>
      <c r="I105" s="27" t="s">
        <v>0</v>
      </c>
      <c r="J105" s="152"/>
      <c r="K105" s="27" t="s">
        <v>142</v>
      </c>
      <c r="L105" s="124" t="s">
        <v>143</v>
      </c>
      <c r="M105" s="27" t="s">
        <v>144</v>
      </c>
      <c r="N105" s="127" t="str">
        <f t="shared" si="9"/>
        <v/>
      </c>
      <c r="O105" s="159"/>
      <c r="P105" s="111" t="s">
        <v>140</v>
      </c>
      <c r="Q105" s="114" t="s">
        <v>141</v>
      </c>
      <c r="S105" s="27" t="s">
        <v>147</v>
      </c>
      <c r="T105" s="27" t="s">
        <v>148</v>
      </c>
      <c r="U105" s="27" t="s">
        <v>149</v>
      </c>
      <c r="V105" s="27"/>
      <c r="W105" s="27" t="s">
        <v>400</v>
      </c>
      <c r="X105" s="121"/>
      <c r="Y105" s="27" t="s">
        <v>532</v>
      </c>
      <c r="Z105" s="124" t="s">
        <v>533</v>
      </c>
      <c r="AA105" s="27" t="s">
        <v>534</v>
      </c>
      <c r="AB105" s="157"/>
    </row>
    <row r="106" spans="1:29" ht="31.5" customHeight="1" thickBot="1" x14ac:dyDescent="0.25">
      <c r="B106" s="102" t="s">
        <v>363</v>
      </c>
      <c r="C106" s="102" t="s">
        <v>145</v>
      </c>
      <c r="D106" s="145"/>
      <c r="E106" s="40">
        <v>7</v>
      </c>
      <c r="F106" s="41">
        <v>11</v>
      </c>
      <c r="G106" s="42">
        <v>46</v>
      </c>
      <c r="H106" s="41"/>
      <c r="I106" s="43">
        <v>64</v>
      </c>
      <c r="J106" s="152"/>
      <c r="K106" s="133">
        <f t="shared" si="9"/>
        <v>0.109375</v>
      </c>
      <c r="L106" s="134">
        <f t="shared" si="9"/>
        <v>0.171875</v>
      </c>
      <c r="M106" s="135">
        <f t="shared" si="9"/>
        <v>0.71875</v>
      </c>
      <c r="N106" s="127"/>
      <c r="O106" s="159"/>
      <c r="P106" s="109" t="s">
        <v>426</v>
      </c>
      <c r="Q106" s="125" t="s">
        <v>427</v>
      </c>
      <c r="R106" s="156"/>
      <c r="S106" s="187">
        <v>0.79166666666666663</v>
      </c>
      <c r="T106" s="188">
        <v>0.14583333333333334</v>
      </c>
      <c r="U106" s="188">
        <v>6.25E-2</v>
      </c>
      <c r="V106" s="182"/>
      <c r="W106" s="189">
        <v>0.87272727272727268</v>
      </c>
      <c r="X106" s="177"/>
      <c r="Y106" s="187">
        <f>K106-U106</f>
        <v>4.6875E-2</v>
      </c>
      <c r="Z106" s="188">
        <f>L106-T106</f>
        <v>2.6041666666666657E-2</v>
      </c>
      <c r="AA106" s="189">
        <f>M106-S106</f>
        <v>-7.291666666666663E-2</v>
      </c>
      <c r="AB106" s="157"/>
      <c r="AC106" s="169"/>
    </row>
    <row r="107" spans="1:29" ht="23.25" customHeight="1" thickBot="1" x14ac:dyDescent="0.25">
      <c r="A107" s="90"/>
      <c r="B107" s="103"/>
      <c r="C107" s="103"/>
      <c r="D107" s="145"/>
      <c r="E107" s="49"/>
      <c r="F107" s="50"/>
      <c r="G107" s="92"/>
      <c r="H107" s="50"/>
      <c r="I107" s="51"/>
      <c r="J107" s="152"/>
      <c r="K107" s="136"/>
      <c r="L107" s="137"/>
      <c r="M107" s="138"/>
      <c r="N107" s="127"/>
      <c r="O107" s="159"/>
      <c r="P107" s="116"/>
      <c r="Q107" s="84"/>
      <c r="R107" s="156"/>
      <c r="S107" s="27" t="s">
        <v>142</v>
      </c>
      <c r="T107" s="27" t="s">
        <v>428</v>
      </c>
      <c r="U107" s="27" t="s">
        <v>144</v>
      </c>
      <c r="V107" s="27"/>
      <c r="W107" s="27" t="s">
        <v>400</v>
      </c>
      <c r="X107" s="121"/>
      <c r="Y107" s="27" t="s">
        <v>142</v>
      </c>
      <c r="Z107" s="124" t="s">
        <v>428</v>
      </c>
      <c r="AA107" s="27" t="s">
        <v>144</v>
      </c>
      <c r="AB107" s="157"/>
    </row>
    <row r="108" spans="1:29" ht="15.75" customHeight="1" thickBot="1" x14ac:dyDescent="0.25">
      <c r="B108" s="28" t="s">
        <v>364</v>
      </c>
      <c r="C108" s="28" t="s">
        <v>146</v>
      </c>
      <c r="D108" s="145"/>
      <c r="E108" s="44">
        <v>1</v>
      </c>
      <c r="F108" s="45">
        <v>9</v>
      </c>
      <c r="G108" s="46">
        <v>54</v>
      </c>
      <c r="H108" s="45"/>
      <c r="I108" s="47">
        <v>64</v>
      </c>
      <c r="J108" s="152"/>
      <c r="K108" s="139">
        <f t="shared" si="9"/>
        <v>1.5625E-2</v>
      </c>
      <c r="L108" s="140">
        <f t="shared" si="9"/>
        <v>0.140625</v>
      </c>
      <c r="M108" s="141">
        <f t="shared" si="9"/>
        <v>0.84375</v>
      </c>
      <c r="N108" s="127"/>
      <c r="O108" s="159"/>
      <c r="P108" s="103" t="s">
        <v>429</v>
      </c>
      <c r="Q108" s="75" t="s">
        <v>146</v>
      </c>
      <c r="R108" s="156"/>
      <c r="S108" s="187">
        <v>5.128205128205128E-2</v>
      </c>
      <c r="T108" s="188">
        <v>0.20512820512820512</v>
      </c>
      <c r="U108" s="188">
        <v>0.74358974358974361</v>
      </c>
      <c r="V108" s="182"/>
      <c r="W108" s="189">
        <v>0.70909090909090911</v>
      </c>
      <c r="X108" s="177"/>
      <c r="Y108" s="191">
        <f>K108-S108</f>
        <v>-3.565705128205128E-2</v>
      </c>
      <c r="Z108" s="192">
        <f>L108-T108</f>
        <v>-6.4503205128205121E-2</v>
      </c>
      <c r="AA108" s="193">
        <f>M108-U108</f>
        <v>0.10016025641025639</v>
      </c>
      <c r="AB108" s="157"/>
    </row>
    <row r="109" spans="1:29" ht="23.25" customHeight="1" thickBot="1" x14ac:dyDescent="0.25">
      <c r="B109" s="28"/>
      <c r="C109" s="28"/>
      <c r="D109" s="145"/>
      <c r="E109" s="27" t="s">
        <v>147</v>
      </c>
      <c r="F109" s="124" t="s">
        <v>148</v>
      </c>
      <c r="G109" s="27" t="s">
        <v>149</v>
      </c>
      <c r="H109" s="124"/>
      <c r="I109" s="27" t="s">
        <v>0</v>
      </c>
      <c r="J109" s="117"/>
      <c r="K109" s="27" t="s">
        <v>147</v>
      </c>
      <c r="L109" s="124" t="s">
        <v>148</v>
      </c>
      <c r="M109" s="27" t="s">
        <v>149</v>
      </c>
      <c r="N109" s="127" t="str">
        <f t="shared" si="9"/>
        <v/>
      </c>
      <c r="O109" s="159"/>
      <c r="P109" s="28"/>
      <c r="Q109" s="75"/>
      <c r="R109" s="156"/>
      <c r="S109" s="27" t="s">
        <v>147</v>
      </c>
      <c r="T109" s="27" t="s">
        <v>148</v>
      </c>
      <c r="U109" s="27" t="s">
        <v>149</v>
      </c>
      <c r="V109" s="27"/>
      <c r="W109" s="27" t="s">
        <v>400</v>
      </c>
      <c r="X109" s="121"/>
      <c r="Y109" s="27" t="s">
        <v>147</v>
      </c>
      <c r="Z109" s="124" t="s">
        <v>148</v>
      </c>
      <c r="AA109" s="27" t="s">
        <v>149</v>
      </c>
      <c r="AB109" s="157"/>
    </row>
    <row r="110" spans="1:29" ht="31.5" customHeight="1" thickBot="1" x14ac:dyDescent="0.25">
      <c r="B110" s="28" t="s">
        <v>365</v>
      </c>
      <c r="C110" s="28" t="s">
        <v>150</v>
      </c>
      <c r="D110" s="145"/>
      <c r="E110" s="52">
        <v>4</v>
      </c>
      <c r="F110" s="53">
        <v>23</v>
      </c>
      <c r="G110" s="54">
        <v>37</v>
      </c>
      <c r="H110" s="53"/>
      <c r="I110" s="55">
        <v>64</v>
      </c>
      <c r="J110" s="117"/>
      <c r="K110" s="129">
        <f t="shared" si="9"/>
        <v>6.25E-2</v>
      </c>
      <c r="L110" s="130">
        <f t="shared" si="9"/>
        <v>0.359375</v>
      </c>
      <c r="M110" s="131">
        <f t="shared" si="9"/>
        <v>0.578125</v>
      </c>
      <c r="N110" s="128"/>
      <c r="O110" s="159"/>
      <c r="P110" s="28" t="s">
        <v>430</v>
      </c>
      <c r="Q110" s="75" t="s">
        <v>150</v>
      </c>
      <c r="R110" s="156"/>
      <c r="S110" s="187">
        <v>6.25E-2</v>
      </c>
      <c r="T110" s="188">
        <v>0.5</v>
      </c>
      <c r="U110" s="188">
        <v>0.4375</v>
      </c>
      <c r="V110" s="182"/>
      <c r="W110" s="189">
        <v>0.87272727272727268</v>
      </c>
      <c r="X110" s="177"/>
      <c r="Y110" s="191">
        <f>K110-S110</f>
        <v>0</v>
      </c>
      <c r="Z110" s="192">
        <f>L110-T110</f>
        <v>-0.140625</v>
      </c>
      <c r="AA110" s="193">
        <f>M110-U110</f>
        <v>0.140625</v>
      </c>
      <c r="AB110" s="157"/>
    </row>
    <row r="111" spans="1:29" ht="15" thickBot="1" x14ac:dyDescent="0.25">
      <c r="B111" s="35" t="s">
        <v>151</v>
      </c>
      <c r="C111" s="36" t="s">
        <v>152</v>
      </c>
      <c r="E111" s="30" t="s">
        <v>50</v>
      </c>
      <c r="F111" s="30" t="s">
        <v>50</v>
      </c>
      <c r="G111" s="31" t="s">
        <v>50</v>
      </c>
      <c r="H111" s="30" t="s">
        <v>50</v>
      </c>
      <c r="I111" s="30" t="s">
        <v>50</v>
      </c>
      <c r="J111" s="117"/>
      <c r="K111" s="128" t="str">
        <f t="shared" si="9"/>
        <v/>
      </c>
      <c r="L111" s="128" t="str">
        <f t="shared" si="9"/>
        <v/>
      </c>
      <c r="M111" s="128" t="str">
        <f t="shared" si="9"/>
        <v/>
      </c>
      <c r="N111" s="128" t="str">
        <f t="shared" si="9"/>
        <v/>
      </c>
      <c r="O111" s="159"/>
      <c r="P111" s="35" t="s">
        <v>151</v>
      </c>
      <c r="Q111" s="36" t="s">
        <v>152</v>
      </c>
      <c r="S111" s="121"/>
      <c r="T111" s="121"/>
      <c r="U111" s="121"/>
      <c r="V111" s="121"/>
      <c r="W111" s="121"/>
      <c r="X111" s="121"/>
      <c r="Y111" s="157"/>
      <c r="Z111" s="157"/>
      <c r="AA111" s="157"/>
      <c r="AB111" s="157"/>
    </row>
    <row r="112" spans="1:29" ht="37.5" customHeight="1" thickBot="1" x14ac:dyDescent="0.25">
      <c r="B112" s="48" t="s">
        <v>366</v>
      </c>
      <c r="C112" s="28" t="s">
        <v>153</v>
      </c>
      <c r="D112" s="145"/>
      <c r="E112" s="30">
        <v>17</v>
      </c>
      <c r="F112" s="30">
        <v>3</v>
      </c>
      <c r="G112" s="31">
        <v>12</v>
      </c>
      <c r="H112" s="30">
        <v>32</v>
      </c>
      <c r="I112" s="30">
        <v>64</v>
      </c>
      <c r="J112" s="117"/>
      <c r="K112" s="128">
        <f t="shared" si="9"/>
        <v>0.265625</v>
      </c>
      <c r="L112" s="128">
        <f t="shared" si="9"/>
        <v>4.6875E-2</v>
      </c>
      <c r="M112" s="128">
        <f t="shared" si="9"/>
        <v>0.1875</v>
      </c>
      <c r="N112" s="128">
        <f t="shared" si="9"/>
        <v>0.5</v>
      </c>
      <c r="O112" s="159"/>
      <c r="P112" s="28" t="s">
        <v>431</v>
      </c>
      <c r="Q112" s="75" t="s">
        <v>432</v>
      </c>
      <c r="R112" s="156"/>
      <c r="S112" s="176">
        <v>0.16</v>
      </c>
      <c r="T112" s="176">
        <v>0.12</v>
      </c>
      <c r="U112" s="176">
        <v>0.24</v>
      </c>
      <c r="V112" s="176">
        <v>0.48</v>
      </c>
      <c r="W112" s="176">
        <v>0.90909090909090906</v>
      </c>
      <c r="X112" s="177"/>
      <c r="Y112" s="176">
        <f>K112-S112</f>
        <v>0.105625</v>
      </c>
      <c r="Z112" s="176">
        <f>L112-T112</f>
        <v>-7.3124999999999996E-2</v>
      </c>
      <c r="AA112" s="176">
        <f>M112-U112</f>
        <v>-5.2499999999999991E-2</v>
      </c>
      <c r="AB112" s="176">
        <f>N112-V112</f>
        <v>2.0000000000000018E-2</v>
      </c>
    </row>
    <row r="113" spans="2:28" s="2" customFormat="1" ht="15" thickBot="1" x14ac:dyDescent="0.25">
      <c r="B113" s="35" t="s">
        <v>154</v>
      </c>
      <c r="C113" s="36" t="s">
        <v>155</v>
      </c>
      <c r="E113" s="30" t="s">
        <v>50</v>
      </c>
      <c r="F113" s="30" t="s">
        <v>50</v>
      </c>
      <c r="G113" s="31" t="s">
        <v>50</v>
      </c>
      <c r="H113" s="30" t="s">
        <v>50</v>
      </c>
      <c r="I113" s="30" t="s">
        <v>50</v>
      </c>
      <c r="J113" s="117"/>
      <c r="K113" s="128" t="str">
        <f t="shared" si="9"/>
        <v/>
      </c>
      <c r="L113" s="128" t="str">
        <f t="shared" si="9"/>
        <v/>
      </c>
      <c r="M113" s="128" t="str">
        <f t="shared" si="9"/>
        <v/>
      </c>
      <c r="N113" s="128" t="str">
        <f t="shared" si="9"/>
        <v/>
      </c>
      <c r="O113" s="159"/>
      <c r="P113" s="35" t="s">
        <v>154</v>
      </c>
      <c r="Q113" s="36" t="s">
        <v>155</v>
      </c>
      <c r="S113" s="177"/>
      <c r="T113" s="177"/>
      <c r="U113" s="177"/>
      <c r="V113" s="177"/>
      <c r="W113" s="177"/>
      <c r="X113" s="177"/>
      <c r="Y113" s="176"/>
      <c r="Z113" s="176"/>
      <c r="AA113" s="176"/>
      <c r="AB113" s="176"/>
    </row>
    <row r="114" spans="2:28" s="2" customFormat="1" ht="31.5" customHeight="1" thickBot="1" x14ac:dyDescent="0.25">
      <c r="B114" s="48" t="s">
        <v>367</v>
      </c>
      <c r="C114" s="28" t="s">
        <v>156</v>
      </c>
      <c r="D114" s="145"/>
      <c r="E114" s="30">
        <v>55</v>
      </c>
      <c r="F114" s="30">
        <v>2</v>
      </c>
      <c r="G114" s="31">
        <v>6</v>
      </c>
      <c r="H114" s="30">
        <v>1</v>
      </c>
      <c r="I114" s="30">
        <v>64</v>
      </c>
      <c r="J114" s="117"/>
      <c r="K114" s="128">
        <f t="shared" si="9"/>
        <v>0.859375</v>
      </c>
      <c r="L114" s="128">
        <f t="shared" si="9"/>
        <v>3.125E-2</v>
      </c>
      <c r="M114" s="128">
        <f t="shared" si="9"/>
        <v>9.375E-2</v>
      </c>
      <c r="N114" s="128">
        <f t="shared" si="9"/>
        <v>1.5625E-2</v>
      </c>
      <c r="O114" s="159"/>
      <c r="P114" s="28" t="s">
        <v>433</v>
      </c>
      <c r="Q114" s="75" t="s">
        <v>156</v>
      </c>
      <c r="R114" s="156"/>
      <c r="S114" s="176">
        <v>0.81481481481481477</v>
      </c>
      <c r="T114" s="176">
        <v>0.12962962962962962</v>
      </c>
      <c r="U114" s="176">
        <v>3.7037037037037035E-2</v>
      </c>
      <c r="V114" s="176">
        <v>1.8518518518518517E-2</v>
      </c>
      <c r="W114" s="176">
        <v>0.98181818181818181</v>
      </c>
      <c r="X114" s="177"/>
      <c r="Y114" s="176">
        <f t="shared" ref="Y114:AB115" si="11">K114-S114</f>
        <v>4.456018518518523E-2</v>
      </c>
      <c r="Z114" s="176">
        <f t="shared" si="11"/>
        <v>-9.8379629629629622E-2</v>
      </c>
      <c r="AA114" s="176">
        <f t="shared" si="11"/>
        <v>5.6712962962962965E-2</v>
      </c>
      <c r="AB114" s="176">
        <f t="shared" si="11"/>
        <v>-2.8935185185185175E-3</v>
      </c>
    </row>
    <row r="115" spans="2:28" s="2" customFormat="1" ht="31.5" customHeight="1" thickBot="1" x14ac:dyDescent="0.25">
      <c r="B115" s="48" t="s">
        <v>368</v>
      </c>
      <c r="C115" s="28" t="s">
        <v>157</v>
      </c>
      <c r="D115" s="145"/>
      <c r="E115" s="30">
        <v>53</v>
      </c>
      <c r="F115" s="30">
        <v>4</v>
      </c>
      <c r="G115" s="31">
        <v>5</v>
      </c>
      <c r="H115" s="30">
        <v>2</v>
      </c>
      <c r="I115" s="30">
        <v>64</v>
      </c>
      <c r="J115" s="117"/>
      <c r="K115" s="128">
        <f t="shared" si="9"/>
        <v>0.828125</v>
      </c>
      <c r="L115" s="128">
        <f t="shared" si="9"/>
        <v>6.25E-2</v>
      </c>
      <c r="M115" s="128">
        <f t="shared" si="9"/>
        <v>7.8125E-2</v>
      </c>
      <c r="N115" s="128">
        <f t="shared" si="9"/>
        <v>3.125E-2</v>
      </c>
      <c r="O115" s="159"/>
      <c r="P115" s="28" t="s">
        <v>434</v>
      </c>
      <c r="Q115" s="75" t="s">
        <v>157</v>
      </c>
      <c r="R115" s="156"/>
      <c r="S115" s="176">
        <v>0.79629629629629628</v>
      </c>
      <c r="T115" s="176">
        <v>9.2592592592592587E-2</v>
      </c>
      <c r="U115" s="176">
        <v>3.7037037037037035E-2</v>
      </c>
      <c r="V115" s="176">
        <v>7.407407407407407E-2</v>
      </c>
      <c r="W115" s="176">
        <v>0.98181818181818181</v>
      </c>
      <c r="X115" s="177"/>
      <c r="Y115" s="176">
        <f t="shared" si="11"/>
        <v>3.182870370370372E-2</v>
      </c>
      <c r="Z115" s="176">
        <f t="shared" si="11"/>
        <v>-3.0092592592592587E-2</v>
      </c>
      <c r="AA115" s="176">
        <f t="shared" si="11"/>
        <v>4.1087962962962965E-2</v>
      </c>
      <c r="AB115" s="176">
        <f t="shared" si="11"/>
        <v>-4.282407407407407E-2</v>
      </c>
    </row>
    <row r="116" spans="2:28" s="2" customFormat="1" ht="31.5" customHeight="1" thickBot="1" x14ac:dyDescent="0.25">
      <c r="B116" s="35" t="s">
        <v>158</v>
      </c>
      <c r="C116" s="36" t="s">
        <v>159</v>
      </c>
      <c r="E116" s="30" t="s">
        <v>50</v>
      </c>
      <c r="F116" s="30" t="s">
        <v>50</v>
      </c>
      <c r="G116" s="31" t="s">
        <v>50</v>
      </c>
      <c r="H116" s="30" t="s">
        <v>50</v>
      </c>
      <c r="I116" s="30" t="s">
        <v>50</v>
      </c>
      <c r="J116" s="117"/>
      <c r="K116" s="128" t="str">
        <f t="shared" si="9"/>
        <v/>
      </c>
      <c r="L116" s="128" t="str">
        <f t="shared" si="9"/>
        <v/>
      </c>
      <c r="M116" s="128" t="str">
        <f t="shared" si="9"/>
        <v/>
      </c>
      <c r="N116" s="128" t="str">
        <f t="shared" si="9"/>
        <v/>
      </c>
      <c r="O116" s="159"/>
      <c r="P116" s="35" t="s">
        <v>158</v>
      </c>
      <c r="Q116" s="36" t="s">
        <v>159</v>
      </c>
      <c r="S116" s="177"/>
      <c r="T116" s="177"/>
      <c r="U116" s="177"/>
      <c r="V116" s="177"/>
      <c r="W116" s="177"/>
      <c r="X116" s="177"/>
      <c r="Y116" s="176"/>
      <c r="Z116" s="176"/>
      <c r="AA116" s="176"/>
      <c r="AB116" s="176"/>
    </row>
    <row r="117" spans="2:28" s="2" customFormat="1" ht="15" thickBot="1" x14ac:dyDescent="0.25">
      <c r="B117" s="35" t="s">
        <v>160</v>
      </c>
      <c r="C117" s="36" t="s">
        <v>161</v>
      </c>
      <c r="E117" s="30" t="s">
        <v>50</v>
      </c>
      <c r="F117" s="30" t="s">
        <v>50</v>
      </c>
      <c r="G117" s="31" t="s">
        <v>50</v>
      </c>
      <c r="H117" s="30" t="s">
        <v>50</v>
      </c>
      <c r="I117" s="30" t="s">
        <v>50</v>
      </c>
      <c r="J117" s="117"/>
      <c r="K117" s="128" t="str">
        <f t="shared" si="9"/>
        <v/>
      </c>
      <c r="L117" s="128" t="str">
        <f t="shared" si="9"/>
        <v/>
      </c>
      <c r="M117" s="128" t="str">
        <f t="shared" si="9"/>
        <v/>
      </c>
      <c r="N117" s="128" t="str">
        <f t="shared" si="9"/>
        <v/>
      </c>
      <c r="O117" s="159"/>
      <c r="P117" s="35" t="s">
        <v>160</v>
      </c>
      <c r="Q117" s="36" t="s">
        <v>161</v>
      </c>
      <c r="S117" s="177"/>
      <c r="T117" s="177"/>
      <c r="U117" s="177"/>
      <c r="V117" s="177"/>
      <c r="W117" s="177"/>
      <c r="X117" s="177"/>
      <c r="Y117" s="176"/>
      <c r="Z117" s="176"/>
      <c r="AA117" s="176"/>
      <c r="AB117" s="176"/>
    </row>
    <row r="118" spans="2:28" s="2" customFormat="1" ht="42.75" customHeight="1" thickBot="1" x14ac:dyDescent="0.25">
      <c r="B118" s="48" t="s">
        <v>369</v>
      </c>
      <c r="C118" s="28" t="s">
        <v>162</v>
      </c>
      <c r="D118" s="145"/>
      <c r="E118" s="30">
        <v>52</v>
      </c>
      <c r="F118" s="30">
        <v>2</v>
      </c>
      <c r="G118" s="31">
        <v>6</v>
      </c>
      <c r="H118" s="30">
        <v>4</v>
      </c>
      <c r="I118" s="30">
        <v>64</v>
      </c>
      <c r="J118" s="117"/>
      <c r="K118" s="128">
        <f t="shared" si="9"/>
        <v>0.8125</v>
      </c>
      <c r="L118" s="128">
        <f t="shared" si="9"/>
        <v>3.125E-2</v>
      </c>
      <c r="M118" s="128">
        <f t="shared" si="9"/>
        <v>9.375E-2</v>
      </c>
      <c r="N118" s="128">
        <f t="shared" si="9"/>
        <v>6.25E-2</v>
      </c>
      <c r="O118" s="159"/>
      <c r="P118" s="28" t="s">
        <v>435</v>
      </c>
      <c r="Q118" s="75" t="s">
        <v>162</v>
      </c>
      <c r="R118" s="156"/>
      <c r="S118" s="176">
        <v>0.82692307692307687</v>
      </c>
      <c r="T118" s="176">
        <v>5.7692307692307696E-2</v>
      </c>
      <c r="U118" s="176">
        <v>5.7692307692307696E-2</v>
      </c>
      <c r="V118" s="176">
        <v>5.7692307692307696E-2</v>
      </c>
      <c r="W118" s="176">
        <v>0.94545454545454544</v>
      </c>
      <c r="X118" s="177"/>
      <c r="Y118" s="176">
        <f>K118-S118</f>
        <v>-1.4423076923076872E-2</v>
      </c>
      <c r="Z118" s="176">
        <f>L118-T118</f>
        <v>-2.6442307692307696E-2</v>
      </c>
      <c r="AA118" s="176">
        <f>M118-U118</f>
        <v>3.6057692307692304E-2</v>
      </c>
      <c r="AB118" s="176">
        <f>N118-V118</f>
        <v>4.8076923076923045E-3</v>
      </c>
    </row>
    <row r="119" spans="2:28" s="2" customFormat="1" ht="15" thickBot="1" x14ac:dyDescent="0.25">
      <c r="B119" s="35" t="s">
        <v>163</v>
      </c>
      <c r="C119" s="36" t="s">
        <v>164</v>
      </c>
      <c r="E119" s="30" t="s">
        <v>50</v>
      </c>
      <c r="F119" s="30" t="s">
        <v>50</v>
      </c>
      <c r="G119" s="31" t="s">
        <v>50</v>
      </c>
      <c r="H119" s="30" t="s">
        <v>50</v>
      </c>
      <c r="I119" s="30" t="s">
        <v>50</v>
      </c>
      <c r="J119" s="117"/>
      <c r="K119" s="128" t="str">
        <f t="shared" si="9"/>
        <v/>
      </c>
      <c r="L119" s="128" t="str">
        <f t="shared" si="9"/>
        <v/>
      </c>
      <c r="M119" s="128" t="str">
        <f t="shared" si="9"/>
        <v/>
      </c>
      <c r="N119" s="128" t="str">
        <f t="shared" si="9"/>
        <v/>
      </c>
      <c r="O119" s="159"/>
      <c r="P119" s="35" t="s">
        <v>163</v>
      </c>
      <c r="Q119" s="36" t="s">
        <v>164</v>
      </c>
      <c r="S119" s="177"/>
      <c r="T119" s="177"/>
      <c r="U119" s="177"/>
      <c r="V119" s="177"/>
      <c r="W119" s="177"/>
      <c r="X119" s="177"/>
      <c r="Y119" s="176"/>
      <c r="Z119" s="176"/>
      <c r="AA119" s="176"/>
      <c r="AB119" s="176"/>
    </row>
    <row r="120" spans="2:28" s="2" customFormat="1" ht="52.5" customHeight="1" thickBot="1" x14ac:dyDescent="0.25">
      <c r="B120" s="48" t="s">
        <v>370</v>
      </c>
      <c r="C120" s="28" t="s">
        <v>165</v>
      </c>
      <c r="D120" s="145"/>
      <c r="E120" s="30">
        <v>49</v>
      </c>
      <c r="F120" s="30">
        <v>2</v>
      </c>
      <c r="G120" s="31">
        <v>6</v>
      </c>
      <c r="H120" s="30">
        <v>7</v>
      </c>
      <c r="I120" s="30">
        <v>64</v>
      </c>
      <c r="J120" s="117"/>
      <c r="K120" s="128">
        <f t="shared" si="9"/>
        <v>0.765625</v>
      </c>
      <c r="L120" s="128">
        <f t="shared" si="9"/>
        <v>3.125E-2</v>
      </c>
      <c r="M120" s="128">
        <f t="shared" si="9"/>
        <v>9.375E-2</v>
      </c>
      <c r="N120" s="128">
        <f t="shared" si="9"/>
        <v>0.109375</v>
      </c>
      <c r="O120" s="159"/>
      <c r="P120" s="28" t="s">
        <v>436</v>
      </c>
      <c r="Q120" s="75" t="s">
        <v>165</v>
      </c>
      <c r="R120" s="156"/>
      <c r="S120" s="176">
        <v>0.67924528301886788</v>
      </c>
      <c r="T120" s="176">
        <v>9.4339622641509441E-2</v>
      </c>
      <c r="U120" s="176">
        <v>9.4339622641509441E-2</v>
      </c>
      <c r="V120" s="176">
        <v>0.13207547169811321</v>
      </c>
      <c r="W120" s="176">
        <v>0.96363636363636362</v>
      </c>
      <c r="X120" s="177"/>
      <c r="Y120" s="176">
        <f t="shared" ref="Y120:AB122" si="12">K120-S120</f>
        <v>8.6379716981132115E-2</v>
      </c>
      <c r="Z120" s="176">
        <f t="shared" si="12"/>
        <v>-6.3089622641509441E-2</v>
      </c>
      <c r="AA120" s="176">
        <f t="shared" si="12"/>
        <v>-5.8962264150944077E-4</v>
      </c>
      <c r="AB120" s="176">
        <f t="shared" si="12"/>
        <v>-2.2700471698113206E-2</v>
      </c>
    </row>
    <row r="121" spans="2:28" s="2" customFormat="1" ht="15.75" customHeight="1" thickBot="1" x14ac:dyDescent="0.25">
      <c r="B121" s="48" t="s">
        <v>371</v>
      </c>
      <c r="C121" s="28" t="s">
        <v>166</v>
      </c>
      <c r="D121" s="145"/>
      <c r="E121" s="30">
        <v>56</v>
      </c>
      <c r="F121" s="30">
        <v>2</v>
      </c>
      <c r="G121" s="31">
        <v>3</v>
      </c>
      <c r="H121" s="30">
        <v>3</v>
      </c>
      <c r="I121" s="30">
        <v>64</v>
      </c>
      <c r="J121" s="117"/>
      <c r="K121" s="128">
        <f t="shared" si="9"/>
        <v>0.875</v>
      </c>
      <c r="L121" s="128">
        <f t="shared" si="9"/>
        <v>3.125E-2</v>
      </c>
      <c r="M121" s="128">
        <f t="shared" si="9"/>
        <v>4.6875E-2</v>
      </c>
      <c r="N121" s="128">
        <f t="shared" si="9"/>
        <v>4.6875E-2</v>
      </c>
      <c r="O121" s="159"/>
      <c r="P121" s="28" t="s">
        <v>437</v>
      </c>
      <c r="Q121" s="75" t="s">
        <v>166</v>
      </c>
      <c r="R121" s="156"/>
      <c r="S121" s="176">
        <v>0.82692307692307687</v>
      </c>
      <c r="T121" s="176">
        <v>7.6923076923076927E-2</v>
      </c>
      <c r="U121" s="176">
        <v>7.6923076923076927E-2</v>
      </c>
      <c r="V121" s="176">
        <v>1.9230769230769232E-2</v>
      </c>
      <c r="W121" s="176">
        <v>0.94545454545454544</v>
      </c>
      <c r="X121" s="177"/>
      <c r="Y121" s="176">
        <f t="shared" si="12"/>
        <v>4.8076923076923128E-2</v>
      </c>
      <c r="Z121" s="176">
        <f t="shared" si="12"/>
        <v>-4.5673076923076927E-2</v>
      </c>
      <c r="AA121" s="176">
        <f t="shared" si="12"/>
        <v>-3.0048076923076927E-2</v>
      </c>
      <c r="AB121" s="176">
        <f t="shared" si="12"/>
        <v>2.7644230769230768E-2</v>
      </c>
    </row>
    <row r="122" spans="2:28" s="2" customFormat="1" ht="15.75" customHeight="1" thickBot="1" x14ac:dyDescent="0.25">
      <c r="B122" s="48" t="s">
        <v>372</v>
      </c>
      <c r="C122" s="28" t="s">
        <v>167</v>
      </c>
      <c r="D122" s="145"/>
      <c r="E122" s="30">
        <v>60</v>
      </c>
      <c r="F122" s="30">
        <v>1</v>
      </c>
      <c r="G122" s="31">
        <v>3</v>
      </c>
      <c r="H122" s="30">
        <v>0</v>
      </c>
      <c r="I122" s="30">
        <v>64</v>
      </c>
      <c r="J122" s="117"/>
      <c r="K122" s="128">
        <f t="shared" si="9"/>
        <v>0.9375</v>
      </c>
      <c r="L122" s="128">
        <f t="shared" si="9"/>
        <v>1.5625E-2</v>
      </c>
      <c r="M122" s="128">
        <f t="shared" si="9"/>
        <v>4.6875E-2</v>
      </c>
      <c r="N122" s="128">
        <f t="shared" si="9"/>
        <v>0</v>
      </c>
      <c r="O122" s="159"/>
      <c r="P122" s="28" t="s">
        <v>439</v>
      </c>
      <c r="Q122" s="75" t="s">
        <v>167</v>
      </c>
      <c r="R122" s="156"/>
      <c r="S122" s="176">
        <v>0.94339622641509435</v>
      </c>
      <c r="T122" s="176">
        <v>3.7735849056603772E-2</v>
      </c>
      <c r="U122" s="176">
        <v>1.8867924528301886E-2</v>
      </c>
      <c r="V122" s="176">
        <v>0</v>
      </c>
      <c r="W122" s="176">
        <v>0.96363636363636362</v>
      </c>
      <c r="X122" s="177"/>
      <c r="Y122" s="176">
        <f t="shared" si="12"/>
        <v>-5.8962264150943522E-3</v>
      </c>
      <c r="Z122" s="176">
        <f t="shared" si="12"/>
        <v>-2.2110849056603772E-2</v>
      </c>
      <c r="AA122" s="176">
        <f t="shared" si="12"/>
        <v>2.8007075471698114E-2</v>
      </c>
      <c r="AB122" s="176">
        <f t="shared" si="12"/>
        <v>0</v>
      </c>
    </row>
    <row r="123" spans="2:28" s="2" customFormat="1" ht="15.75" customHeight="1" thickBot="1" x14ac:dyDescent="0.25">
      <c r="B123" s="48"/>
      <c r="C123" s="28"/>
      <c r="D123" s="145"/>
      <c r="E123" s="27" t="s">
        <v>147</v>
      </c>
      <c r="F123" s="124" t="s">
        <v>148</v>
      </c>
      <c r="G123" s="27" t="s">
        <v>149</v>
      </c>
      <c r="H123" s="124"/>
      <c r="I123" s="27" t="s">
        <v>0</v>
      </c>
      <c r="J123" s="117"/>
      <c r="K123" s="27" t="s">
        <v>147</v>
      </c>
      <c r="L123" s="124" t="s">
        <v>148</v>
      </c>
      <c r="M123" s="27" t="s">
        <v>149</v>
      </c>
      <c r="N123" s="127" t="str">
        <f t="shared" si="9"/>
        <v/>
      </c>
      <c r="O123" s="159"/>
      <c r="P123" s="28"/>
      <c r="Q123" s="75"/>
      <c r="S123" s="27" t="s">
        <v>147</v>
      </c>
      <c r="T123" s="27" t="s">
        <v>148</v>
      </c>
      <c r="U123" s="27" t="s">
        <v>149</v>
      </c>
      <c r="V123" s="27"/>
      <c r="W123" s="27" t="s">
        <v>400</v>
      </c>
      <c r="X123" s="121"/>
      <c r="Y123" s="27" t="s">
        <v>147</v>
      </c>
      <c r="Z123" s="27" t="s">
        <v>148</v>
      </c>
      <c r="AA123" s="27" t="s">
        <v>149</v>
      </c>
      <c r="AB123" s="157"/>
    </row>
    <row r="124" spans="2:28" s="2" customFormat="1" ht="15.75" customHeight="1" thickBot="1" x14ac:dyDescent="0.25">
      <c r="B124" s="48" t="s">
        <v>373</v>
      </c>
      <c r="C124" s="28" t="s">
        <v>168</v>
      </c>
      <c r="D124" s="145"/>
      <c r="E124" s="52">
        <v>3</v>
      </c>
      <c r="F124" s="53">
        <v>26</v>
      </c>
      <c r="G124" s="54">
        <v>35</v>
      </c>
      <c r="H124" s="53"/>
      <c r="I124" s="55">
        <v>64</v>
      </c>
      <c r="J124" s="117"/>
      <c r="K124" s="129">
        <f t="shared" si="9"/>
        <v>4.6875E-2</v>
      </c>
      <c r="L124" s="130">
        <f t="shared" si="9"/>
        <v>0.40625</v>
      </c>
      <c r="M124" s="131">
        <f t="shared" si="9"/>
        <v>0.546875</v>
      </c>
      <c r="N124" s="128"/>
      <c r="O124" s="159"/>
      <c r="P124" s="28" t="s">
        <v>438</v>
      </c>
      <c r="Q124" s="75" t="s">
        <v>168</v>
      </c>
      <c r="R124" s="156"/>
      <c r="S124" s="191">
        <v>2.0833333333333332E-2</v>
      </c>
      <c r="T124" s="192">
        <v>0.35416666666666669</v>
      </c>
      <c r="U124" s="192">
        <v>0.625</v>
      </c>
      <c r="V124" s="192"/>
      <c r="W124" s="193">
        <v>0.87272727272727268</v>
      </c>
      <c r="X124" s="177"/>
      <c r="Y124" s="187">
        <f>K124-S124</f>
        <v>2.6041666666666668E-2</v>
      </c>
      <c r="Z124" s="188">
        <f>L124-T124</f>
        <v>5.2083333333333315E-2</v>
      </c>
      <c r="AA124" s="189">
        <f>M124-U124</f>
        <v>-7.8125E-2</v>
      </c>
      <c r="AB124" s="157"/>
    </row>
    <row r="125" spans="2:28" s="2" customFormat="1" ht="15.75" customHeight="1" thickBot="1" x14ac:dyDescent="0.25">
      <c r="B125" s="35" t="s">
        <v>169</v>
      </c>
      <c r="C125" s="36" t="s">
        <v>170</v>
      </c>
      <c r="E125" s="30" t="s">
        <v>50</v>
      </c>
      <c r="F125" s="30" t="s">
        <v>50</v>
      </c>
      <c r="G125" s="31" t="s">
        <v>50</v>
      </c>
      <c r="H125" s="30" t="s">
        <v>50</v>
      </c>
      <c r="I125" s="30" t="s">
        <v>50</v>
      </c>
      <c r="J125" s="117"/>
      <c r="K125" s="128" t="str">
        <f t="shared" si="9"/>
        <v/>
      </c>
      <c r="L125" s="128" t="str">
        <f t="shared" si="9"/>
        <v/>
      </c>
      <c r="M125" s="128" t="str">
        <f t="shared" si="9"/>
        <v/>
      </c>
      <c r="N125" s="128" t="str">
        <f t="shared" si="9"/>
        <v/>
      </c>
      <c r="O125" s="159"/>
      <c r="P125" s="35" t="s">
        <v>169</v>
      </c>
      <c r="Q125" s="36" t="s">
        <v>170</v>
      </c>
      <c r="S125" s="121"/>
      <c r="T125" s="121"/>
      <c r="U125" s="121"/>
      <c r="V125" s="121"/>
      <c r="W125" s="121"/>
      <c r="X125" s="121"/>
      <c r="Y125" s="157"/>
      <c r="Z125" s="157"/>
      <c r="AA125" s="157"/>
      <c r="AB125" s="157"/>
    </row>
    <row r="126" spans="2:28" s="2" customFormat="1" ht="15.75" customHeight="1" thickBot="1" x14ac:dyDescent="0.25">
      <c r="B126" s="48" t="s">
        <v>374</v>
      </c>
      <c r="C126" s="28" t="s">
        <v>171</v>
      </c>
      <c r="D126" s="145"/>
      <c r="E126" s="30">
        <v>58</v>
      </c>
      <c r="F126" s="30">
        <v>1</v>
      </c>
      <c r="G126" s="31">
        <v>2</v>
      </c>
      <c r="H126" s="30">
        <v>3</v>
      </c>
      <c r="I126" s="30">
        <v>64</v>
      </c>
      <c r="J126" s="117"/>
      <c r="K126" s="128">
        <f t="shared" si="9"/>
        <v>0.90625</v>
      </c>
      <c r="L126" s="128">
        <f t="shared" si="9"/>
        <v>1.5625E-2</v>
      </c>
      <c r="M126" s="128">
        <f t="shared" si="9"/>
        <v>3.125E-2</v>
      </c>
      <c r="N126" s="128">
        <f t="shared" si="9"/>
        <v>4.6875E-2</v>
      </c>
      <c r="O126" s="159"/>
      <c r="P126" s="102" t="s">
        <v>440</v>
      </c>
      <c r="Q126" s="79" t="s">
        <v>171</v>
      </c>
      <c r="R126" s="156"/>
      <c r="S126" s="176">
        <v>0.86538461538461542</v>
      </c>
      <c r="T126" s="176">
        <v>7.6923076923076927E-2</v>
      </c>
      <c r="U126" s="176">
        <v>3.8461538461538464E-2</v>
      </c>
      <c r="V126" s="176">
        <v>1.9230769230769232E-2</v>
      </c>
      <c r="W126" s="176">
        <v>0.94545454545454544</v>
      </c>
      <c r="X126" s="177"/>
      <c r="Y126" s="176">
        <f>K126-S126</f>
        <v>4.0865384615384581E-2</v>
      </c>
      <c r="Z126" s="176">
        <f>L126-T126</f>
        <v>-6.1298076923076927E-2</v>
      </c>
      <c r="AA126" s="176">
        <f>M126-U126</f>
        <v>-7.2115384615384637E-3</v>
      </c>
      <c r="AB126" s="176">
        <f>N126-V126</f>
        <v>2.7644230769230768E-2</v>
      </c>
    </row>
    <row r="127" spans="2:28" s="2" customFormat="1" ht="15.75" customHeight="1" thickBot="1" x14ac:dyDescent="0.25">
      <c r="B127" s="35" t="s">
        <v>172</v>
      </c>
      <c r="C127" s="36" t="s">
        <v>173</v>
      </c>
      <c r="E127" s="146" t="s">
        <v>50</v>
      </c>
      <c r="F127" s="146" t="s">
        <v>50</v>
      </c>
      <c r="G127" s="146" t="s">
        <v>50</v>
      </c>
      <c r="H127" s="146" t="s">
        <v>50</v>
      </c>
      <c r="I127" s="147" t="s">
        <v>50</v>
      </c>
      <c r="J127" s="117"/>
      <c r="K127" s="127" t="str">
        <f t="shared" si="9"/>
        <v/>
      </c>
      <c r="L127" s="127" t="str">
        <f t="shared" si="9"/>
        <v/>
      </c>
      <c r="M127" s="127" t="str">
        <f t="shared" si="9"/>
        <v/>
      </c>
      <c r="N127" s="127" t="str">
        <f t="shared" si="9"/>
        <v/>
      </c>
      <c r="O127" s="159"/>
      <c r="P127" s="82" t="s">
        <v>172</v>
      </c>
      <c r="Q127" s="82" t="s">
        <v>173</v>
      </c>
      <c r="S127" s="121"/>
      <c r="T127" s="121"/>
      <c r="U127" s="121"/>
      <c r="V127" s="121"/>
      <c r="W127" s="121"/>
      <c r="X127" s="121"/>
      <c r="Y127" s="157"/>
      <c r="Z127" s="157"/>
      <c r="AA127" s="157"/>
      <c r="AB127" s="157"/>
    </row>
    <row r="128" spans="2:28" s="2" customFormat="1" ht="15.75" customHeight="1" thickBot="1" x14ac:dyDescent="0.25">
      <c r="B128" s="35"/>
      <c r="C128" s="36"/>
      <c r="E128" s="27" t="s">
        <v>147</v>
      </c>
      <c r="F128" s="124" t="s">
        <v>148</v>
      </c>
      <c r="G128" s="27" t="s">
        <v>149</v>
      </c>
      <c r="H128" s="124"/>
      <c r="I128" s="27" t="s">
        <v>0</v>
      </c>
      <c r="J128" s="117"/>
      <c r="K128" s="27" t="s">
        <v>147</v>
      </c>
      <c r="L128" s="124" t="s">
        <v>148</v>
      </c>
      <c r="M128" s="27" t="s">
        <v>149</v>
      </c>
      <c r="N128" s="127" t="str">
        <f t="shared" si="9"/>
        <v/>
      </c>
      <c r="O128" s="159"/>
      <c r="P128" s="110"/>
      <c r="Q128" s="126"/>
      <c r="S128" s="27" t="s">
        <v>147</v>
      </c>
      <c r="T128" s="27" t="s">
        <v>148</v>
      </c>
      <c r="U128" s="27" t="s">
        <v>149</v>
      </c>
      <c r="V128" s="27"/>
      <c r="W128" s="27" t="s">
        <v>400</v>
      </c>
      <c r="X128" s="121"/>
      <c r="Y128" s="27" t="s">
        <v>147</v>
      </c>
      <c r="Z128" s="27" t="s">
        <v>148</v>
      </c>
      <c r="AA128" s="27" t="s">
        <v>149</v>
      </c>
      <c r="AB128" s="157"/>
    </row>
    <row r="129" spans="2:28" s="2" customFormat="1" ht="31.5" customHeight="1" thickBot="1" x14ac:dyDescent="0.25">
      <c r="B129" s="48" t="s">
        <v>375</v>
      </c>
      <c r="C129" s="28" t="s">
        <v>174</v>
      </c>
      <c r="D129" s="145"/>
      <c r="E129" s="52">
        <v>5</v>
      </c>
      <c r="F129" s="53">
        <v>29</v>
      </c>
      <c r="G129" s="54">
        <v>30</v>
      </c>
      <c r="H129" s="53"/>
      <c r="I129" s="55">
        <v>64</v>
      </c>
      <c r="J129" s="117"/>
      <c r="K129" s="129">
        <f t="shared" si="9"/>
        <v>7.8125E-2</v>
      </c>
      <c r="L129" s="130">
        <f t="shared" si="9"/>
        <v>0.453125</v>
      </c>
      <c r="M129" s="131">
        <f t="shared" si="9"/>
        <v>0.46875</v>
      </c>
      <c r="N129" s="128"/>
      <c r="O129" s="159"/>
      <c r="P129" s="103" t="s">
        <v>441</v>
      </c>
      <c r="Q129" s="75" t="s">
        <v>174</v>
      </c>
      <c r="R129" s="156"/>
      <c r="S129" s="191">
        <v>2.0833333333333332E-2</v>
      </c>
      <c r="T129" s="192">
        <v>0.33333333333333331</v>
      </c>
      <c r="U129" s="192">
        <v>0.64583333333333337</v>
      </c>
      <c r="V129" s="192"/>
      <c r="W129" s="193">
        <v>0.87272727272727268</v>
      </c>
      <c r="X129" s="177"/>
      <c r="Y129" s="187">
        <f>K129-S129</f>
        <v>5.7291666666666671E-2</v>
      </c>
      <c r="Z129" s="188">
        <f>L129-T129</f>
        <v>0.11979166666666669</v>
      </c>
      <c r="AA129" s="189">
        <f>M129-U129</f>
        <v>-0.17708333333333337</v>
      </c>
      <c r="AB129" s="157"/>
    </row>
    <row r="130" spans="2:28" s="2" customFormat="1" ht="15.75" customHeight="1" x14ac:dyDescent="0.2">
      <c r="B130" s="67"/>
      <c r="C130" s="24"/>
      <c r="E130" s="30" t="s">
        <v>50</v>
      </c>
      <c r="F130" s="30" t="s">
        <v>50</v>
      </c>
      <c r="G130" s="31" t="s">
        <v>50</v>
      </c>
      <c r="H130" s="30" t="s">
        <v>50</v>
      </c>
      <c r="I130" s="30" t="s">
        <v>50</v>
      </c>
      <c r="J130" s="117"/>
      <c r="K130" s="128" t="str">
        <f t="shared" si="9"/>
        <v/>
      </c>
      <c r="L130" s="128" t="str">
        <f t="shared" si="9"/>
        <v/>
      </c>
      <c r="M130" s="128" t="str">
        <f t="shared" si="9"/>
        <v/>
      </c>
      <c r="N130" s="128" t="str">
        <f t="shared" si="9"/>
        <v/>
      </c>
      <c r="O130" s="159"/>
      <c r="P130" s="67"/>
      <c r="Q130" s="24"/>
      <c r="S130" s="121"/>
      <c r="T130" s="121"/>
      <c r="U130" s="121"/>
      <c r="V130" s="121"/>
      <c r="W130" s="121"/>
      <c r="X130" s="121"/>
      <c r="Y130" s="157"/>
      <c r="Z130" s="157"/>
      <c r="AA130" s="157"/>
      <c r="AB130" s="157"/>
    </row>
    <row r="131" spans="2:28" s="2" customFormat="1" ht="15.75" customHeight="1" x14ac:dyDescent="0.2">
      <c r="B131" s="60" t="s">
        <v>175</v>
      </c>
      <c r="C131" s="24"/>
      <c r="E131" s="30"/>
      <c r="F131" s="30"/>
      <c r="G131" s="31"/>
      <c r="H131" s="30"/>
      <c r="I131" s="30"/>
      <c r="J131" s="117"/>
      <c r="K131" s="128" t="str">
        <f t="shared" si="9"/>
        <v/>
      </c>
      <c r="L131" s="128" t="str">
        <f t="shared" si="9"/>
        <v/>
      </c>
      <c r="M131" s="128" t="str">
        <f t="shared" si="9"/>
        <v/>
      </c>
      <c r="N131" s="128" t="str">
        <f t="shared" si="9"/>
        <v/>
      </c>
      <c r="O131" s="159"/>
      <c r="P131" s="81" t="s">
        <v>175</v>
      </c>
      <c r="Q131" s="24"/>
      <c r="S131" s="121"/>
      <c r="T131" s="121"/>
      <c r="U131" s="121"/>
      <c r="V131" s="121"/>
      <c r="W131" s="121"/>
      <c r="X131" s="121"/>
      <c r="Y131" s="157"/>
      <c r="Z131" s="157"/>
      <c r="AA131" s="157"/>
      <c r="AB131" s="157"/>
    </row>
    <row r="132" spans="2:28" s="2" customFormat="1" ht="15.75" customHeight="1" thickBot="1" x14ac:dyDescent="0.25">
      <c r="B132" s="60"/>
      <c r="C132" s="24"/>
      <c r="E132" s="30" t="s">
        <v>50</v>
      </c>
      <c r="F132" s="30" t="s">
        <v>50</v>
      </c>
      <c r="G132" s="31" t="s">
        <v>50</v>
      </c>
      <c r="H132" s="30" t="s">
        <v>50</v>
      </c>
      <c r="I132" s="30" t="s">
        <v>50</v>
      </c>
      <c r="J132" s="117"/>
      <c r="K132" s="128" t="str">
        <f t="shared" si="9"/>
        <v/>
      </c>
      <c r="L132" s="128" t="str">
        <f t="shared" si="9"/>
        <v/>
      </c>
      <c r="M132" s="128" t="str">
        <f t="shared" si="9"/>
        <v/>
      </c>
      <c r="N132" s="128" t="str">
        <f t="shared" si="9"/>
        <v/>
      </c>
      <c r="O132" s="159"/>
      <c r="P132" s="60"/>
      <c r="Q132" s="24"/>
      <c r="S132" s="121"/>
      <c r="T132" s="121"/>
      <c r="U132" s="121"/>
      <c r="V132" s="121"/>
      <c r="W132" s="121"/>
      <c r="X132" s="121"/>
      <c r="Y132" s="157"/>
      <c r="Z132" s="157"/>
      <c r="AA132" s="157"/>
      <c r="AB132" s="157"/>
    </row>
    <row r="133" spans="2:28" s="2" customFormat="1" ht="31.5" customHeight="1" thickBot="1" x14ac:dyDescent="0.25">
      <c r="B133" s="64" t="s">
        <v>376</v>
      </c>
      <c r="C133" s="28" t="s">
        <v>176</v>
      </c>
      <c r="D133" s="145"/>
      <c r="E133" s="30">
        <v>39</v>
      </c>
      <c r="F133" s="30">
        <v>5</v>
      </c>
      <c r="G133" s="31">
        <v>0</v>
      </c>
      <c r="H133" s="30">
        <v>1</v>
      </c>
      <c r="I133" s="30">
        <v>45</v>
      </c>
      <c r="J133" s="117"/>
      <c r="K133" s="128">
        <f t="shared" si="9"/>
        <v>0.8666666666666667</v>
      </c>
      <c r="L133" s="128">
        <f t="shared" si="9"/>
        <v>0.1111111111111111</v>
      </c>
      <c r="M133" s="128">
        <f t="shared" si="9"/>
        <v>0</v>
      </c>
      <c r="N133" s="128">
        <f t="shared" si="9"/>
        <v>2.2222222222222223E-2</v>
      </c>
      <c r="O133" s="159"/>
      <c r="P133" s="28" t="s">
        <v>442</v>
      </c>
      <c r="Q133" s="84" t="s">
        <v>176</v>
      </c>
      <c r="R133" s="156"/>
      <c r="S133" s="176">
        <v>0.49056603773584906</v>
      </c>
      <c r="T133" s="176">
        <v>0.26415094339622641</v>
      </c>
      <c r="U133" s="176">
        <v>0.16981132075471697</v>
      </c>
      <c r="V133" s="176">
        <v>7.5471698113207544E-2</v>
      </c>
      <c r="W133" s="176">
        <v>0.96363636363636362</v>
      </c>
      <c r="X133" s="177"/>
      <c r="Y133" s="176">
        <f t="shared" ref="Y133:AB151" si="13">K133-S133</f>
        <v>0.37610062893081764</v>
      </c>
      <c r="Z133" s="176">
        <f t="shared" si="13"/>
        <v>-0.15303983228511531</v>
      </c>
      <c r="AA133" s="176">
        <f t="shared" si="13"/>
        <v>-0.16981132075471697</v>
      </c>
      <c r="AB133" s="176">
        <f t="shared" si="13"/>
        <v>-5.3249475890985318E-2</v>
      </c>
    </row>
    <row r="134" spans="2:28" s="2" customFormat="1" ht="31.5" customHeight="1" thickBot="1" x14ac:dyDescent="0.25">
      <c r="B134" s="64" t="s">
        <v>377</v>
      </c>
      <c r="C134" s="28" t="s">
        <v>177</v>
      </c>
      <c r="D134" s="145"/>
      <c r="E134" s="30">
        <v>38</v>
      </c>
      <c r="F134" s="30">
        <v>5</v>
      </c>
      <c r="G134" s="31">
        <v>1</v>
      </c>
      <c r="H134" s="30">
        <v>1</v>
      </c>
      <c r="I134" s="30">
        <v>45</v>
      </c>
      <c r="J134" s="117"/>
      <c r="K134" s="128">
        <f t="shared" si="9"/>
        <v>0.84444444444444444</v>
      </c>
      <c r="L134" s="128">
        <f t="shared" si="9"/>
        <v>0.1111111111111111</v>
      </c>
      <c r="M134" s="128">
        <f t="shared" si="9"/>
        <v>2.2222222222222223E-2</v>
      </c>
      <c r="N134" s="128">
        <f t="shared" si="9"/>
        <v>2.2222222222222223E-2</v>
      </c>
      <c r="O134" s="159"/>
      <c r="P134" s="28" t="s">
        <v>158</v>
      </c>
      <c r="Q134" s="75" t="s">
        <v>177</v>
      </c>
      <c r="R134" s="156"/>
      <c r="S134" s="176">
        <v>0.54716981132075471</v>
      </c>
      <c r="T134" s="176">
        <v>0.22641509433962265</v>
      </c>
      <c r="U134" s="176">
        <v>0.18867924528301888</v>
      </c>
      <c r="V134" s="176">
        <v>3.7735849056603772E-2</v>
      </c>
      <c r="W134" s="176">
        <v>0.96363636363636362</v>
      </c>
      <c r="X134" s="177"/>
      <c r="Y134" s="176">
        <f t="shared" si="13"/>
        <v>0.29727463312368974</v>
      </c>
      <c r="Z134" s="176">
        <f t="shared" si="13"/>
        <v>-0.11530398322851154</v>
      </c>
      <c r="AA134" s="176">
        <f t="shared" si="13"/>
        <v>-0.16645702306079666</v>
      </c>
      <c r="AB134" s="176">
        <f t="shared" si="13"/>
        <v>-1.5513626834381549E-2</v>
      </c>
    </row>
    <row r="135" spans="2:28" s="2" customFormat="1" ht="31.5" customHeight="1" thickBot="1" x14ac:dyDescent="0.25">
      <c r="B135" s="64" t="s">
        <v>378</v>
      </c>
      <c r="C135" s="28" t="s">
        <v>178</v>
      </c>
      <c r="D135" s="145"/>
      <c r="E135" s="30">
        <v>36</v>
      </c>
      <c r="F135" s="30">
        <v>8</v>
      </c>
      <c r="G135" s="31">
        <v>1</v>
      </c>
      <c r="H135" s="30">
        <v>0</v>
      </c>
      <c r="I135" s="30">
        <v>45</v>
      </c>
      <c r="J135" s="117"/>
      <c r="K135" s="128">
        <f t="shared" si="9"/>
        <v>0.8</v>
      </c>
      <c r="L135" s="128">
        <f t="shared" si="9"/>
        <v>0.17777777777777778</v>
      </c>
      <c r="M135" s="128">
        <f t="shared" si="9"/>
        <v>2.2222222222222223E-2</v>
      </c>
      <c r="N135" s="128">
        <f t="shared" si="9"/>
        <v>0</v>
      </c>
      <c r="O135" s="159"/>
      <c r="P135" s="28" t="s">
        <v>443</v>
      </c>
      <c r="Q135" s="75" t="s">
        <v>178</v>
      </c>
      <c r="R135" s="156"/>
      <c r="S135" s="176">
        <v>0.50943396226415094</v>
      </c>
      <c r="T135" s="176">
        <v>0.26415094339622641</v>
      </c>
      <c r="U135" s="176">
        <v>0.20754716981132076</v>
      </c>
      <c r="V135" s="176">
        <v>1.8867924528301886E-2</v>
      </c>
      <c r="W135" s="176">
        <v>0.96363636363636362</v>
      </c>
      <c r="X135" s="177"/>
      <c r="Y135" s="176">
        <f t="shared" si="13"/>
        <v>0.2905660377358491</v>
      </c>
      <c r="Z135" s="176">
        <f t="shared" si="13"/>
        <v>-8.6373165618448627E-2</v>
      </c>
      <c r="AA135" s="176">
        <f t="shared" si="13"/>
        <v>-0.18532494758909854</v>
      </c>
      <c r="AB135" s="176">
        <f t="shared" si="13"/>
        <v>-1.8867924528301886E-2</v>
      </c>
    </row>
    <row r="136" spans="2:28" s="2" customFormat="1" ht="15.75" customHeight="1" thickBot="1" x14ac:dyDescent="0.25">
      <c r="B136" s="64" t="s">
        <v>379</v>
      </c>
      <c r="C136" s="28" t="s">
        <v>179</v>
      </c>
      <c r="D136" s="145"/>
      <c r="E136" s="30">
        <v>41</v>
      </c>
      <c r="F136" s="30">
        <v>4</v>
      </c>
      <c r="G136" s="31">
        <v>0</v>
      </c>
      <c r="H136" s="30">
        <v>0</v>
      </c>
      <c r="I136" s="30">
        <v>45</v>
      </c>
      <c r="J136" s="117"/>
      <c r="K136" s="128">
        <f t="shared" si="9"/>
        <v>0.91111111111111109</v>
      </c>
      <c r="L136" s="128">
        <f t="shared" si="9"/>
        <v>8.8888888888888892E-2</v>
      </c>
      <c r="M136" s="128">
        <f t="shared" si="9"/>
        <v>0</v>
      </c>
      <c r="N136" s="128">
        <f t="shared" si="9"/>
        <v>0</v>
      </c>
      <c r="O136" s="159"/>
      <c r="P136" s="28" t="s">
        <v>444</v>
      </c>
      <c r="Q136" s="75" t="s">
        <v>179</v>
      </c>
      <c r="R136" s="156"/>
      <c r="S136" s="176">
        <v>0.60377358490566035</v>
      </c>
      <c r="T136" s="176">
        <v>0.22641509433962265</v>
      </c>
      <c r="U136" s="176">
        <v>0.15094339622641509</v>
      </c>
      <c r="V136" s="176">
        <v>1.8867924528301886E-2</v>
      </c>
      <c r="W136" s="176">
        <v>0.96363636363636362</v>
      </c>
      <c r="X136" s="177"/>
      <c r="Y136" s="176">
        <f t="shared" si="13"/>
        <v>0.30733752620545074</v>
      </c>
      <c r="Z136" s="176">
        <f t="shared" si="13"/>
        <v>-0.13752620545073374</v>
      </c>
      <c r="AA136" s="176">
        <f t="shared" si="13"/>
        <v>-0.15094339622641509</v>
      </c>
      <c r="AB136" s="176">
        <f t="shared" si="13"/>
        <v>-1.8867924528301886E-2</v>
      </c>
    </row>
    <row r="137" spans="2:28" s="2" customFormat="1" ht="52.5" customHeight="1" thickBot="1" x14ac:dyDescent="0.25">
      <c r="B137" s="64" t="s">
        <v>380</v>
      </c>
      <c r="C137" s="28" t="s">
        <v>180</v>
      </c>
      <c r="D137" s="145"/>
      <c r="E137" s="30">
        <v>41</v>
      </c>
      <c r="F137" s="30">
        <v>2</v>
      </c>
      <c r="G137" s="31">
        <v>0</v>
      </c>
      <c r="H137" s="30">
        <v>2</v>
      </c>
      <c r="I137" s="30">
        <v>45</v>
      </c>
      <c r="J137" s="117"/>
      <c r="K137" s="128">
        <f t="shared" si="9"/>
        <v>0.91111111111111109</v>
      </c>
      <c r="L137" s="128">
        <f t="shared" si="9"/>
        <v>4.4444444444444446E-2</v>
      </c>
      <c r="M137" s="128">
        <f t="shared" si="9"/>
        <v>0</v>
      </c>
      <c r="N137" s="128">
        <f t="shared" si="9"/>
        <v>4.4444444444444446E-2</v>
      </c>
      <c r="O137" s="159"/>
      <c r="P137" s="28" t="s">
        <v>445</v>
      </c>
      <c r="Q137" s="75" t="s">
        <v>446</v>
      </c>
      <c r="R137" s="156"/>
      <c r="S137" s="176">
        <v>0.54716981132075471</v>
      </c>
      <c r="T137" s="176">
        <v>0.18867924528301888</v>
      </c>
      <c r="U137" s="176">
        <v>0.16981132075471697</v>
      </c>
      <c r="V137" s="176">
        <v>9.4339622641509441E-2</v>
      </c>
      <c r="W137" s="176">
        <v>0.96363636363636362</v>
      </c>
      <c r="X137" s="177"/>
      <c r="Y137" s="176">
        <f t="shared" si="13"/>
        <v>0.36394129979035639</v>
      </c>
      <c r="Z137" s="176">
        <f t="shared" si="13"/>
        <v>-0.14423480083857443</v>
      </c>
      <c r="AA137" s="176">
        <f t="shared" si="13"/>
        <v>-0.16981132075471697</v>
      </c>
      <c r="AB137" s="176">
        <f t="shared" si="13"/>
        <v>-4.9895178197064995E-2</v>
      </c>
    </row>
    <row r="138" spans="2:28" s="2" customFormat="1" ht="15.75" customHeight="1" thickBot="1" x14ac:dyDescent="0.25">
      <c r="B138" s="64" t="s">
        <v>381</v>
      </c>
      <c r="C138" s="28" t="s">
        <v>181</v>
      </c>
      <c r="D138" s="145"/>
      <c r="E138" s="30">
        <v>37</v>
      </c>
      <c r="F138" s="30">
        <v>4</v>
      </c>
      <c r="G138" s="31">
        <v>2</v>
      </c>
      <c r="H138" s="30">
        <v>2</v>
      </c>
      <c r="I138" s="30">
        <v>45</v>
      </c>
      <c r="J138" s="117"/>
      <c r="K138" s="128">
        <f t="shared" si="9"/>
        <v>0.82222222222222219</v>
      </c>
      <c r="L138" s="128">
        <f t="shared" si="9"/>
        <v>8.8888888888888892E-2</v>
      </c>
      <c r="M138" s="128">
        <f t="shared" si="9"/>
        <v>4.4444444444444446E-2</v>
      </c>
      <c r="N138" s="128">
        <f t="shared" si="9"/>
        <v>4.4444444444444446E-2</v>
      </c>
      <c r="O138" s="159"/>
      <c r="P138" s="28" t="s">
        <v>447</v>
      </c>
      <c r="Q138" s="75" t="s">
        <v>181</v>
      </c>
      <c r="R138" s="156"/>
      <c r="S138" s="176">
        <v>0.52830188679245282</v>
      </c>
      <c r="T138" s="176">
        <v>0.22641509433962265</v>
      </c>
      <c r="U138" s="176">
        <v>0.18867924528301888</v>
      </c>
      <c r="V138" s="176">
        <v>5.6603773584905662E-2</v>
      </c>
      <c r="W138" s="176">
        <v>0.96363636363636362</v>
      </c>
      <c r="X138" s="177"/>
      <c r="Y138" s="176">
        <f t="shared" si="13"/>
        <v>0.29392033542976936</v>
      </c>
      <c r="Z138" s="176">
        <f t="shared" si="13"/>
        <v>-0.13752620545073374</v>
      </c>
      <c r="AA138" s="176">
        <f t="shared" si="13"/>
        <v>-0.14423480083857443</v>
      </c>
      <c r="AB138" s="176">
        <f t="shared" si="13"/>
        <v>-1.2159329140461216E-2</v>
      </c>
    </row>
    <row r="139" spans="2:28" s="2" customFormat="1" ht="42.75" customHeight="1" thickBot="1" x14ac:dyDescent="0.25">
      <c r="B139" s="64" t="s">
        <v>382</v>
      </c>
      <c r="C139" s="28" t="s">
        <v>182</v>
      </c>
      <c r="D139" s="145"/>
      <c r="E139" s="30">
        <v>37</v>
      </c>
      <c r="F139" s="30">
        <v>2</v>
      </c>
      <c r="G139" s="31">
        <v>1</v>
      </c>
      <c r="H139" s="30">
        <v>5</v>
      </c>
      <c r="I139" s="30">
        <v>45</v>
      </c>
      <c r="J139" s="117"/>
      <c r="K139" s="128">
        <f t="shared" si="9"/>
        <v>0.82222222222222219</v>
      </c>
      <c r="L139" s="128">
        <f t="shared" si="9"/>
        <v>4.4444444444444446E-2</v>
      </c>
      <c r="M139" s="128">
        <f t="shared" si="9"/>
        <v>2.2222222222222223E-2</v>
      </c>
      <c r="N139" s="128">
        <f t="shared" si="9"/>
        <v>0.1111111111111111</v>
      </c>
      <c r="O139" s="159"/>
      <c r="P139" s="28" t="s">
        <v>448</v>
      </c>
      <c r="Q139" s="75" t="s">
        <v>449</v>
      </c>
      <c r="R139" s="156"/>
      <c r="S139" s="176">
        <v>0.53846153846153844</v>
      </c>
      <c r="T139" s="176">
        <v>0.15384615384615385</v>
      </c>
      <c r="U139" s="176">
        <v>0.23076923076923078</v>
      </c>
      <c r="V139" s="176">
        <v>7.6923076923076927E-2</v>
      </c>
      <c r="W139" s="176">
        <v>0.94545454545454544</v>
      </c>
      <c r="X139" s="177"/>
      <c r="Y139" s="176">
        <f t="shared" si="13"/>
        <v>0.28376068376068375</v>
      </c>
      <c r="Z139" s="176">
        <f t="shared" si="13"/>
        <v>-0.1094017094017094</v>
      </c>
      <c r="AA139" s="176">
        <f t="shared" si="13"/>
        <v>-0.20854700854700856</v>
      </c>
      <c r="AB139" s="176">
        <f t="shared" si="13"/>
        <v>3.4188034188034178E-2</v>
      </c>
    </row>
    <row r="140" spans="2:28" s="2" customFormat="1" ht="31.5" customHeight="1" thickBot="1" x14ac:dyDescent="0.25">
      <c r="B140" s="64" t="s">
        <v>383</v>
      </c>
      <c r="C140" s="28" t="s">
        <v>183</v>
      </c>
      <c r="D140" s="145"/>
      <c r="E140" s="30">
        <v>36</v>
      </c>
      <c r="F140" s="30">
        <v>4</v>
      </c>
      <c r="G140" s="31">
        <v>1</v>
      </c>
      <c r="H140" s="30">
        <v>4</v>
      </c>
      <c r="I140" s="30">
        <v>45</v>
      </c>
      <c r="J140" s="117"/>
      <c r="K140" s="128">
        <f t="shared" si="9"/>
        <v>0.8</v>
      </c>
      <c r="L140" s="128">
        <f t="shared" si="9"/>
        <v>8.8888888888888892E-2</v>
      </c>
      <c r="M140" s="128">
        <f t="shared" si="9"/>
        <v>2.2222222222222223E-2</v>
      </c>
      <c r="N140" s="128">
        <f t="shared" si="9"/>
        <v>8.8888888888888892E-2</v>
      </c>
      <c r="O140" s="159"/>
      <c r="P140" s="28" t="s">
        <v>450</v>
      </c>
      <c r="Q140" s="75" t="s">
        <v>183</v>
      </c>
      <c r="R140" s="156"/>
      <c r="S140" s="176">
        <v>0.38461538461538464</v>
      </c>
      <c r="T140" s="176">
        <v>0.25</v>
      </c>
      <c r="U140" s="176">
        <v>0.25</v>
      </c>
      <c r="V140" s="176">
        <v>0.11538461538461539</v>
      </c>
      <c r="W140" s="176">
        <v>0.94545454545454544</v>
      </c>
      <c r="X140" s="177"/>
      <c r="Y140" s="176">
        <f t="shared" si="13"/>
        <v>0.41538461538461541</v>
      </c>
      <c r="Z140" s="176">
        <f t="shared" si="13"/>
        <v>-0.16111111111111109</v>
      </c>
      <c r="AA140" s="176">
        <f t="shared" si="13"/>
        <v>-0.22777777777777777</v>
      </c>
      <c r="AB140" s="176">
        <f t="shared" si="13"/>
        <v>-2.6495726495726499E-2</v>
      </c>
    </row>
    <row r="141" spans="2:28" s="2" customFormat="1" ht="31.5" customHeight="1" thickBot="1" x14ac:dyDescent="0.25">
      <c r="B141" s="64" t="s">
        <v>384</v>
      </c>
      <c r="C141" s="28" t="s">
        <v>184</v>
      </c>
      <c r="D141" s="145"/>
      <c r="E141" s="30">
        <v>34</v>
      </c>
      <c r="F141" s="30">
        <v>3</v>
      </c>
      <c r="G141" s="31">
        <v>4</v>
      </c>
      <c r="H141" s="30">
        <v>4</v>
      </c>
      <c r="I141" s="30">
        <v>45</v>
      </c>
      <c r="J141" s="117"/>
      <c r="K141" s="128">
        <f t="shared" si="9"/>
        <v>0.75555555555555554</v>
      </c>
      <c r="L141" s="128">
        <f t="shared" si="9"/>
        <v>6.6666666666666666E-2</v>
      </c>
      <c r="M141" s="128">
        <f t="shared" si="9"/>
        <v>8.8888888888888892E-2</v>
      </c>
      <c r="N141" s="128">
        <f t="shared" si="9"/>
        <v>8.8888888888888892E-2</v>
      </c>
      <c r="O141" s="159"/>
      <c r="P141" s="28" t="s">
        <v>451</v>
      </c>
      <c r="Q141" s="75" t="s">
        <v>184</v>
      </c>
      <c r="R141" s="156"/>
      <c r="S141" s="176">
        <v>0.41176470588235292</v>
      </c>
      <c r="T141" s="176">
        <v>0.23529411764705882</v>
      </c>
      <c r="U141" s="176">
        <v>0.21568627450980393</v>
      </c>
      <c r="V141" s="176">
        <v>0.13725490196078433</v>
      </c>
      <c r="W141" s="176">
        <v>0.92727272727272725</v>
      </c>
      <c r="X141" s="177"/>
      <c r="Y141" s="176">
        <f t="shared" si="13"/>
        <v>0.34379084967320261</v>
      </c>
      <c r="Z141" s="176">
        <f t="shared" si="13"/>
        <v>-0.16862745098039217</v>
      </c>
      <c r="AA141" s="176">
        <f t="shared" si="13"/>
        <v>-0.12679738562091503</v>
      </c>
      <c r="AB141" s="176">
        <f t="shared" si="13"/>
        <v>-4.8366013071895433E-2</v>
      </c>
    </row>
    <row r="142" spans="2:28" s="2" customFormat="1" ht="42.75" customHeight="1" thickBot="1" x14ac:dyDescent="0.25">
      <c r="B142" s="64" t="s">
        <v>385</v>
      </c>
      <c r="C142" s="28" t="s">
        <v>185</v>
      </c>
      <c r="D142" s="145"/>
      <c r="E142" s="30">
        <v>29</v>
      </c>
      <c r="F142" s="30">
        <v>5</v>
      </c>
      <c r="G142" s="31">
        <v>6</v>
      </c>
      <c r="H142" s="30">
        <v>5</v>
      </c>
      <c r="I142" s="30">
        <v>45</v>
      </c>
      <c r="J142" s="117"/>
      <c r="K142" s="128">
        <f t="shared" si="9"/>
        <v>0.64444444444444449</v>
      </c>
      <c r="L142" s="128">
        <f t="shared" si="9"/>
        <v>0.1111111111111111</v>
      </c>
      <c r="M142" s="128">
        <f t="shared" si="9"/>
        <v>0.13333333333333333</v>
      </c>
      <c r="N142" s="128">
        <f t="shared" si="9"/>
        <v>0.1111111111111111</v>
      </c>
      <c r="O142" s="159"/>
      <c r="P142" s="28" t="s">
        <v>452</v>
      </c>
      <c r="Q142" s="75" t="s">
        <v>453</v>
      </c>
      <c r="R142" s="156"/>
      <c r="S142" s="176">
        <v>0.36538461538461536</v>
      </c>
      <c r="T142" s="176">
        <v>0.19230769230769232</v>
      </c>
      <c r="U142" s="176">
        <v>0.30769230769230771</v>
      </c>
      <c r="V142" s="176">
        <v>0.13461538461538461</v>
      </c>
      <c r="W142" s="176">
        <v>0.94545454545454544</v>
      </c>
      <c r="X142" s="177"/>
      <c r="Y142" s="176">
        <f t="shared" si="13"/>
        <v>0.27905982905982912</v>
      </c>
      <c r="Z142" s="176">
        <f t="shared" si="13"/>
        <v>-8.1196581196581213E-2</v>
      </c>
      <c r="AA142" s="176">
        <f t="shared" si="13"/>
        <v>-0.17435897435897438</v>
      </c>
      <c r="AB142" s="176">
        <f t="shared" si="13"/>
        <v>-2.3504273504273504E-2</v>
      </c>
    </row>
    <row r="143" spans="2:28" s="2" customFormat="1" ht="31.5" customHeight="1" thickBot="1" x14ac:dyDescent="0.25">
      <c r="B143" s="64" t="s">
        <v>386</v>
      </c>
      <c r="C143" s="28" t="s">
        <v>186</v>
      </c>
      <c r="D143" s="145"/>
      <c r="E143" s="30">
        <v>34</v>
      </c>
      <c r="F143" s="30">
        <v>5</v>
      </c>
      <c r="G143" s="31">
        <v>1</v>
      </c>
      <c r="H143" s="30">
        <v>5</v>
      </c>
      <c r="I143" s="30">
        <v>45</v>
      </c>
      <c r="J143" s="117"/>
      <c r="K143" s="128">
        <f t="shared" si="9"/>
        <v>0.75555555555555554</v>
      </c>
      <c r="L143" s="128">
        <f t="shared" si="9"/>
        <v>0.1111111111111111</v>
      </c>
      <c r="M143" s="128">
        <f t="shared" si="9"/>
        <v>2.2222222222222223E-2</v>
      </c>
      <c r="N143" s="128">
        <f t="shared" si="9"/>
        <v>0.1111111111111111</v>
      </c>
      <c r="O143" s="159"/>
      <c r="P143" s="28" t="s">
        <v>454</v>
      </c>
      <c r="Q143" s="75" t="s">
        <v>186</v>
      </c>
      <c r="R143" s="156"/>
      <c r="S143" s="176">
        <v>0.40384615384615385</v>
      </c>
      <c r="T143" s="176">
        <v>0.21153846153846154</v>
      </c>
      <c r="U143" s="176">
        <v>0.28846153846153844</v>
      </c>
      <c r="V143" s="176">
        <v>9.6153846153846159E-2</v>
      </c>
      <c r="W143" s="176">
        <v>0.94545454545454544</v>
      </c>
      <c r="X143" s="177"/>
      <c r="Y143" s="176">
        <f t="shared" si="13"/>
        <v>0.35170940170940168</v>
      </c>
      <c r="Z143" s="176">
        <f t="shared" si="13"/>
        <v>-0.10042735042735043</v>
      </c>
      <c r="AA143" s="176">
        <f t="shared" si="13"/>
        <v>-0.26623931623931624</v>
      </c>
      <c r="AB143" s="176">
        <f t="shared" si="13"/>
        <v>1.4957264957264946E-2</v>
      </c>
    </row>
    <row r="144" spans="2:28" s="2" customFormat="1" ht="15.75" customHeight="1" thickBot="1" x14ac:dyDescent="0.25">
      <c r="B144" s="64" t="s">
        <v>387</v>
      </c>
      <c r="C144" s="28" t="s">
        <v>187</v>
      </c>
      <c r="D144" s="145"/>
      <c r="E144" s="30">
        <v>44</v>
      </c>
      <c r="F144" s="30">
        <v>0</v>
      </c>
      <c r="G144" s="31">
        <v>1</v>
      </c>
      <c r="H144" s="30">
        <v>0</v>
      </c>
      <c r="I144" s="30">
        <v>45</v>
      </c>
      <c r="J144" s="117"/>
      <c r="K144" s="128">
        <f t="shared" si="9"/>
        <v>0.97777777777777775</v>
      </c>
      <c r="L144" s="128">
        <f t="shared" si="9"/>
        <v>0</v>
      </c>
      <c r="M144" s="128">
        <f t="shared" si="9"/>
        <v>2.2222222222222223E-2</v>
      </c>
      <c r="N144" s="128">
        <f t="shared" si="9"/>
        <v>0</v>
      </c>
      <c r="O144" s="159"/>
      <c r="P144" s="28" t="s">
        <v>455</v>
      </c>
      <c r="Q144" s="75" t="s">
        <v>187</v>
      </c>
      <c r="R144" s="156"/>
      <c r="S144" s="176">
        <v>0.71153846153846156</v>
      </c>
      <c r="T144" s="176">
        <v>5.7692307692307696E-2</v>
      </c>
      <c r="U144" s="176">
        <v>0.19230769230769232</v>
      </c>
      <c r="V144" s="176">
        <v>3.8461538461538464E-2</v>
      </c>
      <c r="W144" s="176">
        <v>0.94545454545454544</v>
      </c>
      <c r="X144" s="177"/>
      <c r="Y144" s="176">
        <f t="shared" si="13"/>
        <v>0.26623931623931618</v>
      </c>
      <c r="Z144" s="176">
        <f t="shared" si="13"/>
        <v>-5.7692307692307696E-2</v>
      </c>
      <c r="AA144" s="176">
        <f t="shared" si="13"/>
        <v>-0.17008547008547009</v>
      </c>
      <c r="AB144" s="176">
        <f t="shared" si="13"/>
        <v>-3.8461538461538464E-2</v>
      </c>
    </row>
    <row r="145" spans="2:28" s="2" customFormat="1" ht="15.75" customHeight="1" thickBot="1" x14ac:dyDescent="0.25">
      <c r="B145" s="64" t="s">
        <v>388</v>
      </c>
      <c r="C145" s="28" t="s">
        <v>188</v>
      </c>
      <c r="D145" s="145"/>
      <c r="E145" s="30">
        <v>38</v>
      </c>
      <c r="F145" s="30">
        <v>0</v>
      </c>
      <c r="G145" s="31">
        <v>2</v>
      </c>
      <c r="H145" s="30">
        <v>5</v>
      </c>
      <c r="I145" s="30">
        <v>45</v>
      </c>
      <c r="J145" s="117"/>
      <c r="K145" s="128">
        <f t="shared" si="9"/>
        <v>0.84444444444444444</v>
      </c>
      <c r="L145" s="128">
        <f t="shared" si="9"/>
        <v>0</v>
      </c>
      <c r="M145" s="128">
        <f t="shared" si="9"/>
        <v>4.4444444444444446E-2</v>
      </c>
      <c r="N145" s="128">
        <f t="shared" si="9"/>
        <v>0.1111111111111111</v>
      </c>
      <c r="O145" s="159"/>
      <c r="P145" s="28" t="s">
        <v>456</v>
      </c>
      <c r="Q145" s="75" t="s">
        <v>188</v>
      </c>
      <c r="R145" s="156"/>
      <c r="S145" s="176">
        <v>0.55769230769230771</v>
      </c>
      <c r="T145" s="176">
        <v>9.6153846153846159E-2</v>
      </c>
      <c r="U145" s="176">
        <v>0.23076923076923078</v>
      </c>
      <c r="V145" s="176">
        <v>0.11538461538461539</v>
      </c>
      <c r="W145" s="176">
        <v>0.94545454545454544</v>
      </c>
      <c r="X145" s="177"/>
      <c r="Y145" s="176">
        <f t="shared" si="13"/>
        <v>0.28675213675213673</v>
      </c>
      <c r="Z145" s="176">
        <f t="shared" si="13"/>
        <v>-9.6153846153846159E-2</v>
      </c>
      <c r="AA145" s="176">
        <f t="shared" si="13"/>
        <v>-0.18632478632478633</v>
      </c>
      <c r="AB145" s="176">
        <f t="shared" si="13"/>
        <v>-4.2735042735042861E-3</v>
      </c>
    </row>
    <row r="146" spans="2:28" s="2" customFormat="1" ht="31.5" customHeight="1" thickBot="1" x14ac:dyDescent="0.25">
      <c r="B146" s="64" t="s">
        <v>389</v>
      </c>
      <c r="C146" s="28" t="s">
        <v>189</v>
      </c>
      <c r="D146" s="145"/>
      <c r="E146" s="30">
        <v>34</v>
      </c>
      <c r="F146" s="30">
        <v>8</v>
      </c>
      <c r="G146" s="31">
        <v>2</v>
      </c>
      <c r="H146" s="30">
        <v>1</v>
      </c>
      <c r="I146" s="30">
        <v>45</v>
      </c>
      <c r="J146" s="117"/>
      <c r="K146" s="128">
        <f t="shared" si="9"/>
        <v>0.75555555555555554</v>
      </c>
      <c r="L146" s="128">
        <f t="shared" si="9"/>
        <v>0.17777777777777778</v>
      </c>
      <c r="M146" s="128">
        <f t="shared" si="9"/>
        <v>4.4444444444444446E-2</v>
      </c>
      <c r="N146" s="128">
        <f t="shared" si="9"/>
        <v>2.2222222222222223E-2</v>
      </c>
      <c r="O146" s="159"/>
      <c r="P146" s="28" t="s">
        <v>457</v>
      </c>
      <c r="Q146" s="75" t="s">
        <v>458</v>
      </c>
      <c r="R146" s="156"/>
      <c r="S146" s="176">
        <v>0.45283018867924529</v>
      </c>
      <c r="T146" s="176">
        <v>0.33962264150943394</v>
      </c>
      <c r="U146" s="176">
        <v>0.15094339622641509</v>
      </c>
      <c r="V146" s="176">
        <v>5.6603773584905662E-2</v>
      </c>
      <c r="W146" s="176">
        <v>0.96363636363636362</v>
      </c>
      <c r="X146" s="177"/>
      <c r="Y146" s="176">
        <f t="shared" si="13"/>
        <v>0.30272536687631024</v>
      </c>
      <c r="Z146" s="176">
        <f t="shared" si="13"/>
        <v>-0.16184486373165616</v>
      </c>
      <c r="AA146" s="176">
        <f t="shared" si="13"/>
        <v>-0.10649895178197064</v>
      </c>
      <c r="AB146" s="176">
        <f t="shared" si="13"/>
        <v>-3.4381551362683435E-2</v>
      </c>
    </row>
    <row r="147" spans="2:28" s="2" customFormat="1" ht="31.5" customHeight="1" thickBot="1" x14ac:dyDescent="0.25">
      <c r="B147" s="64" t="s">
        <v>390</v>
      </c>
      <c r="C147" s="28" t="s">
        <v>190</v>
      </c>
      <c r="D147" s="145"/>
      <c r="E147" s="30">
        <v>37</v>
      </c>
      <c r="F147" s="30">
        <v>5</v>
      </c>
      <c r="G147" s="31">
        <v>3</v>
      </c>
      <c r="H147" s="30">
        <v>0</v>
      </c>
      <c r="I147" s="30">
        <v>45</v>
      </c>
      <c r="J147" s="117"/>
      <c r="K147" s="128">
        <f t="shared" si="9"/>
        <v>0.82222222222222219</v>
      </c>
      <c r="L147" s="128">
        <f t="shared" si="9"/>
        <v>0.1111111111111111</v>
      </c>
      <c r="M147" s="128">
        <f t="shared" si="9"/>
        <v>6.6666666666666666E-2</v>
      </c>
      <c r="N147" s="128">
        <f t="shared" si="9"/>
        <v>0</v>
      </c>
      <c r="O147" s="159"/>
      <c r="P147" s="28" t="s">
        <v>459</v>
      </c>
      <c r="Q147" s="75" t="s">
        <v>460</v>
      </c>
      <c r="R147" s="156"/>
      <c r="S147" s="176">
        <v>0.54716981132075471</v>
      </c>
      <c r="T147" s="176">
        <v>0.20754716981132076</v>
      </c>
      <c r="U147" s="176">
        <v>0.22641509433962265</v>
      </c>
      <c r="V147" s="176">
        <v>1.8867924528301886E-2</v>
      </c>
      <c r="W147" s="176">
        <v>0.96363636363636362</v>
      </c>
      <c r="X147" s="177"/>
      <c r="Y147" s="176">
        <f t="shared" si="13"/>
        <v>0.27505241090146748</v>
      </c>
      <c r="Z147" s="176">
        <f t="shared" si="13"/>
        <v>-9.6436058700209659E-2</v>
      </c>
      <c r="AA147" s="176">
        <f t="shared" si="13"/>
        <v>-0.15974842767295599</v>
      </c>
      <c r="AB147" s="176">
        <f t="shared" si="13"/>
        <v>-1.8867924528301886E-2</v>
      </c>
    </row>
    <row r="148" spans="2:28" s="2" customFormat="1" ht="31.5" customHeight="1" thickBot="1" x14ac:dyDescent="0.25">
      <c r="B148" s="64" t="s">
        <v>391</v>
      </c>
      <c r="C148" s="28" t="s">
        <v>191</v>
      </c>
      <c r="D148" s="145"/>
      <c r="E148" s="30">
        <v>40</v>
      </c>
      <c r="F148" s="30">
        <v>1</v>
      </c>
      <c r="G148" s="31">
        <v>4</v>
      </c>
      <c r="H148" s="30">
        <v>0</v>
      </c>
      <c r="I148" s="30">
        <v>45</v>
      </c>
      <c r="J148" s="117"/>
      <c r="K148" s="128">
        <f t="shared" si="9"/>
        <v>0.88888888888888884</v>
      </c>
      <c r="L148" s="128">
        <f t="shared" si="9"/>
        <v>2.2222222222222223E-2</v>
      </c>
      <c r="M148" s="128">
        <f t="shared" si="9"/>
        <v>8.8888888888888892E-2</v>
      </c>
      <c r="N148" s="128">
        <f t="shared" si="9"/>
        <v>0</v>
      </c>
      <c r="O148" s="159"/>
      <c r="P148" s="28" t="s">
        <v>461</v>
      </c>
      <c r="Q148" s="75" t="s">
        <v>191</v>
      </c>
      <c r="R148" s="156"/>
      <c r="S148" s="176">
        <v>0.52830188679245282</v>
      </c>
      <c r="T148" s="176">
        <v>0.22641509433962265</v>
      </c>
      <c r="U148" s="176">
        <v>0.16981132075471697</v>
      </c>
      <c r="V148" s="176">
        <v>7.5471698113207544E-2</v>
      </c>
      <c r="W148" s="176">
        <v>0.96363636363636362</v>
      </c>
      <c r="X148" s="177"/>
      <c r="Y148" s="176">
        <f t="shared" si="13"/>
        <v>0.36058700209643602</v>
      </c>
      <c r="Z148" s="176">
        <f t="shared" si="13"/>
        <v>-0.20419287211740042</v>
      </c>
      <c r="AA148" s="176">
        <f t="shared" si="13"/>
        <v>-8.0922431865828079E-2</v>
      </c>
      <c r="AB148" s="176">
        <f t="shared" si="13"/>
        <v>-7.5471698113207544E-2</v>
      </c>
    </row>
    <row r="149" spans="2:28" s="2" customFormat="1" ht="15.75" customHeight="1" thickBot="1" x14ac:dyDescent="0.25">
      <c r="B149" s="64" t="s">
        <v>392</v>
      </c>
      <c r="C149" s="28" t="s">
        <v>192</v>
      </c>
      <c r="D149" s="145"/>
      <c r="E149" s="30">
        <v>30</v>
      </c>
      <c r="F149" s="30">
        <v>4</v>
      </c>
      <c r="G149" s="31">
        <v>5</v>
      </c>
      <c r="H149" s="30">
        <v>6</v>
      </c>
      <c r="I149" s="30">
        <v>45</v>
      </c>
      <c r="J149" s="117"/>
      <c r="K149" s="128">
        <f t="shared" si="9"/>
        <v>0.66666666666666663</v>
      </c>
      <c r="L149" s="128">
        <f t="shared" si="9"/>
        <v>8.8888888888888892E-2</v>
      </c>
      <c r="M149" s="128">
        <f t="shared" si="9"/>
        <v>0.1111111111111111</v>
      </c>
      <c r="N149" s="128">
        <f t="shared" si="9"/>
        <v>0.13333333333333333</v>
      </c>
      <c r="O149" s="159"/>
      <c r="P149" s="28" t="s">
        <v>463</v>
      </c>
      <c r="Q149" s="75" t="s">
        <v>192</v>
      </c>
      <c r="R149" s="156"/>
      <c r="S149" s="176">
        <v>0.37735849056603776</v>
      </c>
      <c r="T149" s="176">
        <v>0.26415094339622641</v>
      </c>
      <c r="U149" s="176">
        <v>0.24528301886792453</v>
      </c>
      <c r="V149" s="176">
        <v>0.11320754716981132</v>
      </c>
      <c r="W149" s="176">
        <v>0.96363636363636362</v>
      </c>
      <c r="X149" s="177"/>
      <c r="Y149" s="176">
        <f t="shared" si="13"/>
        <v>0.28930817610062887</v>
      </c>
      <c r="Z149" s="176">
        <f t="shared" si="13"/>
        <v>-0.17526205450733751</v>
      </c>
      <c r="AA149" s="176">
        <f t="shared" si="13"/>
        <v>-0.13417190775681342</v>
      </c>
      <c r="AB149" s="176">
        <f t="shared" si="13"/>
        <v>2.0125786163522008E-2</v>
      </c>
    </row>
    <row r="150" spans="2:28" s="2" customFormat="1" ht="15.75" customHeight="1" thickBot="1" x14ac:dyDescent="0.25">
      <c r="B150" s="64" t="s">
        <v>393</v>
      </c>
      <c r="C150" s="28" t="s">
        <v>193</v>
      </c>
      <c r="D150" s="145"/>
      <c r="E150" s="30">
        <v>27</v>
      </c>
      <c r="F150" s="30">
        <v>6</v>
      </c>
      <c r="G150" s="31">
        <v>7</v>
      </c>
      <c r="H150" s="30">
        <v>5</v>
      </c>
      <c r="I150" s="30">
        <v>45</v>
      </c>
      <c r="J150" s="117"/>
      <c r="K150" s="128">
        <f t="shared" si="9"/>
        <v>0.6</v>
      </c>
      <c r="L150" s="128">
        <f t="shared" si="9"/>
        <v>0.13333333333333333</v>
      </c>
      <c r="M150" s="128">
        <f t="shared" si="9"/>
        <v>0.15555555555555556</v>
      </c>
      <c r="N150" s="128">
        <f t="shared" si="9"/>
        <v>0.1111111111111111</v>
      </c>
      <c r="O150" s="159"/>
      <c r="P150" s="28" t="s">
        <v>464</v>
      </c>
      <c r="Q150" s="75" t="s">
        <v>193</v>
      </c>
      <c r="R150" s="156"/>
      <c r="S150" s="176">
        <v>0.30188679245283018</v>
      </c>
      <c r="T150" s="176">
        <v>0.22641509433962265</v>
      </c>
      <c r="U150" s="176">
        <v>0.30188679245283018</v>
      </c>
      <c r="V150" s="176">
        <v>0.16981132075471697</v>
      </c>
      <c r="W150" s="176">
        <v>0.96363636363636362</v>
      </c>
      <c r="X150" s="177"/>
      <c r="Y150" s="176">
        <f t="shared" si="13"/>
        <v>0.2981132075471698</v>
      </c>
      <c r="Z150" s="176">
        <f t="shared" si="13"/>
        <v>-9.3081761006289315E-2</v>
      </c>
      <c r="AA150" s="176">
        <f t="shared" si="13"/>
        <v>-0.14633123689727462</v>
      </c>
      <c r="AB150" s="176">
        <f t="shared" si="13"/>
        <v>-5.8700209643605866E-2</v>
      </c>
    </row>
    <row r="151" spans="2:28" s="2" customFormat="1" ht="31.5" customHeight="1" thickBot="1" x14ac:dyDescent="0.25">
      <c r="B151" s="64" t="s">
        <v>394</v>
      </c>
      <c r="C151" s="28" t="s">
        <v>194</v>
      </c>
      <c r="D151" s="145"/>
      <c r="E151" s="30">
        <v>24</v>
      </c>
      <c r="F151" s="30">
        <v>5</v>
      </c>
      <c r="G151" s="31">
        <v>7</v>
      </c>
      <c r="H151" s="30">
        <v>9</v>
      </c>
      <c r="I151" s="30">
        <v>45</v>
      </c>
      <c r="J151" s="117"/>
      <c r="K151" s="128">
        <f t="shared" si="9"/>
        <v>0.53333333333333333</v>
      </c>
      <c r="L151" s="128">
        <f t="shared" si="9"/>
        <v>0.1111111111111111</v>
      </c>
      <c r="M151" s="128">
        <f t="shared" si="9"/>
        <v>0.15555555555555556</v>
      </c>
      <c r="N151" s="128">
        <f t="shared" si="9"/>
        <v>0.2</v>
      </c>
      <c r="O151" s="159"/>
      <c r="P151" s="28" t="s">
        <v>465</v>
      </c>
      <c r="Q151" s="75" t="s">
        <v>466</v>
      </c>
      <c r="R151" s="156"/>
      <c r="S151" s="176">
        <v>0.24528301886792453</v>
      </c>
      <c r="T151" s="176">
        <v>0.22641509433962265</v>
      </c>
      <c r="U151" s="176">
        <v>0.30188679245283018</v>
      </c>
      <c r="V151" s="176">
        <v>0.22641509433962265</v>
      </c>
      <c r="W151" s="176">
        <v>0.96363636363636362</v>
      </c>
      <c r="X151" s="177"/>
      <c r="Y151" s="176">
        <f t="shared" si="13"/>
        <v>0.2880503144654088</v>
      </c>
      <c r="Z151" s="176">
        <f t="shared" si="13"/>
        <v>-0.11530398322851154</v>
      </c>
      <c r="AA151" s="176">
        <f t="shared" si="13"/>
        <v>-0.14633123689727462</v>
      </c>
      <c r="AB151" s="176">
        <f t="shared" si="13"/>
        <v>-2.6415094339622636E-2</v>
      </c>
    </row>
    <row r="152" spans="2:28" s="2" customFormat="1" ht="147" thickBot="1" x14ac:dyDescent="0.25">
      <c r="B152" s="64" t="s">
        <v>395</v>
      </c>
      <c r="C152" s="28" t="s">
        <v>195</v>
      </c>
      <c r="D152" s="145"/>
      <c r="E152" s="30" t="s">
        <v>48</v>
      </c>
      <c r="F152" s="30" t="s">
        <v>48</v>
      </c>
      <c r="G152" s="31" t="s">
        <v>48</v>
      </c>
      <c r="H152" s="30" t="s">
        <v>48</v>
      </c>
      <c r="I152" s="30" t="s">
        <v>48</v>
      </c>
      <c r="J152" s="117"/>
      <c r="K152" s="128" t="str">
        <f t="shared" si="9"/>
        <v/>
      </c>
      <c r="L152" s="128" t="str">
        <f t="shared" si="9"/>
        <v/>
      </c>
      <c r="M152" s="128" t="str">
        <f t="shared" si="9"/>
        <v/>
      </c>
      <c r="N152" s="128" t="str">
        <f t="shared" si="9"/>
        <v/>
      </c>
      <c r="O152" s="159"/>
      <c r="P152" s="28" t="s">
        <v>467</v>
      </c>
      <c r="Q152" s="75" t="s">
        <v>555</v>
      </c>
      <c r="R152" s="156"/>
      <c r="S152" s="176" t="s">
        <v>50</v>
      </c>
      <c r="T152" s="176" t="s">
        <v>50</v>
      </c>
      <c r="U152" s="176" t="s">
        <v>50</v>
      </c>
      <c r="V152" s="176" t="s">
        <v>50</v>
      </c>
      <c r="W152" s="176" t="s">
        <v>50</v>
      </c>
      <c r="X152" s="177"/>
      <c r="Y152" s="176"/>
      <c r="Z152" s="176"/>
      <c r="AA152" s="176"/>
      <c r="AB152" s="176"/>
    </row>
    <row r="153" spans="2:28" s="2" customFormat="1" ht="15.75" customHeight="1" thickBot="1" x14ac:dyDescent="0.25">
      <c r="B153" s="64"/>
      <c r="C153" s="28"/>
      <c r="D153" s="145"/>
      <c r="E153" s="27" t="s">
        <v>147</v>
      </c>
      <c r="F153" s="124" t="s">
        <v>148</v>
      </c>
      <c r="G153" s="27" t="s">
        <v>149</v>
      </c>
      <c r="H153" s="124"/>
      <c r="I153" s="27" t="s">
        <v>0</v>
      </c>
      <c r="J153" s="117"/>
      <c r="K153" s="27" t="s">
        <v>147</v>
      </c>
      <c r="L153" s="124" t="s">
        <v>148</v>
      </c>
      <c r="M153" s="27" t="s">
        <v>149</v>
      </c>
      <c r="N153" s="127" t="str">
        <f t="shared" si="9"/>
        <v/>
      </c>
      <c r="O153" s="159"/>
      <c r="P153" s="28"/>
      <c r="Q153" s="75"/>
      <c r="R153" s="156"/>
      <c r="S153" s="27" t="s">
        <v>147</v>
      </c>
      <c r="T153" s="27" t="s">
        <v>148</v>
      </c>
      <c r="U153" s="27" t="s">
        <v>149</v>
      </c>
      <c r="V153" s="27"/>
      <c r="W153" s="27" t="s">
        <v>400</v>
      </c>
      <c r="X153" s="121"/>
      <c r="Y153" s="27" t="s">
        <v>147</v>
      </c>
      <c r="Z153" s="27" t="s">
        <v>148</v>
      </c>
      <c r="AA153" s="27" t="s">
        <v>149</v>
      </c>
      <c r="AB153" s="157"/>
    </row>
    <row r="154" spans="2:28" s="2" customFormat="1" ht="15.75" customHeight="1" thickBot="1" x14ac:dyDescent="0.25">
      <c r="B154" s="64" t="s">
        <v>396</v>
      </c>
      <c r="C154" s="28" t="s">
        <v>196</v>
      </c>
      <c r="D154" s="145"/>
      <c r="E154" s="52">
        <v>4</v>
      </c>
      <c r="F154" s="53">
        <v>25</v>
      </c>
      <c r="G154" s="54">
        <v>16</v>
      </c>
      <c r="H154" s="53"/>
      <c r="I154" s="55">
        <v>45</v>
      </c>
      <c r="J154" s="117"/>
      <c r="K154" s="129">
        <f t="shared" si="9"/>
        <v>8.8888888888888892E-2</v>
      </c>
      <c r="L154" s="130">
        <f t="shared" si="9"/>
        <v>0.55555555555555558</v>
      </c>
      <c r="M154" s="131">
        <f t="shared" si="9"/>
        <v>0.35555555555555557</v>
      </c>
      <c r="N154" s="128"/>
      <c r="O154" s="159"/>
      <c r="P154" s="28" t="s">
        <v>462</v>
      </c>
      <c r="Q154" s="75" t="s">
        <v>196</v>
      </c>
      <c r="R154" s="156"/>
      <c r="S154" s="191">
        <v>0.18367346938775511</v>
      </c>
      <c r="T154" s="192">
        <v>0.5714285714285714</v>
      </c>
      <c r="U154" s="192">
        <v>0.24489795918367346</v>
      </c>
      <c r="V154" s="192"/>
      <c r="W154" s="193">
        <v>0.89090909090909087</v>
      </c>
      <c r="X154" s="177"/>
      <c r="Y154" s="187">
        <f>K154-S154</f>
        <v>-9.4784580498866219E-2</v>
      </c>
      <c r="Z154" s="188">
        <f>L154-T154</f>
        <v>-1.5873015873015817E-2</v>
      </c>
      <c r="AA154" s="189">
        <f>M154-U154</f>
        <v>0.11065759637188211</v>
      </c>
      <c r="AB154" s="176"/>
    </row>
    <row r="155" spans="2:28" s="2" customFormat="1" ht="15.75" customHeight="1" x14ac:dyDescent="0.2">
      <c r="B155" s="67"/>
      <c r="C155" s="24"/>
      <c r="E155" s="30" t="s">
        <v>50</v>
      </c>
      <c r="F155" s="30" t="s">
        <v>50</v>
      </c>
      <c r="G155" s="31" t="s">
        <v>50</v>
      </c>
      <c r="H155" s="30" t="s">
        <v>50</v>
      </c>
      <c r="I155" s="30" t="s">
        <v>50</v>
      </c>
      <c r="J155" s="117"/>
      <c r="K155" s="128" t="str">
        <f t="shared" si="9"/>
        <v/>
      </c>
      <c r="L155" s="128" t="str">
        <f t="shared" si="9"/>
        <v/>
      </c>
      <c r="M155" s="128" t="str">
        <f t="shared" si="9"/>
        <v/>
      </c>
      <c r="N155" s="128" t="str">
        <f t="shared" si="9"/>
        <v/>
      </c>
      <c r="O155" s="159"/>
      <c r="P155" s="89"/>
      <c r="S155" s="177"/>
      <c r="T155" s="177"/>
      <c r="U155" s="177"/>
      <c r="V155" s="177"/>
      <c r="W155" s="177"/>
      <c r="X155" s="177"/>
      <c r="Y155" s="176"/>
      <c r="Z155" s="176"/>
      <c r="AA155" s="176"/>
      <c r="AB155" s="176"/>
    </row>
    <row r="156" spans="2:28" s="2" customFormat="1" ht="15.75" customHeight="1" x14ac:dyDescent="0.2">
      <c r="B156" s="60" t="s">
        <v>197</v>
      </c>
      <c r="C156" s="24"/>
      <c r="E156" s="30"/>
      <c r="F156" s="30"/>
      <c r="G156" s="31"/>
      <c r="H156" s="30"/>
      <c r="I156" s="30"/>
      <c r="J156" s="117"/>
      <c r="K156" s="128" t="str">
        <f t="shared" si="9"/>
        <v/>
      </c>
      <c r="L156" s="128" t="str">
        <f t="shared" si="9"/>
        <v/>
      </c>
      <c r="M156" s="128" t="str">
        <f t="shared" si="9"/>
        <v/>
      </c>
      <c r="N156" s="128" t="str">
        <f t="shared" si="9"/>
        <v/>
      </c>
      <c r="O156" s="159"/>
      <c r="P156" s="81" t="s">
        <v>197</v>
      </c>
      <c r="S156" s="177"/>
      <c r="T156" s="177"/>
      <c r="U156" s="177"/>
      <c r="V156" s="177"/>
      <c r="W156" s="177"/>
      <c r="X156" s="177"/>
      <c r="Y156" s="176"/>
      <c r="Z156" s="176"/>
      <c r="AA156" s="176"/>
      <c r="AB156" s="176"/>
    </row>
    <row r="157" spans="2:28" s="2" customFormat="1" ht="15.75" customHeight="1" thickBot="1" x14ac:dyDescent="0.25">
      <c r="B157" s="60"/>
      <c r="C157" s="65"/>
      <c r="E157" s="30" t="s">
        <v>50</v>
      </c>
      <c r="F157" s="30" t="s">
        <v>50</v>
      </c>
      <c r="G157" s="31" t="s">
        <v>50</v>
      </c>
      <c r="H157" s="30" t="s">
        <v>50</v>
      </c>
      <c r="I157" s="30" t="s">
        <v>50</v>
      </c>
      <c r="J157" s="117"/>
      <c r="K157" s="128" t="str">
        <f t="shared" si="9"/>
        <v/>
      </c>
      <c r="L157" s="128" t="str">
        <f t="shared" si="9"/>
        <v/>
      </c>
      <c r="M157" s="128" t="str">
        <f t="shared" si="9"/>
        <v/>
      </c>
      <c r="N157" s="128" t="str">
        <f t="shared" si="9"/>
        <v/>
      </c>
      <c r="O157" s="159"/>
      <c r="P157" s="89"/>
      <c r="S157" s="177"/>
      <c r="T157" s="177"/>
      <c r="U157" s="177"/>
      <c r="V157" s="177"/>
      <c r="W157" s="177"/>
      <c r="X157" s="177"/>
      <c r="Y157" s="176"/>
      <c r="Z157" s="176"/>
      <c r="AA157" s="176"/>
      <c r="AB157" s="176"/>
    </row>
    <row r="158" spans="2:28" s="2" customFormat="1" ht="31.5" customHeight="1" thickBot="1" x14ac:dyDescent="0.25">
      <c r="B158" s="48">
        <v>1</v>
      </c>
      <c r="C158" s="28" t="s">
        <v>198</v>
      </c>
      <c r="D158" s="145"/>
      <c r="E158" s="30">
        <v>37</v>
      </c>
      <c r="F158" s="30">
        <v>2</v>
      </c>
      <c r="G158" s="31">
        <v>3</v>
      </c>
      <c r="H158" s="30">
        <v>2</v>
      </c>
      <c r="I158" s="30">
        <v>44</v>
      </c>
      <c r="J158" s="117"/>
      <c r="K158" s="128">
        <f t="shared" si="9"/>
        <v>0.84090909090909094</v>
      </c>
      <c r="L158" s="128">
        <f t="shared" si="9"/>
        <v>4.5454545454545456E-2</v>
      </c>
      <c r="M158" s="128">
        <f t="shared" si="9"/>
        <v>6.8181818181818177E-2</v>
      </c>
      <c r="N158" s="128">
        <f t="shared" si="9"/>
        <v>4.5454545454545456E-2</v>
      </c>
      <c r="O158" s="159"/>
      <c r="P158" s="28" t="s">
        <v>158</v>
      </c>
      <c r="Q158" s="84" t="s">
        <v>469</v>
      </c>
      <c r="R158" s="156"/>
      <c r="S158" s="176">
        <v>0.46153846153846156</v>
      </c>
      <c r="T158" s="176">
        <v>0.13461538461538461</v>
      </c>
      <c r="U158" s="176">
        <v>0.21153846153846154</v>
      </c>
      <c r="V158" s="176">
        <v>0.19230769230769232</v>
      </c>
      <c r="W158" s="176">
        <v>0.94545454545454544</v>
      </c>
      <c r="X158" s="177"/>
      <c r="Y158" s="176">
        <f t="shared" ref="Y158:AB160" si="14">K158-S158</f>
        <v>0.37937062937062938</v>
      </c>
      <c r="Z158" s="176">
        <f t="shared" si="14"/>
        <v>-8.9160839160839153E-2</v>
      </c>
      <c r="AA158" s="176">
        <f t="shared" si="14"/>
        <v>-0.14335664335664336</v>
      </c>
      <c r="AB158" s="176">
        <f t="shared" si="14"/>
        <v>-0.14685314685314688</v>
      </c>
    </row>
    <row r="159" spans="2:28" s="2" customFormat="1" ht="31.5" customHeight="1" thickBot="1" x14ac:dyDescent="0.25">
      <c r="B159" s="48">
        <v>2</v>
      </c>
      <c r="C159" s="28" t="s">
        <v>189</v>
      </c>
      <c r="D159" s="145"/>
      <c r="E159" s="30">
        <v>36</v>
      </c>
      <c r="F159" s="30">
        <v>5</v>
      </c>
      <c r="G159" s="31">
        <v>2</v>
      </c>
      <c r="H159" s="30">
        <v>1</v>
      </c>
      <c r="I159" s="30">
        <v>44</v>
      </c>
      <c r="J159" s="117"/>
      <c r="K159" s="128">
        <f t="shared" ref="K159:N222" si="15">IF(ISERROR(E159/$I159),"",E159/$I159)</f>
        <v>0.81818181818181823</v>
      </c>
      <c r="L159" s="128">
        <f t="shared" si="15"/>
        <v>0.11363636363636363</v>
      </c>
      <c r="M159" s="128">
        <f t="shared" si="15"/>
        <v>4.5454545454545456E-2</v>
      </c>
      <c r="N159" s="128">
        <f t="shared" si="15"/>
        <v>2.2727272727272728E-2</v>
      </c>
      <c r="O159" s="159"/>
      <c r="P159" s="28" t="s">
        <v>443</v>
      </c>
      <c r="Q159" s="75" t="s">
        <v>458</v>
      </c>
      <c r="R159" s="156"/>
      <c r="S159" s="176">
        <v>0.48148148148148145</v>
      </c>
      <c r="T159" s="176">
        <v>0.24074074074074073</v>
      </c>
      <c r="U159" s="176">
        <v>0.14814814814814814</v>
      </c>
      <c r="V159" s="176">
        <v>0.12962962962962962</v>
      </c>
      <c r="W159" s="176">
        <v>0.98181818181818181</v>
      </c>
      <c r="X159" s="177"/>
      <c r="Y159" s="176">
        <f t="shared" si="14"/>
        <v>0.33670033670033678</v>
      </c>
      <c r="Z159" s="176">
        <f t="shared" si="14"/>
        <v>-0.12710437710437711</v>
      </c>
      <c r="AA159" s="176">
        <f t="shared" si="14"/>
        <v>-0.10269360269360268</v>
      </c>
      <c r="AB159" s="176">
        <f t="shared" si="14"/>
        <v>-0.10690235690235689</v>
      </c>
    </row>
    <row r="160" spans="2:28" s="2" customFormat="1" ht="31.5" customHeight="1" thickBot="1" x14ac:dyDescent="0.25">
      <c r="B160" s="48">
        <v>3</v>
      </c>
      <c r="C160" s="28" t="s">
        <v>199</v>
      </c>
      <c r="D160" s="145"/>
      <c r="E160" s="30">
        <v>35</v>
      </c>
      <c r="F160" s="30">
        <v>3</v>
      </c>
      <c r="G160" s="31">
        <v>3</v>
      </c>
      <c r="H160" s="30">
        <v>3</v>
      </c>
      <c r="I160" s="30">
        <v>44</v>
      </c>
      <c r="J160" s="117"/>
      <c r="K160" s="128">
        <f t="shared" si="15"/>
        <v>0.79545454545454541</v>
      </c>
      <c r="L160" s="128">
        <f t="shared" si="15"/>
        <v>6.8181818181818177E-2</v>
      </c>
      <c r="M160" s="128">
        <f t="shared" si="15"/>
        <v>6.8181818181818177E-2</v>
      </c>
      <c r="N160" s="128">
        <f t="shared" si="15"/>
        <v>6.8181818181818177E-2</v>
      </c>
      <c r="O160" s="159"/>
      <c r="P160" s="28" t="s">
        <v>444</v>
      </c>
      <c r="Q160" s="75" t="s">
        <v>470</v>
      </c>
      <c r="R160" s="156"/>
      <c r="S160" s="176">
        <v>0.43137254901960786</v>
      </c>
      <c r="T160" s="176">
        <v>0.23529411764705882</v>
      </c>
      <c r="U160" s="176">
        <v>0.15686274509803921</v>
      </c>
      <c r="V160" s="176">
        <v>0.17647058823529413</v>
      </c>
      <c r="W160" s="176">
        <v>0.92727272727272725</v>
      </c>
      <c r="X160" s="177"/>
      <c r="Y160" s="176">
        <f t="shared" si="14"/>
        <v>0.36408199643493755</v>
      </c>
      <c r="Z160" s="176">
        <f t="shared" si="14"/>
        <v>-0.16711229946524064</v>
      </c>
      <c r="AA160" s="176">
        <f t="shared" si="14"/>
        <v>-8.8680926916221037E-2</v>
      </c>
      <c r="AB160" s="176">
        <f t="shared" si="14"/>
        <v>-0.10828877005347595</v>
      </c>
    </row>
    <row r="161" spans="2:28" s="2" customFormat="1" ht="42.75" customHeight="1" thickBot="1" x14ac:dyDescent="0.25">
      <c r="B161" s="48">
        <v>4</v>
      </c>
      <c r="C161" s="28" t="s">
        <v>200</v>
      </c>
      <c r="D161" s="145"/>
      <c r="E161" s="30">
        <v>23</v>
      </c>
      <c r="F161" s="30">
        <v>12</v>
      </c>
      <c r="G161" s="31">
        <v>5</v>
      </c>
      <c r="H161" s="30">
        <v>4</v>
      </c>
      <c r="I161" s="30">
        <v>44</v>
      </c>
      <c r="J161" s="117"/>
      <c r="K161" s="128">
        <f t="shared" si="15"/>
        <v>0.52272727272727271</v>
      </c>
      <c r="L161" s="128">
        <f t="shared" si="15"/>
        <v>0.27272727272727271</v>
      </c>
      <c r="M161" s="128">
        <f t="shared" si="15"/>
        <v>0.11363636363636363</v>
      </c>
      <c r="N161" s="128">
        <f t="shared" si="15"/>
        <v>9.0909090909090912E-2</v>
      </c>
      <c r="O161" s="159"/>
      <c r="P161" s="28"/>
      <c r="Q161" s="75"/>
      <c r="S161" s="24" t="s">
        <v>522</v>
      </c>
      <c r="T161" s="121"/>
      <c r="U161" s="121"/>
      <c r="V161" s="121"/>
      <c r="W161" s="121"/>
      <c r="X161" s="121"/>
      <c r="Y161" s="157"/>
      <c r="Z161" s="157"/>
      <c r="AA161" s="157"/>
      <c r="AB161" s="157"/>
    </row>
    <row r="162" spans="2:28" s="2" customFormat="1" ht="52.5" customHeight="1" thickBot="1" x14ac:dyDescent="0.25">
      <c r="B162" s="48">
        <v>5</v>
      </c>
      <c r="C162" s="28" t="s">
        <v>201</v>
      </c>
      <c r="D162" s="145"/>
      <c r="E162" s="30">
        <v>26</v>
      </c>
      <c r="F162" s="30">
        <v>5</v>
      </c>
      <c r="G162" s="31">
        <v>6</v>
      </c>
      <c r="H162" s="30">
        <v>7</v>
      </c>
      <c r="I162" s="30">
        <v>44</v>
      </c>
      <c r="J162" s="117"/>
      <c r="K162" s="128">
        <f t="shared" si="15"/>
        <v>0.59090909090909094</v>
      </c>
      <c r="L162" s="128">
        <f t="shared" si="15"/>
        <v>0.11363636363636363</v>
      </c>
      <c r="M162" s="128">
        <f t="shared" si="15"/>
        <v>0.13636363636363635</v>
      </c>
      <c r="N162" s="128">
        <f t="shared" si="15"/>
        <v>0.15909090909090909</v>
      </c>
      <c r="O162" s="159"/>
      <c r="P162" s="28" t="s">
        <v>450</v>
      </c>
      <c r="Q162" s="75" t="s">
        <v>201</v>
      </c>
      <c r="R162" s="156"/>
      <c r="S162" s="176">
        <v>0.22448979591836735</v>
      </c>
      <c r="T162" s="176">
        <v>0.10204081632653061</v>
      </c>
      <c r="U162" s="176">
        <v>0.34693877551020408</v>
      </c>
      <c r="V162" s="176">
        <v>0.32653061224489793</v>
      </c>
      <c r="W162" s="176">
        <v>0.89090909090909087</v>
      </c>
      <c r="X162" s="177"/>
      <c r="Y162" s="176">
        <f t="shared" ref="Y162:AB169" si="16">K162-S162</f>
        <v>0.36641929499072357</v>
      </c>
      <c r="Z162" s="176">
        <f t="shared" si="16"/>
        <v>1.1595547309833018E-2</v>
      </c>
      <c r="AA162" s="176">
        <f t="shared" si="16"/>
        <v>-0.21057513914656772</v>
      </c>
      <c r="AB162" s="176">
        <f t="shared" si="16"/>
        <v>-0.16743970315398884</v>
      </c>
    </row>
    <row r="163" spans="2:28" s="2" customFormat="1" ht="31.5" customHeight="1" thickBot="1" x14ac:dyDescent="0.25">
      <c r="B163" s="48">
        <v>6</v>
      </c>
      <c r="C163" s="28" t="s">
        <v>202</v>
      </c>
      <c r="D163" s="145"/>
      <c r="E163" s="30">
        <v>30</v>
      </c>
      <c r="F163" s="30">
        <v>2</v>
      </c>
      <c r="G163" s="31">
        <v>7</v>
      </c>
      <c r="H163" s="30">
        <v>5</v>
      </c>
      <c r="I163" s="30">
        <v>44</v>
      </c>
      <c r="J163" s="117"/>
      <c r="K163" s="128">
        <f t="shared" si="15"/>
        <v>0.68181818181818177</v>
      </c>
      <c r="L163" s="128">
        <f t="shared" si="15"/>
        <v>4.5454545454545456E-2</v>
      </c>
      <c r="M163" s="128">
        <f t="shared" si="15"/>
        <v>0.15909090909090909</v>
      </c>
      <c r="N163" s="128">
        <f t="shared" si="15"/>
        <v>0.11363636363636363</v>
      </c>
      <c r="O163" s="159"/>
      <c r="P163" s="28" t="s">
        <v>452</v>
      </c>
      <c r="Q163" s="75" t="s">
        <v>202</v>
      </c>
      <c r="R163" s="156"/>
      <c r="S163" s="176">
        <v>0.41176470588235292</v>
      </c>
      <c r="T163" s="176">
        <v>9.8039215686274508E-2</v>
      </c>
      <c r="U163" s="176">
        <v>0.29411764705882354</v>
      </c>
      <c r="V163" s="176">
        <v>0.19607843137254902</v>
      </c>
      <c r="W163" s="176">
        <v>0.92727272727272725</v>
      </c>
      <c r="X163" s="177"/>
      <c r="Y163" s="176">
        <f t="shared" si="16"/>
        <v>0.27005347593582885</v>
      </c>
      <c r="Z163" s="176">
        <f t="shared" si="16"/>
        <v>-5.2584670231729053E-2</v>
      </c>
      <c r="AA163" s="176">
        <f t="shared" si="16"/>
        <v>-0.13502673796791445</v>
      </c>
      <c r="AB163" s="176">
        <f t="shared" si="16"/>
        <v>-8.2442067736185384E-2</v>
      </c>
    </row>
    <row r="164" spans="2:28" s="2" customFormat="1" ht="31.5" customHeight="1" thickBot="1" x14ac:dyDescent="0.25">
      <c r="B164" s="48">
        <v>7</v>
      </c>
      <c r="C164" s="28" t="s">
        <v>203</v>
      </c>
      <c r="D164" s="145"/>
      <c r="E164" s="30">
        <v>37</v>
      </c>
      <c r="F164" s="30">
        <v>4</v>
      </c>
      <c r="G164" s="31">
        <v>2</v>
      </c>
      <c r="H164" s="30">
        <v>1</v>
      </c>
      <c r="I164" s="30">
        <v>44</v>
      </c>
      <c r="J164" s="117"/>
      <c r="K164" s="128">
        <f t="shared" si="15"/>
        <v>0.84090909090909094</v>
      </c>
      <c r="L164" s="128">
        <f t="shared" si="15"/>
        <v>9.0909090909090912E-2</v>
      </c>
      <c r="M164" s="128">
        <f t="shared" si="15"/>
        <v>4.5454545454545456E-2</v>
      </c>
      <c r="N164" s="128">
        <f t="shared" si="15"/>
        <v>2.2727272727272728E-2</v>
      </c>
      <c r="O164" s="159"/>
      <c r="P164" s="28" t="s">
        <v>454</v>
      </c>
      <c r="Q164" s="75" t="s">
        <v>471</v>
      </c>
      <c r="R164" s="156"/>
      <c r="S164" s="176">
        <v>0.55102040816326525</v>
      </c>
      <c r="T164" s="176">
        <v>4.0816326530612242E-2</v>
      </c>
      <c r="U164" s="176">
        <v>0.24489795918367346</v>
      </c>
      <c r="V164" s="176">
        <v>0.16326530612244897</v>
      </c>
      <c r="W164" s="176">
        <v>0.89090909090909087</v>
      </c>
      <c r="X164" s="177"/>
      <c r="Y164" s="176">
        <f t="shared" si="16"/>
        <v>0.28988868274582569</v>
      </c>
      <c r="Z164" s="176">
        <f t="shared" si="16"/>
        <v>5.009276437847867E-2</v>
      </c>
      <c r="AA164" s="176">
        <f t="shared" si="16"/>
        <v>-0.19944341372912799</v>
      </c>
      <c r="AB164" s="176">
        <f t="shared" si="16"/>
        <v>-0.14053803339517623</v>
      </c>
    </row>
    <row r="165" spans="2:28" s="2" customFormat="1" ht="15.75" customHeight="1" thickBot="1" x14ac:dyDescent="0.25">
      <c r="B165" s="48">
        <v>8</v>
      </c>
      <c r="C165" s="28" t="s">
        <v>204</v>
      </c>
      <c r="D165" s="145"/>
      <c r="E165" s="30">
        <v>26</v>
      </c>
      <c r="F165" s="30">
        <v>5</v>
      </c>
      <c r="G165" s="31">
        <v>5</v>
      </c>
      <c r="H165" s="30">
        <v>8</v>
      </c>
      <c r="I165" s="30">
        <v>44</v>
      </c>
      <c r="J165" s="117"/>
      <c r="K165" s="128">
        <f t="shared" si="15"/>
        <v>0.59090909090909094</v>
      </c>
      <c r="L165" s="128">
        <f t="shared" si="15"/>
        <v>0.11363636363636363</v>
      </c>
      <c r="M165" s="128">
        <f t="shared" si="15"/>
        <v>0.11363636363636363</v>
      </c>
      <c r="N165" s="128">
        <f t="shared" si="15"/>
        <v>0.18181818181818182</v>
      </c>
      <c r="O165" s="159"/>
      <c r="P165" s="28" t="s">
        <v>456</v>
      </c>
      <c r="Q165" s="75" t="s">
        <v>204</v>
      </c>
      <c r="R165" s="156"/>
      <c r="S165" s="176">
        <v>0.27083333333333331</v>
      </c>
      <c r="T165" s="176">
        <v>0.16666666666666666</v>
      </c>
      <c r="U165" s="176">
        <v>0.29166666666666669</v>
      </c>
      <c r="V165" s="176">
        <v>0.27083333333333331</v>
      </c>
      <c r="W165" s="176">
        <v>0.87272727272727268</v>
      </c>
      <c r="X165" s="177"/>
      <c r="Y165" s="176">
        <f t="shared" si="16"/>
        <v>0.32007575757575762</v>
      </c>
      <c r="Z165" s="176">
        <f t="shared" si="16"/>
        <v>-5.3030303030303025E-2</v>
      </c>
      <c r="AA165" s="176">
        <f t="shared" si="16"/>
        <v>-0.17803030303030304</v>
      </c>
      <c r="AB165" s="176">
        <f t="shared" si="16"/>
        <v>-8.9015151515151492E-2</v>
      </c>
    </row>
    <row r="166" spans="2:28" s="2" customFormat="1" ht="15.75" customHeight="1" thickBot="1" x14ac:dyDescent="0.25">
      <c r="B166" s="48">
        <v>9</v>
      </c>
      <c r="C166" s="28" t="s">
        <v>205</v>
      </c>
      <c r="D166" s="145"/>
      <c r="E166" s="30">
        <v>26</v>
      </c>
      <c r="F166" s="30">
        <v>4</v>
      </c>
      <c r="G166" s="31">
        <v>5</v>
      </c>
      <c r="H166" s="30">
        <v>9</v>
      </c>
      <c r="I166" s="30">
        <v>44</v>
      </c>
      <c r="J166" s="117"/>
      <c r="K166" s="128">
        <f t="shared" si="15"/>
        <v>0.59090909090909094</v>
      </c>
      <c r="L166" s="128">
        <f t="shared" si="15"/>
        <v>9.0909090909090912E-2</v>
      </c>
      <c r="M166" s="128">
        <f t="shared" si="15"/>
        <v>0.11363636363636363</v>
      </c>
      <c r="N166" s="128">
        <f t="shared" si="15"/>
        <v>0.20454545454545456</v>
      </c>
      <c r="O166" s="159"/>
      <c r="P166" s="28" t="s">
        <v>457</v>
      </c>
      <c r="Q166" s="75" t="s">
        <v>205</v>
      </c>
      <c r="R166" s="156"/>
      <c r="S166" s="176">
        <v>0.29166666666666669</v>
      </c>
      <c r="T166" s="176">
        <v>0.1875</v>
      </c>
      <c r="U166" s="176">
        <v>0.22916666666666666</v>
      </c>
      <c r="V166" s="176">
        <v>0.29166666666666669</v>
      </c>
      <c r="W166" s="176">
        <v>0.87272727272727268</v>
      </c>
      <c r="X166" s="177"/>
      <c r="Y166" s="176">
        <f t="shared" si="16"/>
        <v>0.29924242424242425</v>
      </c>
      <c r="Z166" s="176">
        <f t="shared" si="16"/>
        <v>-9.6590909090909088E-2</v>
      </c>
      <c r="AA166" s="176">
        <f t="shared" si="16"/>
        <v>-0.11553030303030302</v>
      </c>
      <c r="AB166" s="176">
        <f t="shared" si="16"/>
        <v>-8.7121212121212127E-2</v>
      </c>
    </row>
    <row r="167" spans="2:28" s="2" customFormat="1" ht="31.5" customHeight="1" thickBot="1" x14ac:dyDescent="0.25">
      <c r="B167" s="48">
        <v>10</v>
      </c>
      <c r="C167" s="28" t="s">
        <v>206</v>
      </c>
      <c r="D167" s="145"/>
      <c r="E167" s="30">
        <v>23</v>
      </c>
      <c r="F167" s="30">
        <v>5</v>
      </c>
      <c r="G167" s="31">
        <v>4</v>
      </c>
      <c r="H167" s="30">
        <v>12</v>
      </c>
      <c r="I167" s="30">
        <v>44</v>
      </c>
      <c r="J167" s="117"/>
      <c r="K167" s="128">
        <f t="shared" si="15"/>
        <v>0.52272727272727271</v>
      </c>
      <c r="L167" s="128">
        <f t="shared" si="15"/>
        <v>0.11363636363636363</v>
      </c>
      <c r="M167" s="128">
        <f t="shared" si="15"/>
        <v>9.0909090909090912E-2</v>
      </c>
      <c r="N167" s="128">
        <f t="shared" si="15"/>
        <v>0.27272727272727271</v>
      </c>
      <c r="O167" s="159"/>
      <c r="P167" s="28" t="s">
        <v>459</v>
      </c>
      <c r="Q167" s="75" t="s">
        <v>476</v>
      </c>
      <c r="R167" s="156"/>
      <c r="S167" s="176">
        <v>0.22916666666666666</v>
      </c>
      <c r="T167" s="176">
        <v>0.16666666666666666</v>
      </c>
      <c r="U167" s="176">
        <v>0.25</v>
      </c>
      <c r="V167" s="176">
        <v>0.35416666666666669</v>
      </c>
      <c r="W167" s="176">
        <v>0.87272727272727268</v>
      </c>
      <c r="X167" s="177"/>
      <c r="Y167" s="176">
        <f t="shared" si="16"/>
        <v>0.29356060606060608</v>
      </c>
      <c r="Z167" s="176">
        <f t="shared" si="16"/>
        <v>-5.3030303030303025E-2</v>
      </c>
      <c r="AA167" s="176">
        <f t="shared" si="16"/>
        <v>-0.15909090909090909</v>
      </c>
      <c r="AB167" s="176">
        <f t="shared" si="16"/>
        <v>-8.1439393939393978E-2</v>
      </c>
    </row>
    <row r="168" spans="2:28" s="2" customFormat="1" ht="42.75" customHeight="1" thickBot="1" x14ac:dyDescent="0.25">
      <c r="B168" s="48">
        <v>11</v>
      </c>
      <c r="C168" s="28" t="s">
        <v>207</v>
      </c>
      <c r="D168" s="145"/>
      <c r="E168" s="30">
        <v>12</v>
      </c>
      <c r="F168" s="30">
        <v>0</v>
      </c>
      <c r="G168" s="31">
        <v>0</v>
      </c>
      <c r="H168" s="30">
        <v>0</v>
      </c>
      <c r="I168" s="30">
        <v>12</v>
      </c>
      <c r="J168" s="117"/>
      <c r="K168" s="128">
        <f t="shared" si="15"/>
        <v>1</v>
      </c>
      <c r="L168" s="128">
        <f t="shared" si="15"/>
        <v>0</v>
      </c>
      <c r="M168" s="128">
        <f t="shared" si="15"/>
        <v>0</v>
      </c>
      <c r="N168" s="128">
        <f t="shared" si="15"/>
        <v>0</v>
      </c>
      <c r="O168" s="159"/>
      <c r="P168" s="28" t="s">
        <v>445</v>
      </c>
      <c r="Q168" s="75" t="s">
        <v>207</v>
      </c>
      <c r="R168" s="156"/>
      <c r="S168" s="176">
        <v>0.36734693877551022</v>
      </c>
      <c r="T168" s="176">
        <v>0.16326530612244897</v>
      </c>
      <c r="U168" s="176">
        <v>0.22448979591836735</v>
      </c>
      <c r="V168" s="176">
        <v>0.24489795918367346</v>
      </c>
      <c r="W168" s="176">
        <v>0.89090909090909087</v>
      </c>
      <c r="X168" s="177"/>
      <c r="Y168" s="176">
        <f t="shared" si="16"/>
        <v>0.63265306122448983</v>
      </c>
      <c r="Z168" s="176">
        <f t="shared" si="16"/>
        <v>-0.16326530612244897</v>
      </c>
      <c r="AA168" s="176">
        <f t="shared" si="16"/>
        <v>-0.22448979591836735</v>
      </c>
      <c r="AB168" s="176">
        <f t="shared" si="16"/>
        <v>-0.24489795918367346</v>
      </c>
    </row>
    <row r="169" spans="2:28" s="2" customFormat="1" ht="31.5" customHeight="1" thickBot="1" x14ac:dyDescent="0.25">
      <c r="B169" s="48">
        <v>12</v>
      </c>
      <c r="C169" s="28" t="s">
        <v>208</v>
      </c>
      <c r="D169" s="145"/>
      <c r="E169" s="30">
        <v>11</v>
      </c>
      <c r="F169" s="30">
        <v>1</v>
      </c>
      <c r="G169" s="31">
        <v>0</v>
      </c>
      <c r="H169" s="30">
        <v>0</v>
      </c>
      <c r="I169" s="30">
        <v>12</v>
      </c>
      <c r="J169" s="117"/>
      <c r="K169" s="128">
        <f t="shared" si="15"/>
        <v>0.91666666666666663</v>
      </c>
      <c r="L169" s="128">
        <f t="shared" si="15"/>
        <v>8.3333333333333329E-2</v>
      </c>
      <c r="M169" s="128">
        <f t="shared" si="15"/>
        <v>0</v>
      </c>
      <c r="N169" s="128">
        <f t="shared" si="15"/>
        <v>0</v>
      </c>
      <c r="O169" s="159"/>
      <c r="P169" s="28" t="s">
        <v>451</v>
      </c>
      <c r="Q169" s="75" t="s">
        <v>208</v>
      </c>
      <c r="R169" s="156"/>
      <c r="S169" s="176">
        <v>0.34</v>
      </c>
      <c r="T169" s="176">
        <v>0.14000000000000001</v>
      </c>
      <c r="U169" s="176">
        <v>0.26</v>
      </c>
      <c r="V169" s="176">
        <v>0.26</v>
      </c>
      <c r="W169" s="176">
        <v>0.90909090909090906</v>
      </c>
      <c r="X169" s="177"/>
      <c r="Y169" s="176">
        <f t="shared" si="16"/>
        <v>0.57666666666666666</v>
      </c>
      <c r="Z169" s="176">
        <f t="shared" si="16"/>
        <v>-5.6666666666666685E-2</v>
      </c>
      <c r="AA169" s="176">
        <f t="shared" si="16"/>
        <v>-0.26</v>
      </c>
      <c r="AB169" s="176">
        <f t="shared" si="16"/>
        <v>-0.26</v>
      </c>
    </row>
    <row r="170" spans="2:28" s="2" customFormat="1" ht="31.5" customHeight="1" thickBot="1" x14ac:dyDescent="0.25">
      <c r="B170" s="48">
        <v>13</v>
      </c>
      <c r="C170" s="28" t="s">
        <v>209</v>
      </c>
      <c r="D170" s="145"/>
      <c r="E170" s="30"/>
      <c r="F170" s="30"/>
      <c r="G170" s="31"/>
      <c r="H170" s="30"/>
      <c r="I170" s="30"/>
      <c r="J170" s="152"/>
      <c r="K170" s="128" t="str">
        <f t="shared" si="15"/>
        <v/>
      </c>
      <c r="L170" s="128" t="str">
        <f t="shared" si="15"/>
        <v/>
      </c>
      <c r="M170" s="128" t="str">
        <f t="shared" si="15"/>
        <v/>
      </c>
      <c r="N170" s="128" t="str">
        <f t="shared" si="15"/>
        <v/>
      </c>
      <c r="O170" s="159"/>
      <c r="P170" s="28" t="s">
        <v>455</v>
      </c>
      <c r="Q170" s="75" t="s">
        <v>545</v>
      </c>
      <c r="R170" s="156"/>
      <c r="S170" s="27" t="s">
        <v>6</v>
      </c>
      <c r="T170" s="27" t="s">
        <v>7</v>
      </c>
      <c r="U170" s="27"/>
      <c r="V170" s="27"/>
      <c r="W170" s="27" t="s">
        <v>400</v>
      </c>
      <c r="X170" s="121"/>
      <c r="Y170" s="27" t="s">
        <v>6</v>
      </c>
      <c r="Z170" s="27" t="s">
        <v>50</v>
      </c>
      <c r="AA170" s="27" t="s">
        <v>50</v>
      </c>
      <c r="AB170" s="27" t="s">
        <v>7</v>
      </c>
    </row>
    <row r="171" spans="2:28" s="2" customFormat="1" ht="15.75" customHeight="1" thickBot="1" x14ac:dyDescent="0.25">
      <c r="B171" s="48" t="s">
        <v>77</v>
      </c>
      <c r="C171" s="28" t="s">
        <v>210</v>
      </c>
      <c r="D171" s="145"/>
      <c r="E171" s="30">
        <v>42</v>
      </c>
      <c r="F171" s="30" t="s">
        <v>48</v>
      </c>
      <c r="G171" s="31" t="s">
        <v>48</v>
      </c>
      <c r="H171" s="30">
        <v>2</v>
      </c>
      <c r="I171" s="30">
        <v>44</v>
      </c>
      <c r="J171" s="117"/>
      <c r="K171" s="128">
        <f t="shared" si="15"/>
        <v>0.95454545454545459</v>
      </c>
      <c r="L171" s="128" t="str">
        <f t="shared" si="15"/>
        <v/>
      </c>
      <c r="M171" s="128" t="str">
        <f t="shared" si="15"/>
        <v/>
      </c>
      <c r="N171" s="128">
        <f t="shared" si="15"/>
        <v>4.5454545454545456E-2</v>
      </c>
      <c r="O171" s="159"/>
      <c r="P171" s="28" t="s">
        <v>77</v>
      </c>
      <c r="Q171" s="75" t="s">
        <v>472</v>
      </c>
      <c r="R171" s="156"/>
      <c r="S171" s="184">
        <v>0.6097560975609756</v>
      </c>
      <c r="T171" s="185">
        <v>0.3902439024390244</v>
      </c>
      <c r="U171" s="185"/>
      <c r="V171" s="185"/>
      <c r="W171" s="186">
        <v>0.74545454545454548</v>
      </c>
      <c r="X171" s="177"/>
      <c r="Y171" s="184">
        <f t="shared" ref="Y171:Y175" si="17">K171-S171</f>
        <v>0.34478935698447899</v>
      </c>
      <c r="Z171" s="185"/>
      <c r="AA171" s="185"/>
      <c r="AB171" s="186">
        <f t="shared" ref="AB171:AB175" si="18">N171-V171</f>
        <v>4.5454545454545456E-2</v>
      </c>
    </row>
    <row r="172" spans="2:28" s="2" customFormat="1" ht="15.75" customHeight="1" thickBot="1" x14ac:dyDescent="0.25">
      <c r="B172" s="48" t="s">
        <v>79</v>
      </c>
      <c r="C172" s="28" t="s">
        <v>211</v>
      </c>
      <c r="D172" s="145"/>
      <c r="E172" s="30">
        <v>42</v>
      </c>
      <c r="F172" s="30" t="s">
        <v>48</v>
      </c>
      <c r="G172" s="31" t="s">
        <v>48</v>
      </c>
      <c r="H172" s="30">
        <v>2</v>
      </c>
      <c r="I172" s="30">
        <v>44</v>
      </c>
      <c r="J172" s="117"/>
      <c r="K172" s="128">
        <f t="shared" si="15"/>
        <v>0.95454545454545459</v>
      </c>
      <c r="L172" s="128" t="str">
        <f t="shared" si="15"/>
        <v/>
      </c>
      <c r="M172" s="128" t="str">
        <f t="shared" si="15"/>
        <v/>
      </c>
      <c r="N172" s="128">
        <f t="shared" si="15"/>
        <v>4.5454545454545456E-2</v>
      </c>
      <c r="O172" s="159"/>
      <c r="P172" s="28" t="s">
        <v>79</v>
      </c>
      <c r="Q172" s="75" t="s">
        <v>473</v>
      </c>
      <c r="R172" s="156"/>
      <c r="S172" s="184">
        <v>0.6097560975609756</v>
      </c>
      <c r="T172" s="185">
        <v>0.3902439024390244</v>
      </c>
      <c r="U172" s="185"/>
      <c r="V172" s="185"/>
      <c r="W172" s="186">
        <v>0.74545454545454548</v>
      </c>
      <c r="X172" s="177"/>
      <c r="Y172" s="184">
        <f t="shared" si="17"/>
        <v>0.34478935698447899</v>
      </c>
      <c r="Z172" s="185"/>
      <c r="AA172" s="185"/>
      <c r="AB172" s="186">
        <f t="shared" si="18"/>
        <v>4.5454545454545456E-2</v>
      </c>
    </row>
    <row r="173" spans="2:28" s="2" customFormat="1" ht="31.5" customHeight="1" thickBot="1" x14ac:dyDescent="0.25">
      <c r="B173" s="48" t="s">
        <v>81</v>
      </c>
      <c r="C173" s="28" t="s">
        <v>212</v>
      </c>
      <c r="D173" s="145"/>
      <c r="E173" s="30">
        <v>42</v>
      </c>
      <c r="F173" s="30" t="s">
        <v>48</v>
      </c>
      <c r="G173" s="31" t="s">
        <v>48</v>
      </c>
      <c r="H173" s="30">
        <v>2</v>
      </c>
      <c r="I173" s="30">
        <v>44</v>
      </c>
      <c r="J173" s="117"/>
      <c r="K173" s="128">
        <f t="shared" si="15"/>
        <v>0.95454545454545459</v>
      </c>
      <c r="L173" s="128" t="str">
        <f t="shared" si="15"/>
        <v/>
      </c>
      <c r="M173" s="128" t="str">
        <f t="shared" si="15"/>
        <v/>
      </c>
      <c r="N173" s="128">
        <f t="shared" si="15"/>
        <v>4.5454545454545456E-2</v>
      </c>
      <c r="O173" s="159"/>
      <c r="P173" s="28" t="s">
        <v>81</v>
      </c>
      <c r="Q173" s="75" t="s">
        <v>548</v>
      </c>
      <c r="R173" s="156"/>
      <c r="S173" s="184">
        <v>0.61904761904761907</v>
      </c>
      <c r="T173" s="185">
        <v>0.38095238095238093</v>
      </c>
      <c r="U173" s="185"/>
      <c r="V173" s="185"/>
      <c r="W173" s="186">
        <v>0.76363636363636367</v>
      </c>
      <c r="X173" s="177"/>
      <c r="Y173" s="184">
        <f t="shared" si="17"/>
        <v>0.33549783549783552</v>
      </c>
      <c r="Z173" s="185"/>
      <c r="AA173" s="185"/>
      <c r="AB173" s="186">
        <f t="shared" si="18"/>
        <v>4.5454545454545456E-2</v>
      </c>
    </row>
    <row r="174" spans="2:28" s="2" customFormat="1" ht="42.75" customHeight="1" thickBot="1" x14ac:dyDescent="0.25">
      <c r="B174" s="48" t="s">
        <v>213</v>
      </c>
      <c r="C174" s="28" t="s">
        <v>214</v>
      </c>
      <c r="D174" s="145"/>
      <c r="E174" s="30">
        <v>42</v>
      </c>
      <c r="F174" s="30" t="s">
        <v>48</v>
      </c>
      <c r="G174" s="31" t="s">
        <v>48</v>
      </c>
      <c r="H174" s="30">
        <v>2</v>
      </c>
      <c r="I174" s="30">
        <v>44</v>
      </c>
      <c r="J174" s="117"/>
      <c r="K174" s="128">
        <f t="shared" si="15"/>
        <v>0.95454545454545459</v>
      </c>
      <c r="L174" s="128" t="str">
        <f t="shared" si="15"/>
        <v/>
      </c>
      <c r="M174" s="128" t="str">
        <f t="shared" si="15"/>
        <v/>
      </c>
      <c r="N174" s="128">
        <f t="shared" si="15"/>
        <v>4.5454545454545456E-2</v>
      </c>
      <c r="O174" s="159"/>
      <c r="P174" s="28" t="s">
        <v>213</v>
      </c>
      <c r="Q174" s="75" t="s">
        <v>474</v>
      </c>
      <c r="R174" s="156"/>
      <c r="S174" s="184">
        <v>0.6097560975609756</v>
      </c>
      <c r="T174" s="185">
        <v>0.3902439024390244</v>
      </c>
      <c r="U174" s="185"/>
      <c r="V174" s="185"/>
      <c r="W174" s="186">
        <v>0.74545454545454548</v>
      </c>
      <c r="X174" s="177"/>
      <c r="Y174" s="184">
        <f t="shared" si="17"/>
        <v>0.34478935698447899</v>
      </c>
      <c r="Z174" s="185"/>
      <c r="AA174" s="185"/>
      <c r="AB174" s="186">
        <f t="shared" si="18"/>
        <v>4.5454545454545456E-2</v>
      </c>
    </row>
    <row r="175" spans="2:28" s="2" customFormat="1" ht="15.75" customHeight="1" thickBot="1" x14ac:dyDescent="0.25">
      <c r="B175" s="48" t="s">
        <v>215</v>
      </c>
      <c r="C175" s="28" t="s">
        <v>216</v>
      </c>
      <c r="D175" s="145"/>
      <c r="E175" s="30">
        <v>42</v>
      </c>
      <c r="F175" s="30" t="s">
        <v>48</v>
      </c>
      <c r="G175" s="31" t="s">
        <v>48</v>
      </c>
      <c r="H175" s="30">
        <v>2</v>
      </c>
      <c r="I175" s="30">
        <v>44</v>
      </c>
      <c r="J175" s="117"/>
      <c r="K175" s="128">
        <f t="shared" si="15"/>
        <v>0.95454545454545459</v>
      </c>
      <c r="L175" s="128" t="str">
        <f t="shared" si="15"/>
        <v/>
      </c>
      <c r="M175" s="128" t="str">
        <f t="shared" si="15"/>
        <v/>
      </c>
      <c r="N175" s="128">
        <f t="shared" si="15"/>
        <v>4.5454545454545456E-2</v>
      </c>
      <c r="O175" s="159"/>
      <c r="P175" s="28" t="s">
        <v>215</v>
      </c>
      <c r="Q175" s="75" t="s">
        <v>475</v>
      </c>
      <c r="R175" s="156"/>
      <c r="S175" s="187">
        <v>0.625</v>
      </c>
      <c r="T175" s="188">
        <v>0.375</v>
      </c>
      <c r="U175" s="188"/>
      <c r="V175" s="188"/>
      <c r="W175" s="189">
        <v>0.72727272727272729</v>
      </c>
      <c r="X175" s="177"/>
      <c r="Y175" s="187">
        <f t="shared" si="17"/>
        <v>0.32954545454545459</v>
      </c>
      <c r="Z175" s="188"/>
      <c r="AA175" s="188"/>
      <c r="AB175" s="189">
        <f t="shared" si="18"/>
        <v>4.5454545454545456E-2</v>
      </c>
    </row>
    <row r="176" spans="2:28" s="2" customFormat="1" ht="147" thickBot="1" x14ac:dyDescent="0.25">
      <c r="B176" s="48">
        <v>14</v>
      </c>
      <c r="C176" s="28" t="s">
        <v>217</v>
      </c>
      <c r="D176" s="145"/>
      <c r="E176" s="30" t="s">
        <v>48</v>
      </c>
      <c r="F176" s="30" t="s">
        <v>48</v>
      </c>
      <c r="G176" s="31" t="s">
        <v>48</v>
      </c>
      <c r="H176" s="30" t="s">
        <v>48</v>
      </c>
      <c r="I176" s="30" t="s">
        <v>48</v>
      </c>
      <c r="J176" s="117"/>
      <c r="K176" s="128" t="str">
        <f t="shared" si="15"/>
        <v/>
      </c>
      <c r="L176" s="128" t="str">
        <f t="shared" si="15"/>
        <v/>
      </c>
      <c r="M176" s="128" t="str">
        <f t="shared" si="15"/>
        <v/>
      </c>
      <c r="N176" s="128" t="str">
        <f t="shared" si="15"/>
        <v/>
      </c>
      <c r="O176" s="159"/>
      <c r="P176" s="28" t="s">
        <v>461</v>
      </c>
      <c r="Q176" s="75" t="s">
        <v>555</v>
      </c>
      <c r="R176" s="156"/>
      <c r="S176" s="176" t="s">
        <v>50</v>
      </c>
      <c r="T176" s="176" t="s">
        <v>50</v>
      </c>
      <c r="U176" s="176" t="s">
        <v>50</v>
      </c>
      <c r="V176" s="176" t="s">
        <v>50</v>
      </c>
      <c r="W176" s="176" t="s">
        <v>50</v>
      </c>
      <c r="X176" s="177"/>
      <c r="Y176" s="176"/>
      <c r="Z176" s="176"/>
      <c r="AA176" s="176"/>
      <c r="AB176" s="176"/>
    </row>
    <row r="177" spans="2:28" s="2" customFormat="1" ht="63.75" customHeight="1" thickBot="1" x14ac:dyDescent="0.25">
      <c r="B177" s="48">
        <v>15</v>
      </c>
      <c r="C177" s="28" t="s">
        <v>218</v>
      </c>
      <c r="D177" s="145"/>
      <c r="E177" s="30" t="s">
        <v>48</v>
      </c>
      <c r="F177" s="30" t="s">
        <v>48</v>
      </c>
      <c r="G177" s="31" t="s">
        <v>48</v>
      </c>
      <c r="H177" s="30" t="s">
        <v>48</v>
      </c>
      <c r="I177" s="30" t="s">
        <v>48</v>
      </c>
      <c r="J177" s="117"/>
      <c r="K177" s="128" t="str">
        <f t="shared" si="15"/>
        <v/>
      </c>
      <c r="L177" s="128" t="str">
        <f t="shared" si="15"/>
        <v/>
      </c>
      <c r="M177" s="128" t="str">
        <f t="shared" si="15"/>
        <v/>
      </c>
      <c r="N177" s="128" t="str">
        <f t="shared" si="15"/>
        <v/>
      </c>
      <c r="O177" s="159"/>
      <c r="P177" s="28"/>
      <c r="Q177" s="75"/>
      <c r="S177" s="24" t="s">
        <v>522</v>
      </c>
      <c r="T177" s="121"/>
      <c r="U177" s="121"/>
      <c r="V177" s="121"/>
      <c r="W177" s="121"/>
      <c r="X177" s="121"/>
      <c r="Y177" s="157"/>
      <c r="Z177" s="157"/>
      <c r="AA177" s="157"/>
      <c r="AB177" s="157"/>
    </row>
    <row r="178" spans="2:28" s="2" customFormat="1" ht="63.75" customHeight="1" thickBot="1" x14ac:dyDescent="0.25">
      <c r="B178" s="48">
        <v>16</v>
      </c>
      <c r="C178" s="28" t="s">
        <v>219</v>
      </c>
      <c r="D178" s="145"/>
      <c r="E178" s="30"/>
      <c r="F178" s="30"/>
      <c r="G178" s="31"/>
      <c r="H178" s="30"/>
      <c r="I178" s="30"/>
      <c r="J178" s="152"/>
      <c r="K178" s="128" t="str">
        <f t="shared" si="15"/>
        <v/>
      </c>
      <c r="L178" s="128" t="str">
        <f t="shared" si="15"/>
        <v/>
      </c>
      <c r="M178" s="128" t="str">
        <f t="shared" si="15"/>
        <v/>
      </c>
      <c r="N178" s="128" t="str">
        <f t="shared" si="15"/>
        <v/>
      </c>
      <c r="O178" s="159"/>
      <c r="P178" s="28"/>
      <c r="Q178" s="75"/>
      <c r="S178" s="24" t="s">
        <v>522</v>
      </c>
      <c r="T178" s="121"/>
      <c r="U178" s="121"/>
      <c r="V178" s="121"/>
      <c r="W178" s="121"/>
      <c r="X178" s="121"/>
      <c r="Y178" s="157"/>
      <c r="Z178" s="157"/>
      <c r="AA178" s="157"/>
      <c r="AB178" s="157"/>
    </row>
    <row r="179" spans="2:28" s="2" customFormat="1" ht="31.5" customHeight="1" thickBot="1" x14ac:dyDescent="0.25">
      <c r="B179" s="48" t="s">
        <v>77</v>
      </c>
      <c r="C179" s="28" t="s">
        <v>220</v>
      </c>
      <c r="D179" s="145"/>
      <c r="E179" s="30" t="s">
        <v>48</v>
      </c>
      <c r="F179" s="30" t="s">
        <v>48</v>
      </c>
      <c r="G179" s="31" t="s">
        <v>48</v>
      </c>
      <c r="H179" s="30" t="s">
        <v>48</v>
      </c>
      <c r="I179" s="30" t="s">
        <v>48</v>
      </c>
      <c r="J179" s="117"/>
      <c r="K179" s="128" t="str">
        <f t="shared" si="15"/>
        <v/>
      </c>
      <c r="L179" s="128" t="str">
        <f t="shared" si="15"/>
        <v/>
      </c>
      <c r="M179" s="128" t="str">
        <f t="shared" si="15"/>
        <v/>
      </c>
      <c r="N179" s="128" t="str">
        <f t="shared" si="15"/>
        <v/>
      </c>
      <c r="O179" s="159"/>
      <c r="P179" s="28"/>
      <c r="Q179" s="75"/>
      <c r="S179" s="24" t="s">
        <v>522</v>
      </c>
      <c r="T179" s="121"/>
      <c r="U179" s="121"/>
      <c r="V179" s="121"/>
      <c r="W179" s="121"/>
      <c r="X179" s="121"/>
      <c r="Y179" s="157"/>
      <c r="Z179" s="157"/>
      <c r="AA179" s="157"/>
      <c r="AB179" s="157"/>
    </row>
    <row r="180" spans="2:28" s="2" customFormat="1" ht="15.75" customHeight="1" thickBot="1" x14ac:dyDescent="0.25">
      <c r="B180" s="48" t="s">
        <v>79</v>
      </c>
      <c r="C180" s="28" t="s">
        <v>221</v>
      </c>
      <c r="D180" s="145"/>
      <c r="E180" s="30" t="s">
        <v>48</v>
      </c>
      <c r="F180" s="30" t="s">
        <v>48</v>
      </c>
      <c r="G180" s="31" t="s">
        <v>48</v>
      </c>
      <c r="H180" s="30" t="s">
        <v>48</v>
      </c>
      <c r="I180" s="30" t="s">
        <v>48</v>
      </c>
      <c r="J180" s="117"/>
      <c r="K180" s="128" t="str">
        <f t="shared" si="15"/>
        <v/>
      </c>
      <c r="L180" s="128" t="str">
        <f t="shared" si="15"/>
        <v/>
      </c>
      <c r="M180" s="128" t="str">
        <f t="shared" si="15"/>
        <v/>
      </c>
      <c r="N180" s="128" t="str">
        <f t="shared" si="15"/>
        <v/>
      </c>
      <c r="O180" s="159"/>
      <c r="P180" s="28"/>
      <c r="Q180" s="75"/>
      <c r="S180" s="24" t="s">
        <v>522</v>
      </c>
      <c r="T180" s="121"/>
      <c r="U180" s="121"/>
      <c r="V180" s="121"/>
      <c r="W180" s="121"/>
      <c r="X180" s="121"/>
      <c r="Y180" s="157"/>
      <c r="Z180" s="157"/>
      <c r="AA180" s="157"/>
      <c r="AB180" s="157"/>
    </row>
    <row r="181" spans="2:28" s="2" customFormat="1" ht="15.75" customHeight="1" thickBot="1" x14ac:dyDescent="0.25">
      <c r="B181" s="48" t="s">
        <v>81</v>
      </c>
      <c r="C181" s="28" t="s">
        <v>222</v>
      </c>
      <c r="D181" s="145"/>
      <c r="E181" s="30" t="s">
        <v>48</v>
      </c>
      <c r="F181" s="30" t="s">
        <v>48</v>
      </c>
      <c r="G181" s="31" t="s">
        <v>48</v>
      </c>
      <c r="H181" s="30" t="s">
        <v>48</v>
      </c>
      <c r="I181" s="30" t="s">
        <v>48</v>
      </c>
      <c r="J181" s="117"/>
      <c r="K181" s="128" t="str">
        <f t="shared" si="15"/>
        <v/>
      </c>
      <c r="L181" s="128" t="str">
        <f t="shared" si="15"/>
        <v/>
      </c>
      <c r="M181" s="128" t="str">
        <f t="shared" si="15"/>
        <v/>
      </c>
      <c r="N181" s="128" t="str">
        <f t="shared" si="15"/>
        <v/>
      </c>
      <c r="O181" s="159"/>
      <c r="P181" s="28"/>
      <c r="Q181" s="75"/>
      <c r="R181" s="156"/>
      <c r="S181" s="24" t="s">
        <v>522</v>
      </c>
      <c r="T181" s="157"/>
      <c r="U181" s="157"/>
      <c r="V181" s="157"/>
      <c r="W181" s="157"/>
      <c r="X181" s="121"/>
      <c r="Y181" s="157"/>
      <c r="Z181" s="157"/>
      <c r="AA181" s="157"/>
      <c r="AB181" s="157"/>
    </row>
    <row r="182" spans="2:28" s="2" customFormat="1" ht="15.75" customHeight="1" x14ac:dyDescent="0.2">
      <c r="B182" s="67"/>
      <c r="C182" s="24"/>
      <c r="E182" s="30" t="s">
        <v>50</v>
      </c>
      <c r="F182" s="30" t="s">
        <v>50</v>
      </c>
      <c r="G182" s="31" t="s">
        <v>50</v>
      </c>
      <c r="H182" s="30" t="s">
        <v>50</v>
      </c>
      <c r="I182" s="30" t="s">
        <v>50</v>
      </c>
      <c r="J182" s="117"/>
      <c r="K182" s="128" t="str">
        <f t="shared" si="15"/>
        <v/>
      </c>
      <c r="L182" s="128" t="str">
        <f t="shared" si="15"/>
        <v/>
      </c>
      <c r="M182" s="128" t="str">
        <f t="shared" si="15"/>
        <v/>
      </c>
      <c r="N182" s="128" t="str">
        <f t="shared" si="15"/>
        <v/>
      </c>
      <c r="O182" s="159"/>
      <c r="P182" s="89"/>
      <c r="S182" s="121"/>
      <c r="T182" s="121"/>
      <c r="U182" s="121"/>
      <c r="V182" s="121"/>
      <c r="W182" s="121"/>
      <c r="X182" s="121"/>
      <c r="Y182" s="157"/>
      <c r="Z182" s="157"/>
      <c r="AA182" s="157"/>
      <c r="AB182" s="157"/>
    </row>
    <row r="183" spans="2:28" s="2" customFormat="1" ht="15.75" customHeight="1" x14ac:dyDescent="0.2">
      <c r="B183" s="60" t="s">
        <v>223</v>
      </c>
      <c r="C183" s="24"/>
      <c r="E183" s="30"/>
      <c r="F183" s="30"/>
      <c r="G183" s="31"/>
      <c r="H183" s="30"/>
      <c r="I183" s="30"/>
      <c r="J183" s="117"/>
      <c r="K183" s="128" t="str">
        <f t="shared" si="15"/>
        <v/>
      </c>
      <c r="L183" s="128" t="str">
        <f t="shared" si="15"/>
        <v/>
      </c>
      <c r="M183" s="128" t="str">
        <f t="shared" si="15"/>
        <v/>
      </c>
      <c r="N183" s="128" t="str">
        <f t="shared" si="15"/>
        <v/>
      </c>
      <c r="O183" s="159"/>
      <c r="P183" s="170" t="s">
        <v>477</v>
      </c>
      <c r="Q183" s="83" t="s">
        <v>478</v>
      </c>
      <c r="S183" s="121"/>
      <c r="T183" s="121"/>
      <c r="U183" s="121"/>
      <c r="V183" s="121"/>
      <c r="W183" s="121"/>
      <c r="X183" s="121"/>
      <c r="Y183" s="157"/>
      <c r="Z183" s="157"/>
      <c r="AA183" s="157"/>
      <c r="AB183" s="157"/>
    </row>
    <row r="184" spans="2:28" s="2" customFormat="1" ht="15.75" customHeight="1" thickBot="1" x14ac:dyDescent="0.25">
      <c r="B184" s="153"/>
      <c r="C184" s="66"/>
      <c r="E184" s="30" t="s">
        <v>50</v>
      </c>
      <c r="F184" s="30" t="s">
        <v>50</v>
      </c>
      <c r="G184" s="31" t="s">
        <v>50</v>
      </c>
      <c r="H184" s="30" t="s">
        <v>50</v>
      </c>
      <c r="I184" s="30" t="s">
        <v>50</v>
      </c>
      <c r="J184" s="117"/>
      <c r="K184" s="128" t="str">
        <f t="shared" si="15"/>
        <v/>
      </c>
      <c r="L184" s="128" t="str">
        <f t="shared" si="15"/>
        <v/>
      </c>
      <c r="M184" s="128" t="str">
        <f t="shared" si="15"/>
        <v/>
      </c>
      <c r="N184" s="128" t="str">
        <f t="shared" si="15"/>
        <v/>
      </c>
      <c r="O184" s="159"/>
      <c r="P184" s="89"/>
      <c r="S184" s="121"/>
      <c r="T184" s="121"/>
      <c r="U184" s="121"/>
      <c r="V184" s="121"/>
      <c r="W184" s="121"/>
      <c r="X184" s="121"/>
      <c r="Y184" s="157"/>
      <c r="Z184" s="157"/>
      <c r="AA184" s="157"/>
      <c r="AB184" s="157"/>
    </row>
    <row r="185" spans="2:28" s="2" customFormat="1" ht="31.5" customHeight="1" thickBot="1" x14ac:dyDescent="0.25">
      <c r="B185" s="48">
        <v>1</v>
      </c>
      <c r="C185" s="28" t="s">
        <v>224</v>
      </c>
      <c r="D185" s="145"/>
      <c r="E185" s="30">
        <v>6</v>
      </c>
      <c r="F185" s="30">
        <v>5</v>
      </c>
      <c r="G185" s="31">
        <v>3</v>
      </c>
      <c r="H185" s="30">
        <v>9</v>
      </c>
      <c r="I185" s="30">
        <v>23</v>
      </c>
      <c r="J185" s="117"/>
      <c r="K185" s="128">
        <f t="shared" si="15"/>
        <v>0.2608695652173913</v>
      </c>
      <c r="L185" s="128">
        <f t="shared" si="15"/>
        <v>0.21739130434782608</v>
      </c>
      <c r="M185" s="128">
        <f t="shared" si="15"/>
        <v>0.13043478260869565</v>
      </c>
      <c r="N185" s="128">
        <f t="shared" si="15"/>
        <v>0.39130434782608697</v>
      </c>
      <c r="O185" s="159"/>
      <c r="P185" s="28" t="s">
        <v>158</v>
      </c>
      <c r="Q185" s="84" t="s">
        <v>224</v>
      </c>
      <c r="R185" s="156"/>
      <c r="S185" s="176">
        <v>7.1428571428571425E-2</v>
      </c>
      <c r="T185" s="176">
        <v>0.14285714285714285</v>
      </c>
      <c r="U185" s="176">
        <v>0.23809523809523808</v>
      </c>
      <c r="V185" s="176">
        <v>0.54761904761904767</v>
      </c>
      <c r="W185" s="176">
        <v>0.76363636363636367</v>
      </c>
      <c r="X185" s="177"/>
      <c r="Y185" s="176">
        <f t="shared" ref="Y185:AB191" si="19">K185-S185</f>
        <v>0.18944099378881987</v>
      </c>
      <c r="Z185" s="176">
        <f t="shared" si="19"/>
        <v>7.4534161490683232E-2</v>
      </c>
      <c r="AA185" s="176">
        <f t="shared" si="19"/>
        <v>-0.10766045548654243</v>
      </c>
      <c r="AB185" s="176">
        <f t="shared" si="19"/>
        <v>-0.1563146997929607</v>
      </c>
    </row>
    <row r="186" spans="2:28" s="2" customFormat="1" ht="31.5" customHeight="1" thickBot="1" x14ac:dyDescent="0.25">
      <c r="B186" s="48">
        <v>2</v>
      </c>
      <c r="C186" s="28" t="s">
        <v>225</v>
      </c>
      <c r="D186" s="145"/>
      <c r="E186" s="30">
        <v>7</v>
      </c>
      <c r="F186" s="30">
        <v>7</v>
      </c>
      <c r="G186" s="31">
        <v>1</v>
      </c>
      <c r="H186" s="30">
        <v>8</v>
      </c>
      <c r="I186" s="30">
        <v>23</v>
      </c>
      <c r="J186" s="117"/>
      <c r="K186" s="128">
        <f t="shared" si="15"/>
        <v>0.30434782608695654</v>
      </c>
      <c r="L186" s="128">
        <f t="shared" si="15"/>
        <v>0.30434782608695654</v>
      </c>
      <c r="M186" s="128">
        <f t="shared" si="15"/>
        <v>4.3478260869565216E-2</v>
      </c>
      <c r="N186" s="128">
        <f t="shared" si="15"/>
        <v>0.34782608695652173</v>
      </c>
      <c r="O186" s="159"/>
      <c r="P186" s="28" t="s">
        <v>443</v>
      </c>
      <c r="Q186" s="75" t="s">
        <v>225</v>
      </c>
      <c r="R186" s="156"/>
      <c r="S186" s="176">
        <v>7.1428571428571425E-2</v>
      </c>
      <c r="T186" s="176">
        <v>0.11904761904761904</v>
      </c>
      <c r="U186" s="176">
        <v>0.26190476190476192</v>
      </c>
      <c r="V186" s="176">
        <v>0.54761904761904767</v>
      </c>
      <c r="W186" s="176">
        <v>0.76363636363636367</v>
      </c>
      <c r="X186" s="177"/>
      <c r="Y186" s="176">
        <f t="shared" si="19"/>
        <v>0.23291925465838512</v>
      </c>
      <c r="Z186" s="176">
        <f t="shared" si="19"/>
        <v>0.1853002070393375</v>
      </c>
      <c r="AA186" s="176">
        <f t="shared" si="19"/>
        <v>-0.2184265010351967</v>
      </c>
      <c r="AB186" s="176">
        <f t="shared" si="19"/>
        <v>-0.19979296066252594</v>
      </c>
    </row>
    <row r="187" spans="2:28" s="2" customFormat="1" ht="31.5" customHeight="1" thickBot="1" x14ac:dyDescent="0.25">
      <c r="B187" s="48">
        <v>3</v>
      </c>
      <c r="C187" s="28" t="s">
        <v>226</v>
      </c>
      <c r="D187" s="145"/>
      <c r="E187" s="30">
        <v>8</v>
      </c>
      <c r="F187" s="30">
        <v>5</v>
      </c>
      <c r="G187" s="31">
        <v>2</v>
      </c>
      <c r="H187" s="30">
        <v>8</v>
      </c>
      <c r="I187" s="30">
        <v>23</v>
      </c>
      <c r="J187" s="117"/>
      <c r="K187" s="128">
        <f t="shared" si="15"/>
        <v>0.34782608695652173</v>
      </c>
      <c r="L187" s="128">
        <f t="shared" si="15"/>
        <v>0.21739130434782608</v>
      </c>
      <c r="M187" s="128">
        <f t="shared" si="15"/>
        <v>8.6956521739130432E-2</v>
      </c>
      <c r="N187" s="128">
        <f t="shared" si="15"/>
        <v>0.34782608695652173</v>
      </c>
      <c r="O187" s="159"/>
      <c r="P187" s="28" t="s">
        <v>444</v>
      </c>
      <c r="Q187" s="75" t="s">
        <v>479</v>
      </c>
      <c r="R187" s="156"/>
      <c r="S187" s="176">
        <v>7.1428571428571425E-2</v>
      </c>
      <c r="T187" s="176">
        <v>9.5238095238095233E-2</v>
      </c>
      <c r="U187" s="176">
        <v>0.35714285714285715</v>
      </c>
      <c r="V187" s="176">
        <v>0.47619047619047616</v>
      </c>
      <c r="W187" s="176">
        <v>0.76363636363636367</v>
      </c>
      <c r="X187" s="177"/>
      <c r="Y187" s="176">
        <f t="shared" si="19"/>
        <v>0.27639751552795033</v>
      </c>
      <c r="Z187" s="176">
        <f t="shared" si="19"/>
        <v>0.12215320910973085</v>
      </c>
      <c r="AA187" s="176">
        <f t="shared" si="19"/>
        <v>-0.27018633540372672</v>
      </c>
      <c r="AB187" s="176">
        <f t="shared" si="19"/>
        <v>-0.12836438923395443</v>
      </c>
    </row>
    <row r="188" spans="2:28" s="2" customFormat="1" ht="31.5" customHeight="1" thickBot="1" x14ac:dyDescent="0.25">
      <c r="B188" s="48">
        <v>4</v>
      </c>
      <c r="C188" s="28" t="s">
        <v>227</v>
      </c>
      <c r="D188" s="145"/>
      <c r="E188" s="30">
        <v>13</v>
      </c>
      <c r="F188" s="30">
        <v>2</v>
      </c>
      <c r="G188" s="31">
        <v>2</v>
      </c>
      <c r="H188" s="30">
        <v>6</v>
      </c>
      <c r="I188" s="30">
        <v>23</v>
      </c>
      <c r="J188" s="117"/>
      <c r="K188" s="128">
        <f t="shared" si="15"/>
        <v>0.56521739130434778</v>
      </c>
      <c r="L188" s="128">
        <f t="shared" si="15"/>
        <v>8.6956521739130432E-2</v>
      </c>
      <c r="M188" s="128">
        <f t="shared" si="15"/>
        <v>8.6956521739130432E-2</v>
      </c>
      <c r="N188" s="128">
        <f t="shared" si="15"/>
        <v>0.2608695652173913</v>
      </c>
      <c r="O188" s="159"/>
      <c r="P188" s="28" t="s">
        <v>445</v>
      </c>
      <c r="Q188" s="75" t="s">
        <v>480</v>
      </c>
      <c r="R188" s="156"/>
      <c r="S188" s="176">
        <v>0.12195121951219512</v>
      </c>
      <c r="T188" s="176">
        <v>7.3170731707317069E-2</v>
      </c>
      <c r="U188" s="176">
        <v>0.26829268292682928</v>
      </c>
      <c r="V188" s="176">
        <v>0.53658536585365857</v>
      </c>
      <c r="W188" s="176">
        <v>0.74545454545454548</v>
      </c>
      <c r="X188" s="177"/>
      <c r="Y188" s="176">
        <f t="shared" si="19"/>
        <v>0.44326617179215266</v>
      </c>
      <c r="Z188" s="176">
        <f t="shared" si="19"/>
        <v>1.3785790031813364E-2</v>
      </c>
      <c r="AA188" s="176">
        <f t="shared" si="19"/>
        <v>-0.18133616118769885</v>
      </c>
      <c r="AB188" s="176">
        <f t="shared" si="19"/>
        <v>-0.27571580063626727</v>
      </c>
    </row>
    <row r="189" spans="2:28" s="2" customFormat="1" ht="31.5" customHeight="1" thickBot="1" x14ac:dyDescent="0.25">
      <c r="B189" s="48">
        <v>5</v>
      </c>
      <c r="C189" s="28" t="s">
        <v>228</v>
      </c>
      <c r="D189" s="145"/>
      <c r="E189" s="30">
        <v>12</v>
      </c>
      <c r="F189" s="30">
        <v>4</v>
      </c>
      <c r="G189" s="31">
        <v>2</v>
      </c>
      <c r="H189" s="30">
        <v>5</v>
      </c>
      <c r="I189" s="30">
        <v>23</v>
      </c>
      <c r="J189" s="117"/>
      <c r="K189" s="128">
        <f t="shared" si="15"/>
        <v>0.52173913043478259</v>
      </c>
      <c r="L189" s="128">
        <f t="shared" si="15"/>
        <v>0.17391304347826086</v>
      </c>
      <c r="M189" s="128">
        <f t="shared" si="15"/>
        <v>8.6956521739130432E-2</v>
      </c>
      <c r="N189" s="128">
        <f t="shared" si="15"/>
        <v>0.21739130434782608</v>
      </c>
      <c r="O189" s="159"/>
      <c r="P189" s="28" t="s">
        <v>447</v>
      </c>
      <c r="Q189" s="75" t="s">
        <v>228</v>
      </c>
      <c r="R189" s="156"/>
      <c r="S189" s="176">
        <v>9.5238095238095233E-2</v>
      </c>
      <c r="T189" s="176">
        <v>4.7619047619047616E-2</v>
      </c>
      <c r="U189" s="176">
        <v>0.2857142857142857</v>
      </c>
      <c r="V189" s="176">
        <v>0.5714285714285714</v>
      </c>
      <c r="W189" s="176">
        <v>0.76363636363636367</v>
      </c>
      <c r="X189" s="177"/>
      <c r="Y189" s="176">
        <f t="shared" si="19"/>
        <v>0.42650103519668736</v>
      </c>
      <c r="Z189" s="176">
        <f t="shared" si="19"/>
        <v>0.12629399585921325</v>
      </c>
      <c r="AA189" s="176">
        <f t="shared" si="19"/>
        <v>-0.19875776397515527</v>
      </c>
      <c r="AB189" s="176">
        <f t="shared" si="19"/>
        <v>-0.35403726708074534</v>
      </c>
    </row>
    <row r="190" spans="2:28" s="2" customFormat="1" ht="42.75" customHeight="1" thickBot="1" x14ac:dyDescent="0.25">
      <c r="B190" s="48">
        <v>6</v>
      </c>
      <c r="C190" s="28" t="s">
        <v>229</v>
      </c>
      <c r="D190" s="145"/>
      <c r="E190" s="30">
        <v>15</v>
      </c>
      <c r="F190" s="30">
        <v>5</v>
      </c>
      <c r="G190" s="31">
        <v>0</v>
      </c>
      <c r="H190" s="30">
        <v>3</v>
      </c>
      <c r="I190" s="30">
        <v>23</v>
      </c>
      <c r="J190" s="117"/>
      <c r="K190" s="128">
        <f t="shared" si="15"/>
        <v>0.65217391304347827</v>
      </c>
      <c r="L190" s="128">
        <f t="shared" si="15"/>
        <v>0.21739130434782608</v>
      </c>
      <c r="M190" s="128">
        <f t="shared" si="15"/>
        <v>0</v>
      </c>
      <c r="N190" s="128">
        <f t="shared" si="15"/>
        <v>0.13043478260869565</v>
      </c>
      <c r="O190" s="159"/>
      <c r="P190" s="28" t="s">
        <v>448</v>
      </c>
      <c r="Q190" s="75" t="s">
        <v>481</v>
      </c>
      <c r="R190" s="156"/>
      <c r="S190" s="176">
        <v>0.30952380952380953</v>
      </c>
      <c r="T190" s="176">
        <v>2.3809523809523808E-2</v>
      </c>
      <c r="U190" s="176">
        <v>0.2857142857142857</v>
      </c>
      <c r="V190" s="176">
        <v>0.38095238095238093</v>
      </c>
      <c r="W190" s="176">
        <v>0.76363636363636367</v>
      </c>
      <c r="X190" s="177"/>
      <c r="Y190" s="176">
        <f t="shared" si="19"/>
        <v>0.34265010351966874</v>
      </c>
      <c r="Z190" s="176">
        <f t="shared" si="19"/>
        <v>0.19358178053830227</v>
      </c>
      <c r="AA190" s="176">
        <f t="shared" si="19"/>
        <v>-0.2857142857142857</v>
      </c>
      <c r="AB190" s="176">
        <f t="shared" si="19"/>
        <v>-0.25051759834368525</v>
      </c>
    </row>
    <row r="191" spans="2:28" s="2" customFormat="1" ht="42.75" customHeight="1" thickBot="1" x14ac:dyDescent="0.25">
      <c r="B191" s="48">
        <v>7</v>
      </c>
      <c r="C191" s="28" t="s">
        <v>230</v>
      </c>
      <c r="D191" s="145"/>
      <c r="E191" s="30">
        <v>12</v>
      </c>
      <c r="F191" s="30">
        <v>7</v>
      </c>
      <c r="G191" s="31">
        <v>3</v>
      </c>
      <c r="H191" s="30">
        <v>1</v>
      </c>
      <c r="I191" s="30">
        <v>23</v>
      </c>
      <c r="J191" s="117"/>
      <c r="K191" s="128">
        <f t="shared" si="15"/>
        <v>0.52173913043478259</v>
      </c>
      <c r="L191" s="128">
        <f t="shared" si="15"/>
        <v>0.30434782608695654</v>
      </c>
      <c r="M191" s="128">
        <f t="shared" si="15"/>
        <v>0.13043478260869565</v>
      </c>
      <c r="N191" s="128">
        <f t="shared" si="15"/>
        <v>4.3478260869565216E-2</v>
      </c>
      <c r="O191" s="159"/>
      <c r="P191" s="28" t="s">
        <v>450</v>
      </c>
      <c r="Q191" s="75" t="s">
        <v>482</v>
      </c>
      <c r="R191" s="156"/>
      <c r="S191" s="176">
        <v>0.25</v>
      </c>
      <c r="T191" s="176">
        <v>0.17499999999999999</v>
      </c>
      <c r="U191" s="176">
        <v>0.375</v>
      </c>
      <c r="V191" s="176">
        <v>0.2</v>
      </c>
      <c r="W191" s="176">
        <v>0.72727272727272729</v>
      </c>
      <c r="X191" s="177"/>
      <c r="Y191" s="176">
        <f t="shared" si="19"/>
        <v>0.27173913043478259</v>
      </c>
      <c r="Z191" s="176">
        <f t="shared" si="19"/>
        <v>0.12934782608695655</v>
      </c>
      <c r="AA191" s="176">
        <f t="shared" si="19"/>
        <v>-0.24456521739130435</v>
      </c>
      <c r="AB191" s="176">
        <f t="shared" si="19"/>
        <v>-0.15652173913043479</v>
      </c>
    </row>
    <row r="192" spans="2:28" s="2" customFormat="1" ht="34.5" thickBot="1" x14ac:dyDescent="0.25">
      <c r="B192" s="48">
        <v>8</v>
      </c>
      <c r="C192" s="28" t="s">
        <v>231</v>
      </c>
      <c r="D192" s="145"/>
      <c r="E192" s="30" t="s">
        <v>48</v>
      </c>
      <c r="F192" s="30" t="s">
        <v>48</v>
      </c>
      <c r="G192" s="31" t="s">
        <v>48</v>
      </c>
      <c r="H192" s="30" t="s">
        <v>48</v>
      </c>
      <c r="I192" s="30" t="s">
        <v>48</v>
      </c>
      <c r="J192" s="117"/>
      <c r="K192" s="128" t="str">
        <f t="shared" si="15"/>
        <v/>
      </c>
      <c r="L192" s="128" t="str">
        <f t="shared" si="15"/>
        <v/>
      </c>
      <c r="M192" s="128" t="str">
        <f t="shared" si="15"/>
        <v/>
      </c>
      <c r="N192" s="128" t="str">
        <f t="shared" si="15"/>
        <v/>
      </c>
      <c r="O192" s="159"/>
      <c r="P192" s="28" t="s">
        <v>442</v>
      </c>
      <c r="Q192" s="75" t="s">
        <v>556</v>
      </c>
      <c r="R192" s="156"/>
      <c r="S192" s="176" t="s">
        <v>50</v>
      </c>
      <c r="T192" s="176" t="s">
        <v>50</v>
      </c>
      <c r="U192" s="176" t="s">
        <v>50</v>
      </c>
      <c r="V192" s="176" t="s">
        <v>50</v>
      </c>
      <c r="W192" s="176" t="s">
        <v>50</v>
      </c>
      <c r="X192" s="177"/>
      <c r="Y192" s="176"/>
      <c r="Z192" s="176"/>
      <c r="AA192" s="176"/>
      <c r="AB192" s="176"/>
    </row>
    <row r="193" spans="2:28" ht="14.25" x14ac:dyDescent="0.2">
      <c r="B193" s="67"/>
      <c r="E193" s="30" t="s">
        <v>50</v>
      </c>
      <c r="F193" s="30" t="s">
        <v>50</v>
      </c>
      <c r="G193" s="31" t="s">
        <v>50</v>
      </c>
      <c r="H193" s="30" t="s">
        <v>50</v>
      </c>
      <c r="I193" s="30" t="s">
        <v>50</v>
      </c>
      <c r="J193" s="117"/>
      <c r="K193" s="128" t="str">
        <f t="shared" si="15"/>
        <v/>
      </c>
      <c r="L193" s="128" t="str">
        <f t="shared" si="15"/>
        <v/>
      </c>
      <c r="M193" s="128" t="str">
        <f t="shared" si="15"/>
        <v/>
      </c>
      <c r="N193" s="128" t="str">
        <f t="shared" si="15"/>
        <v/>
      </c>
      <c r="O193" s="159"/>
      <c r="P193" s="89"/>
      <c r="S193" s="177"/>
      <c r="T193" s="177"/>
      <c r="U193" s="177"/>
      <c r="V193" s="177"/>
      <c r="W193" s="177"/>
      <c r="X193" s="177"/>
      <c r="Y193" s="176"/>
      <c r="Z193" s="176"/>
      <c r="AA193" s="176"/>
      <c r="AB193" s="176"/>
    </row>
    <row r="194" spans="2:28" ht="15.75" customHeight="1" x14ac:dyDescent="0.2">
      <c r="B194" s="60" t="s">
        <v>232</v>
      </c>
      <c r="C194" s="66"/>
      <c r="E194" s="30"/>
      <c r="F194" s="30"/>
      <c r="G194" s="31"/>
      <c r="H194" s="30"/>
      <c r="I194" s="30"/>
      <c r="J194" s="117"/>
      <c r="K194" s="128" t="str">
        <f t="shared" si="15"/>
        <v/>
      </c>
      <c r="L194" s="128" t="str">
        <f t="shared" si="15"/>
        <v/>
      </c>
      <c r="M194" s="128" t="str">
        <f t="shared" si="15"/>
        <v/>
      </c>
      <c r="N194" s="128" t="str">
        <f t="shared" si="15"/>
        <v/>
      </c>
      <c r="O194" s="159"/>
      <c r="P194" s="81" t="s">
        <v>483</v>
      </c>
      <c r="Q194" s="81" t="s">
        <v>484</v>
      </c>
      <c r="S194" s="177"/>
      <c r="T194" s="177"/>
      <c r="U194" s="177"/>
      <c r="V194" s="177"/>
      <c r="W194" s="177"/>
      <c r="X194" s="177"/>
      <c r="Y194" s="176"/>
      <c r="Z194" s="176"/>
      <c r="AA194" s="176"/>
      <c r="AB194" s="176"/>
    </row>
    <row r="195" spans="2:28" ht="15" thickBot="1" x14ac:dyDescent="0.25">
      <c r="E195" s="30" t="s">
        <v>50</v>
      </c>
      <c r="F195" s="30" t="s">
        <v>50</v>
      </c>
      <c r="G195" s="31" t="s">
        <v>50</v>
      </c>
      <c r="H195" s="30" t="s">
        <v>50</v>
      </c>
      <c r="I195" s="30" t="s">
        <v>50</v>
      </c>
      <c r="J195" s="117"/>
      <c r="K195" s="128" t="str">
        <f t="shared" si="15"/>
        <v/>
      </c>
      <c r="L195" s="128" t="str">
        <f t="shared" si="15"/>
        <v/>
      </c>
      <c r="M195" s="128" t="str">
        <f t="shared" si="15"/>
        <v/>
      </c>
      <c r="N195" s="128" t="str">
        <f t="shared" si="15"/>
        <v/>
      </c>
      <c r="O195" s="159"/>
      <c r="P195" s="89"/>
      <c r="S195" s="177"/>
      <c r="T195" s="177"/>
      <c r="U195" s="177"/>
      <c r="V195" s="177"/>
      <c r="W195" s="177"/>
      <c r="X195" s="177"/>
      <c r="Y195" s="176"/>
      <c r="Z195" s="176"/>
      <c r="AA195" s="176"/>
      <c r="AB195" s="176"/>
    </row>
    <row r="196" spans="2:28" ht="31.5" customHeight="1" thickBot="1" x14ac:dyDescent="0.25">
      <c r="B196" s="48">
        <v>1</v>
      </c>
      <c r="C196" s="28" t="s">
        <v>233</v>
      </c>
      <c r="D196" s="145"/>
      <c r="E196" s="30">
        <v>39</v>
      </c>
      <c r="F196" s="30">
        <v>2</v>
      </c>
      <c r="G196" s="31">
        <v>1</v>
      </c>
      <c r="H196" s="30">
        <v>0</v>
      </c>
      <c r="I196" s="30">
        <v>42</v>
      </c>
      <c r="J196" s="117"/>
      <c r="K196" s="128">
        <f t="shared" si="15"/>
        <v>0.9285714285714286</v>
      </c>
      <c r="L196" s="128">
        <f t="shared" si="15"/>
        <v>4.7619047619047616E-2</v>
      </c>
      <c r="M196" s="128">
        <f t="shared" si="15"/>
        <v>2.3809523809523808E-2</v>
      </c>
      <c r="N196" s="128">
        <f t="shared" si="15"/>
        <v>0</v>
      </c>
      <c r="O196" s="159"/>
      <c r="P196" s="28" t="s">
        <v>442</v>
      </c>
      <c r="Q196" s="84" t="s">
        <v>485</v>
      </c>
      <c r="R196" s="156"/>
      <c r="S196" s="176">
        <v>0.78846153846153844</v>
      </c>
      <c r="T196" s="176">
        <v>3.8461538461538464E-2</v>
      </c>
      <c r="U196" s="176">
        <v>0.13461538461538461</v>
      </c>
      <c r="V196" s="176">
        <v>3.8461538461538464E-2</v>
      </c>
      <c r="W196" s="176">
        <v>0.94545454545454544</v>
      </c>
      <c r="X196" s="177"/>
      <c r="Y196" s="176">
        <f t="shared" ref="Y196:AB204" si="20">K196-S196</f>
        <v>0.14010989010989017</v>
      </c>
      <c r="Z196" s="176">
        <f t="shared" si="20"/>
        <v>9.1575091575091527E-3</v>
      </c>
      <c r="AA196" s="176">
        <f t="shared" si="20"/>
        <v>-0.1108058608058608</v>
      </c>
      <c r="AB196" s="176">
        <f t="shared" si="20"/>
        <v>-3.8461538461538464E-2</v>
      </c>
    </row>
    <row r="197" spans="2:28" ht="42.75" customHeight="1" thickBot="1" x14ac:dyDescent="0.25">
      <c r="B197" s="48">
        <v>2</v>
      </c>
      <c r="C197" s="28" t="s">
        <v>234</v>
      </c>
      <c r="D197" s="145"/>
      <c r="E197" s="30">
        <v>31</v>
      </c>
      <c r="F197" s="30">
        <v>3</v>
      </c>
      <c r="G197" s="31">
        <v>5</v>
      </c>
      <c r="H197" s="30">
        <v>3</v>
      </c>
      <c r="I197" s="30">
        <v>42</v>
      </c>
      <c r="J197" s="117"/>
      <c r="K197" s="128">
        <f t="shared" si="15"/>
        <v>0.73809523809523814</v>
      </c>
      <c r="L197" s="128">
        <f t="shared" si="15"/>
        <v>7.1428571428571425E-2</v>
      </c>
      <c r="M197" s="128">
        <f t="shared" si="15"/>
        <v>0.11904761904761904</v>
      </c>
      <c r="N197" s="128">
        <f t="shared" si="15"/>
        <v>7.1428571428571425E-2</v>
      </c>
      <c r="O197" s="159"/>
      <c r="P197" s="28" t="s">
        <v>158</v>
      </c>
      <c r="Q197" s="75" t="s">
        <v>486</v>
      </c>
      <c r="R197" s="156"/>
      <c r="S197" s="176">
        <v>0.44230769230769229</v>
      </c>
      <c r="T197" s="176">
        <v>0.13461538461538461</v>
      </c>
      <c r="U197" s="176">
        <v>0.30769230769230771</v>
      </c>
      <c r="V197" s="176">
        <v>0.11538461538461539</v>
      </c>
      <c r="W197" s="176">
        <v>0.94545454545454544</v>
      </c>
      <c r="X197" s="177"/>
      <c r="Y197" s="176">
        <f t="shared" si="20"/>
        <v>0.29578754578754585</v>
      </c>
      <c r="Z197" s="176">
        <f t="shared" si="20"/>
        <v>-6.3186813186813184E-2</v>
      </c>
      <c r="AA197" s="176">
        <f t="shared" si="20"/>
        <v>-0.18864468864468867</v>
      </c>
      <c r="AB197" s="176">
        <f t="shared" si="20"/>
        <v>-4.3956043956043966E-2</v>
      </c>
    </row>
    <row r="198" spans="2:28" ht="75" customHeight="1" thickBot="1" x14ac:dyDescent="0.25">
      <c r="B198" s="48">
        <v>3</v>
      </c>
      <c r="C198" s="28" t="s">
        <v>235</v>
      </c>
      <c r="D198" s="145"/>
      <c r="E198" s="30">
        <v>34</v>
      </c>
      <c r="F198" s="30">
        <v>2</v>
      </c>
      <c r="G198" s="31">
        <v>6</v>
      </c>
      <c r="H198" s="30">
        <v>0</v>
      </c>
      <c r="I198" s="30">
        <v>42</v>
      </c>
      <c r="J198" s="117"/>
      <c r="K198" s="128">
        <f t="shared" si="15"/>
        <v>0.80952380952380953</v>
      </c>
      <c r="L198" s="128">
        <f t="shared" si="15"/>
        <v>4.7619047619047616E-2</v>
      </c>
      <c r="M198" s="128">
        <f t="shared" si="15"/>
        <v>0.14285714285714285</v>
      </c>
      <c r="N198" s="128">
        <f t="shared" si="15"/>
        <v>0</v>
      </c>
      <c r="O198" s="159"/>
      <c r="P198" s="28" t="s">
        <v>443</v>
      </c>
      <c r="Q198" s="75" t="s">
        <v>487</v>
      </c>
      <c r="R198" s="156"/>
      <c r="S198" s="176">
        <v>0.38461538461538464</v>
      </c>
      <c r="T198" s="176">
        <v>0.21153846153846154</v>
      </c>
      <c r="U198" s="176">
        <v>0.26923076923076922</v>
      </c>
      <c r="V198" s="176">
        <v>0.13461538461538461</v>
      </c>
      <c r="W198" s="176">
        <v>0.94545454545454544</v>
      </c>
      <c r="X198" s="177"/>
      <c r="Y198" s="176">
        <f t="shared" si="20"/>
        <v>0.4249084249084249</v>
      </c>
      <c r="Z198" s="176">
        <f t="shared" si="20"/>
        <v>-0.16391941391941392</v>
      </c>
      <c r="AA198" s="176">
        <f t="shared" si="20"/>
        <v>-0.12637362637362637</v>
      </c>
      <c r="AB198" s="176">
        <f t="shared" si="20"/>
        <v>-0.13461538461538461</v>
      </c>
    </row>
    <row r="199" spans="2:28" ht="42.75" customHeight="1" thickBot="1" x14ac:dyDescent="0.25">
      <c r="B199" s="48">
        <v>4</v>
      </c>
      <c r="C199" s="28" t="s">
        <v>236</v>
      </c>
      <c r="D199" s="145"/>
      <c r="E199" s="30">
        <v>33</v>
      </c>
      <c r="F199" s="30">
        <v>1</v>
      </c>
      <c r="G199" s="31">
        <v>8</v>
      </c>
      <c r="H199" s="30">
        <v>0</v>
      </c>
      <c r="I199" s="30">
        <v>42</v>
      </c>
      <c r="J199" s="117"/>
      <c r="K199" s="128">
        <f t="shared" si="15"/>
        <v>0.7857142857142857</v>
      </c>
      <c r="L199" s="128">
        <f t="shared" si="15"/>
        <v>2.3809523809523808E-2</v>
      </c>
      <c r="M199" s="128">
        <f t="shared" si="15"/>
        <v>0.19047619047619047</v>
      </c>
      <c r="N199" s="128">
        <f t="shared" si="15"/>
        <v>0</v>
      </c>
      <c r="O199" s="159"/>
      <c r="P199" s="28" t="s">
        <v>444</v>
      </c>
      <c r="Q199" s="75" t="s">
        <v>236</v>
      </c>
      <c r="R199" s="156"/>
      <c r="S199" s="176">
        <v>0.47169811320754718</v>
      </c>
      <c r="T199" s="176">
        <v>0.15094339622641509</v>
      </c>
      <c r="U199" s="176">
        <v>0.24528301886792453</v>
      </c>
      <c r="V199" s="176">
        <v>0.13207547169811321</v>
      </c>
      <c r="W199" s="176">
        <v>0.96363636363636362</v>
      </c>
      <c r="X199" s="177"/>
      <c r="Y199" s="176">
        <f t="shared" si="20"/>
        <v>0.31401617250673852</v>
      </c>
      <c r="Z199" s="176">
        <f t="shared" si="20"/>
        <v>-0.12713387241689128</v>
      </c>
      <c r="AA199" s="176">
        <f t="shared" si="20"/>
        <v>-5.4806828391734064E-2</v>
      </c>
      <c r="AB199" s="176">
        <f t="shared" si="20"/>
        <v>-0.13207547169811321</v>
      </c>
    </row>
    <row r="200" spans="2:28" ht="31.5" customHeight="1" thickBot="1" x14ac:dyDescent="0.25">
      <c r="B200" s="48">
        <v>5</v>
      </c>
      <c r="C200" s="28" t="s">
        <v>237</v>
      </c>
      <c r="D200" s="145"/>
      <c r="E200" s="30">
        <v>32</v>
      </c>
      <c r="F200" s="30">
        <v>2</v>
      </c>
      <c r="G200" s="31">
        <v>8</v>
      </c>
      <c r="H200" s="30">
        <v>0</v>
      </c>
      <c r="I200" s="30">
        <v>42</v>
      </c>
      <c r="J200" s="117"/>
      <c r="K200" s="128">
        <f t="shared" si="15"/>
        <v>0.76190476190476186</v>
      </c>
      <c r="L200" s="128">
        <f t="shared" si="15"/>
        <v>4.7619047619047616E-2</v>
      </c>
      <c r="M200" s="128">
        <f t="shared" si="15"/>
        <v>0.19047619047619047</v>
      </c>
      <c r="N200" s="128">
        <f t="shared" si="15"/>
        <v>0</v>
      </c>
      <c r="O200" s="159"/>
      <c r="P200" s="28" t="s">
        <v>445</v>
      </c>
      <c r="Q200" s="75" t="s">
        <v>237</v>
      </c>
      <c r="R200" s="156"/>
      <c r="S200" s="176">
        <v>0.54716981132075471</v>
      </c>
      <c r="T200" s="176">
        <v>0.11320754716981132</v>
      </c>
      <c r="U200" s="176">
        <v>0.28301886792452829</v>
      </c>
      <c r="V200" s="176">
        <v>5.6603773584905662E-2</v>
      </c>
      <c r="W200" s="176">
        <v>0.96363636363636362</v>
      </c>
      <c r="X200" s="177"/>
      <c r="Y200" s="176">
        <f t="shared" si="20"/>
        <v>0.21473495058400716</v>
      </c>
      <c r="Z200" s="176">
        <f t="shared" si="20"/>
        <v>-6.5588499550763707E-2</v>
      </c>
      <c r="AA200" s="176">
        <f t="shared" si="20"/>
        <v>-9.2542677448337829E-2</v>
      </c>
      <c r="AB200" s="176">
        <f t="shared" si="20"/>
        <v>-5.6603773584905662E-2</v>
      </c>
    </row>
    <row r="201" spans="2:28" ht="42.75" customHeight="1" thickBot="1" x14ac:dyDescent="0.25">
      <c r="B201" s="48">
        <v>6</v>
      </c>
      <c r="C201" s="28" t="s">
        <v>238</v>
      </c>
      <c r="D201" s="145"/>
      <c r="E201" s="30">
        <v>29</v>
      </c>
      <c r="F201" s="30">
        <v>4</v>
      </c>
      <c r="G201" s="31">
        <v>8</v>
      </c>
      <c r="H201" s="30">
        <v>1</v>
      </c>
      <c r="I201" s="30">
        <v>42</v>
      </c>
      <c r="J201" s="117"/>
      <c r="K201" s="128">
        <f t="shared" si="15"/>
        <v>0.69047619047619047</v>
      </c>
      <c r="L201" s="128">
        <f t="shared" si="15"/>
        <v>9.5238095238095233E-2</v>
      </c>
      <c r="M201" s="128">
        <f t="shared" si="15"/>
        <v>0.19047619047619047</v>
      </c>
      <c r="N201" s="128">
        <f t="shared" si="15"/>
        <v>2.3809523809523808E-2</v>
      </c>
      <c r="O201" s="159"/>
      <c r="P201" s="28" t="s">
        <v>447</v>
      </c>
      <c r="Q201" s="75" t="s">
        <v>488</v>
      </c>
      <c r="R201" s="156"/>
      <c r="S201" s="176">
        <v>0.44230769230769229</v>
      </c>
      <c r="T201" s="176">
        <v>0.17307692307692307</v>
      </c>
      <c r="U201" s="176">
        <v>0.25</v>
      </c>
      <c r="V201" s="176">
        <v>0.13461538461538461</v>
      </c>
      <c r="W201" s="176">
        <v>0.94545454545454544</v>
      </c>
      <c r="X201" s="177"/>
      <c r="Y201" s="176">
        <f t="shared" si="20"/>
        <v>0.24816849816849818</v>
      </c>
      <c r="Z201" s="176">
        <f t="shared" si="20"/>
        <v>-7.783882783882784E-2</v>
      </c>
      <c r="AA201" s="176">
        <f t="shared" si="20"/>
        <v>-5.9523809523809534E-2</v>
      </c>
      <c r="AB201" s="176">
        <f t="shared" si="20"/>
        <v>-0.1108058608058608</v>
      </c>
    </row>
    <row r="202" spans="2:28" ht="31.5" customHeight="1" thickBot="1" x14ac:dyDescent="0.25">
      <c r="B202" s="48">
        <v>7</v>
      </c>
      <c r="C202" s="28" t="s">
        <v>239</v>
      </c>
      <c r="D202" s="145"/>
      <c r="E202" s="30">
        <v>32</v>
      </c>
      <c r="F202" s="30">
        <v>2</v>
      </c>
      <c r="G202" s="31">
        <v>8</v>
      </c>
      <c r="H202" s="30">
        <v>0</v>
      </c>
      <c r="I202" s="30">
        <v>42</v>
      </c>
      <c r="J202" s="117"/>
      <c r="K202" s="128">
        <f t="shared" si="15"/>
        <v>0.76190476190476186</v>
      </c>
      <c r="L202" s="128">
        <f t="shared" si="15"/>
        <v>4.7619047619047616E-2</v>
      </c>
      <c r="M202" s="128">
        <f t="shared" si="15"/>
        <v>0.19047619047619047</v>
      </c>
      <c r="N202" s="128">
        <f t="shared" si="15"/>
        <v>0</v>
      </c>
      <c r="O202" s="159"/>
      <c r="P202" s="28" t="s">
        <v>448</v>
      </c>
      <c r="Q202" s="75" t="s">
        <v>239</v>
      </c>
      <c r="R202" s="156"/>
      <c r="S202" s="176">
        <v>0.49056603773584906</v>
      </c>
      <c r="T202" s="176">
        <v>0.16981132075471697</v>
      </c>
      <c r="U202" s="176">
        <v>0.20754716981132076</v>
      </c>
      <c r="V202" s="176">
        <v>0.13207547169811321</v>
      </c>
      <c r="W202" s="176">
        <v>0.96363636363636362</v>
      </c>
      <c r="X202" s="177"/>
      <c r="Y202" s="176">
        <f t="shared" si="20"/>
        <v>0.2713387241689128</v>
      </c>
      <c r="Z202" s="176">
        <f t="shared" si="20"/>
        <v>-0.12219227313566935</v>
      </c>
      <c r="AA202" s="176">
        <f t="shared" si="20"/>
        <v>-1.7070979335130299E-2</v>
      </c>
      <c r="AB202" s="176">
        <f t="shared" si="20"/>
        <v>-0.13207547169811321</v>
      </c>
    </row>
    <row r="203" spans="2:28" ht="42.75" customHeight="1" thickBot="1" x14ac:dyDescent="0.25">
      <c r="B203" s="48">
        <v>8</v>
      </c>
      <c r="C203" s="28" t="s">
        <v>240</v>
      </c>
      <c r="D203" s="145"/>
      <c r="E203" s="30">
        <v>26</v>
      </c>
      <c r="F203" s="30">
        <v>6</v>
      </c>
      <c r="G203" s="31">
        <v>7</v>
      </c>
      <c r="H203" s="30">
        <v>3</v>
      </c>
      <c r="I203" s="30">
        <v>42</v>
      </c>
      <c r="J203" s="117"/>
      <c r="K203" s="128">
        <f t="shared" si="15"/>
        <v>0.61904761904761907</v>
      </c>
      <c r="L203" s="128">
        <f t="shared" si="15"/>
        <v>0.14285714285714285</v>
      </c>
      <c r="M203" s="128">
        <f t="shared" si="15"/>
        <v>0.16666666666666666</v>
      </c>
      <c r="N203" s="128">
        <f t="shared" si="15"/>
        <v>7.1428571428571425E-2</v>
      </c>
      <c r="O203" s="159"/>
      <c r="P203" s="28" t="s">
        <v>450</v>
      </c>
      <c r="Q203" s="75" t="s">
        <v>489</v>
      </c>
      <c r="R203" s="156"/>
      <c r="S203" s="176">
        <v>0.36538461538461536</v>
      </c>
      <c r="T203" s="176">
        <v>0.15384615384615385</v>
      </c>
      <c r="U203" s="176">
        <v>0.30769230769230771</v>
      </c>
      <c r="V203" s="176">
        <v>0.17307692307692307</v>
      </c>
      <c r="W203" s="176">
        <v>0.94545454545454544</v>
      </c>
      <c r="X203" s="177"/>
      <c r="Y203" s="176">
        <f t="shared" si="20"/>
        <v>0.25366300366300371</v>
      </c>
      <c r="Z203" s="176">
        <f t="shared" si="20"/>
        <v>-1.0989010989011005E-2</v>
      </c>
      <c r="AA203" s="176">
        <f t="shared" si="20"/>
        <v>-0.14102564102564105</v>
      </c>
      <c r="AB203" s="176">
        <f t="shared" si="20"/>
        <v>-0.10164835164835165</v>
      </c>
    </row>
    <row r="204" spans="2:28" ht="31.5" customHeight="1" thickBot="1" x14ac:dyDescent="0.25">
      <c r="B204" s="48">
        <v>9</v>
      </c>
      <c r="C204" s="28" t="s">
        <v>241</v>
      </c>
      <c r="D204" s="145"/>
      <c r="E204" s="30">
        <v>36</v>
      </c>
      <c r="F204" s="30">
        <v>0</v>
      </c>
      <c r="G204" s="31">
        <v>6</v>
      </c>
      <c r="H204" s="30">
        <v>0</v>
      </c>
      <c r="I204" s="30">
        <v>42</v>
      </c>
      <c r="J204" s="117"/>
      <c r="K204" s="128">
        <f t="shared" si="15"/>
        <v>0.8571428571428571</v>
      </c>
      <c r="L204" s="128">
        <f t="shared" si="15"/>
        <v>0</v>
      </c>
      <c r="M204" s="128">
        <f t="shared" si="15"/>
        <v>0.14285714285714285</v>
      </c>
      <c r="N204" s="128">
        <f t="shared" si="15"/>
        <v>0</v>
      </c>
      <c r="O204" s="159"/>
      <c r="P204" s="28" t="s">
        <v>451</v>
      </c>
      <c r="Q204" s="75" t="s">
        <v>241</v>
      </c>
      <c r="R204" s="156"/>
      <c r="S204" s="176">
        <v>0.60377358490566035</v>
      </c>
      <c r="T204" s="176">
        <v>9.4339622641509441E-2</v>
      </c>
      <c r="U204" s="176">
        <v>0.20754716981132076</v>
      </c>
      <c r="V204" s="176">
        <v>9.4339622641509441E-2</v>
      </c>
      <c r="W204" s="176">
        <v>0.96363636363636362</v>
      </c>
      <c r="X204" s="177"/>
      <c r="Y204" s="176">
        <f t="shared" si="20"/>
        <v>0.25336927223719674</v>
      </c>
      <c r="Z204" s="176">
        <f t="shared" si="20"/>
        <v>-9.4339622641509441E-2</v>
      </c>
      <c r="AA204" s="176">
        <f t="shared" si="20"/>
        <v>-6.4690026954177915E-2</v>
      </c>
      <c r="AB204" s="176">
        <f t="shared" si="20"/>
        <v>-9.4339622641509441E-2</v>
      </c>
    </row>
    <row r="205" spans="2:28" ht="15.75" customHeight="1" x14ac:dyDescent="0.2">
      <c r="B205" s="67"/>
      <c r="E205" s="30" t="s">
        <v>50</v>
      </c>
      <c r="F205" s="30" t="s">
        <v>50</v>
      </c>
      <c r="G205" s="31" t="s">
        <v>50</v>
      </c>
      <c r="H205" s="30" t="s">
        <v>50</v>
      </c>
      <c r="I205" s="30" t="s">
        <v>50</v>
      </c>
      <c r="J205" s="117"/>
      <c r="K205" s="128" t="str">
        <f t="shared" si="15"/>
        <v/>
      </c>
      <c r="L205" s="128" t="str">
        <f t="shared" si="15"/>
        <v/>
      </c>
      <c r="M205" s="128" t="str">
        <f t="shared" si="15"/>
        <v/>
      </c>
      <c r="N205" s="128" t="str">
        <f t="shared" si="15"/>
        <v/>
      </c>
      <c r="O205" s="159"/>
      <c r="P205" s="89"/>
      <c r="S205" s="121"/>
      <c r="T205" s="121"/>
      <c r="U205" s="121"/>
      <c r="V205" s="121"/>
      <c r="W205" s="121"/>
      <c r="X205" s="121"/>
      <c r="Y205" s="157"/>
      <c r="Z205" s="157"/>
      <c r="AA205" s="157"/>
      <c r="AB205" s="157"/>
    </row>
    <row r="206" spans="2:28" ht="15.75" customHeight="1" x14ac:dyDescent="0.2">
      <c r="B206" s="68" t="s">
        <v>242</v>
      </c>
      <c r="C206" s="66"/>
      <c r="E206" s="30"/>
      <c r="F206" s="30"/>
      <c r="G206" s="31"/>
      <c r="H206" s="30"/>
      <c r="I206" s="30"/>
      <c r="J206" s="117"/>
      <c r="K206" s="128" t="str">
        <f t="shared" si="15"/>
        <v/>
      </c>
      <c r="L206" s="128" t="str">
        <f t="shared" si="15"/>
        <v/>
      </c>
      <c r="M206" s="128" t="str">
        <f t="shared" si="15"/>
        <v/>
      </c>
      <c r="N206" s="128" t="str">
        <f t="shared" si="15"/>
        <v/>
      </c>
      <c r="O206" s="159"/>
      <c r="P206" s="170" t="s">
        <v>490</v>
      </c>
      <c r="Q206" s="81" t="s">
        <v>491</v>
      </c>
      <c r="S206" s="121"/>
      <c r="T206" s="121"/>
      <c r="U206" s="121"/>
      <c r="V206" s="121"/>
      <c r="W206" s="121"/>
      <c r="X206" s="121"/>
      <c r="Y206" s="157"/>
      <c r="Z206" s="157"/>
      <c r="AA206" s="157"/>
      <c r="AB206" s="157"/>
    </row>
    <row r="207" spans="2:28" ht="15.75" customHeight="1" thickBot="1" x14ac:dyDescent="0.25">
      <c r="E207" s="30" t="s">
        <v>50</v>
      </c>
      <c r="F207" s="30" t="s">
        <v>50</v>
      </c>
      <c r="G207" s="31" t="s">
        <v>50</v>
      </c>
      <c r="H207" s="30" t="s">
        <v>50</v>
      </c>
      <c r="I207" s="30" t="s">
        <v>50</v>
      </c>
      <c r="J207" s="117"/>
      <c r="K207" s="128" t="str">
        <f t="shared" si="15"/>
        <v/>
      </c>
      <c r="L207" s="128" t="str">
        <f t="shared" si="15"/>
        <v/>
      </c>
      <c r="M207" s="128" t="str">
        <f t="shared" si="15"/>
        <v/>
      </c>
      <c r="N207" s="128" t="str">
        <f t="shared" si="15"/>
        <v/>
      </c>
      <c r="O207" s="159"/>
      <c r="P207" s="89"/>
      <c r="S207" s="121"/>
      <c r="T207" s="121"/>
      <c r="U207" s="121"/>
      <c r="V207" s="121"/>
      <c r="W207" s="121"/>
      <c r="X207" s="121"/>
      <c r="Y207" s="157"/>
      <c r="Z207" s="157"/>
      <c r="AA207" s="157"/>
      <c r="AB207" s="157"/>
    </row>
    <row r="208" spans="2:28" ht="42.75" customHeight="1" thickBot="1" x14ac:dyDescent="0.25">
      <c r="B208" s="48">
        <v>1</v>
      </c>
      <c r="C208" s="28" t="s">
        <v>243</v>
      </c>
      <c r="D208" s="145"/>
      <c r="E208" s="30">
        <v>32</v>
      </c>
      <c r="F208" s="30">
        <v>1</v>
      </c>
      <c r="G208" s="31">
        <v>5</v>
      </c>
      <c r="H208" s="30">
        <v>4</v>
      </c>
      <c r="I208" s="30">
        <v>42</v>
      </c>
      <c r="J208" s="117"/>
      <c r="K208" s="128">
        <f t="shared" si="15"/>
        <v>0.76190476190476186</v>
      </c>
      <c r="L208" s="128">
        <f t="shared" si="15"/>
        <v>2.3809523809523808E-2</v>
      </c>
      <c r="M208" s="128">
        <f t="shared" si="15"/>
        <v>0.11904761904761904</v>
      </c>
      <c r="N208" s="128">
        <f t="shared" si="15"/>
        <v>9.5238095238095233E-2</v>
      </c>
      <c r="O208" s="159"/>
      <c r="P208" s="28" t="s">
        <v>442</v>
      </c>
      <c r="Q208" s="84" t="s">
        <v>492</v>
      </c>
      <c r="R208" s="156"/>
      <c r="S208" s="176">
        <v>0.47169811320754718</v>
      </c>
      <c r="T208" s="176">
        <v>0.16981132075471697</v>
      </c>
      <c r="U208" s="176">
        <v>0.18867924528301888</v>
      </c>
      <c r="V208" s="176">
        <v>0.16981132075471697</v>
      </c>
      <c r="W208" s="176">
        <v>0.96363636363636362</v>
      </c>
      <c r="X208" s="177"/>
      <c r="Y208" s="176">
        <f t="shared" ref="Y208:AB211" si="21">K208-S208</f>
        <v>0.29020664869721469</v>
      </c>
      <c r="Z208" s="176">
        <f t="shared" si="21"/>
        <v>-0.14600179694519316</v>
      </c>
      <c r="AA208" s="176">
        <f t="shared" si="21"/>
        <v>-6.9631626235399841E-2</v>
      </c>
      <c r="AB208" s="176">
        <f t="shared" si="21"/>
        <v>-7.4573225516621738E-2</v>
      </c>
    </row>
    <row r="209" spans="2:28" ht="42.75" customHeight="1" thickBot="1" x14ac:dyDescent="0.25">
      <c r="B209" s="48">
        <v>2</v>
      </c>
      <c r="C209" s="28" t="s">
        <v>244</v>
      </c>
      <c r="D209" s="145"/>
      <c r="E209" s="30">
        <v>37</v>
      </c>
      <c r="F209" s="30">
        <v>1</v>
      </c>
      <c r="G209" s="31">
        <v>3</v>
      </c>
      <c r="H209" s="30">
        <v>1</v>
      </c>
      <c r="I209" s="30">
        <v>42</v>
      </c>
      <c r="J209" s="117"/>
      <c r="K209" s="128">
        <f t="shared" si="15"/>
        <v>0.88095238095238093</v>
      </c>
      <c r="L209" s="128">
        <f t="shared" si="15"/>
        <v>2.3809523809523808E-2</v>
      </c>
      <c r="M209" s="128">
        <f t="shared" si="15"/>
        <v>7.1428571428571425E-2</v>
      </c>
      <c r="N209" s="128">
        <f t="shared" si="15"/>
        <v>2.3809523809523808E-2</v>
      </c>
      <c r="O209" s="159"/>
      <c r="P209" s="28" t="s">
        <v>158</v>
      </c>
      <c r="Q209" s="75" t="s">
        <v>244</v>
      </c>
      <c r="R209" s="156"/>
      <c r="S209" s="176">
        <v>0.53703703703703709</v>
      </c>
      <c r="T209" s="176">
        <v>0.16666666666666666</v>
      </c>
      <c r="U209" s="176">
        <v>0.14814814814814814</v>
      </c>
      <c r="V209" s="176">
        <v>0.14814814814814814</v>
      </c>
      <c r="W209" s="176">
        <v>0.98181818181818181</v>
      </c>
      <c r="X209" s="177"/>
      <c r="Y209" s="176">
        <f t="shared" si="21"/>
        <v>0.34391534391534384</v>
      </c>
      <c r="Z209" s="176">
        <f t="shared" si="21"/>
        <v>-0.14285714285714285</v>
      </c>
      <c r="AA209" s="176">
        <f t="shared" si="21"/>
        <v>-7.6719576719576715E-2</v>
      </c>
      <c r="AB209" s="176">
        <f t="shared" si="21"/>
        <v>-0.12433862433862433</v>
      </c>
    </row>
    <row r="210" spans="2:28" ht="42.75" customHeight="1" thickBot="1" x14ac:dyDescent="0.25">
      <c r="B210" s="48">
        <v>3</v>
      </c>
      <c r="C210" s="28" t="s">
        <v>245</v>
      </c>
      <c r="D210" s="145"/>
      <c r="E210" s="30">
        <v>38</v>
      </c>
      <c r="F210" s="30">
        <v>1</v>
      </c>
      <c r="G210" s="31">
        <v>1</v>
      </c>
      <c r="H210" s="30">
        <v>2</v>
      </c>
      <c r="I210" s="30">
        <v>42</v>
      </c>
      <c r="J210" s="117"/>
      <c r="K210" s="128">
        <f t="shared" si="15"/>
        <v>0.90476190476190477</v>
      </c>
      <c r="L210" s="128">
        <f t="shared" si="15"/>
        <v>2.3809523809523808E-2</v>
      </c>
      <c r="M210" s="128">
        <f t="shared" si="15"/>
        <v>2.3809523809523808E-2</v>
      </c>
      <c r="N210" s="128">
        <f t="shared" si="15"/>
        <v>4.7619047619047616E-2</v>
      </c>
      <c r="O210" s="159"/>
      <c r="P210" s="28" t="s">
        <v>443</v>
      </c>
      <c r="Q210" s="75" t="s">
        <v>245</v>
      </c>
      <c r="R210" s="156"/>
      <c r="S210" s="176">
        <v>0.57407407407407407</v>
      </c>
      <c r="T210" s="176">
        <v>0.20370370370370369</v>
      </c>
      <c r="U210" s="176">
        <v>0.12962962962962962</v>
      </c>
      <c r="V210" s="176">
        <v>9.2592592592592587E-2</v>
      </c>
      <c r="W210" s="176">
        <v>0.98181818181818181</v>
      </c>
      <c r="X210" s="177"/>
      <c r="Y210" s="176">
        <f t="shared" si="21"/>
        <v>0.3306878306878307</v>
      </c>
      <c r="Z210" s="176">
        <f t="shared" si="21"/>
        <v>-0.17989417989417988</v>
      </c>
      <c r="AA210" s="176">
        <f t="shared" si="21"/>
        <v>-0.10582010582010581</v>
      </c>
      <c r="AB210" s="176">
        <f t="shared" si="21"/>
        <v>-4.4973544973544971E-2</v>
      </c>
    </row>
    <row r="211" spans="2:28" ht="42.75" customHeight="1" thickBot="1" x14ac:dyDescent="0.25">
      <c r="B211" s="48">
        <v>4</v>
      </c>
      <c r="C211" s="28" t="s">
        <v>246</v>
      </c>
      <c r="D211" s="145"/>
      <c r="E211" s="30">
        <v>38</v>
      </c>
      <c r="F211" s="30">
        <v>1</v>
      </c>
      <c r="G211" s="31">
        <v>1</v>
      </c>
      <c r="H211" s="30">
        <v>2</v>
      </c>
      <c r="I211" s="30">
        <v>42</v>
      </c>
      <c r="J211" s="117"/>
      <c r="K211" s="128">
        <f t="shared" si="15"/>
        <v>0.90476190476190477</v>
      </c>
      <c r="L211" s="128">
        <f t="shared" si="15"/>
        <v>2.3809523809523808E-2</v>
      </c>
      <c r="M211" s="128">
        <f t="shared" si="15"/>
        <v>2.3809523809523808E-2</v>
      </c>
      <c r="N211" s="128">
        <f t="shared" si="15"/>
        <v>4.7619047619047616E-2</v>
      </c>
      <c r="O211" s="159"/>
      <c r="P211" s="28" t="s">
        <v>444</v>
      </c>
      <c r="Q211" s="84" t="s">
        <v>246</v>
      </c>
      <c r="R211" s="156"/>
      <c r="S211" s="176">
        <v>0.61111111111111116</v>
      </c>
      <c r="T211" s="176">
        <v>0.16666666666666666</v>
      </c>
      <c r="U211" s="176">
        <v>0.12962962962962962</v>
      </c>
      <c r="V211" s="176">
        <v>9.2592592592592587E-2</v>
      </c>
      <c r="W211" s="176">
        <v>0.98181818181818181</v>
      </c>
      <c r="X211" s="177"/>
      <c r="Y211" s="176">
        <f t="shared" si="21"/>
        <v>0.29365079365079361</v>
      </c>
      <c r="Z211" s="176">
        <f t="shared" si="21"/>
        <v>-0.14285714285714285</v>
      </c>
      <c r="AA211" s="176">
        <f t="shared" si="21"/>
        <v>-0.10582010582010581</v>
      </c>
      <c r="AB211" s="176">
        <f t="shared" si="21"/>
        <v>-4.4973544973544971E-2</v>
      </c>
    </row>
    <row r="212" spans="2:28" ht="15.75" customHeight="1" x14ac:dyDescent="0.2">
      <c r="B212" s="67"/>
      <c r="E212" s="30" t="s">
        <v>50</v>
      </c>
      <c r="F212" s="30" t="s">
        <v>50</v>
      </c>
      <c r="G212" s="31" t="s">
        <v>50</v>
      </c>
      <c r="H212" s="30" t="s">
        <v>50</v>
      </c>
      <c r="I212" s="30" t="s">
        <v>50</v>
      </c>
      <c r="J212" s="117"/>
      <c r="K212" s="128" t="str">
        <f t="shared" si="15"/>
        <v/>
      </c>
      <c r="L212" s="128" t="str">
        <f t="shared" si="15"/>
        <v/>
      </c>
      <c r="M212" s="128" t="str">
        <f t="shared" si="15"/>
        <v/>
      </c>
      <c r="N212" s="128" t="str">
        <f t="shared" si="15"/>
        <v/>
      </c>
      <c r="O212" s="159"/>
      <c r="P212" s="89"/>
      <c r="S212" s="177"/>
      <c r="T212" s="177"/>
      <c r="U212" s="177"/>
      <c r="V212" s="177"/>
      <c r="W212" s="177"/>
      <c r="X212" s="177"/>
      <c r="Y212" s="176"/>
      <c r="Z212" s="176"/>
      <c r="AA212" s="176"/>
      <c r="AB212" s="176"/>
    </row>
    <row r="213" spans="2:28" ht="15.75" customHeight="1" x14ac:dyDescent="0.2">
      <c r="B213" s="60" t="s">
        <v>247</v>
      </c>
      <c r="C213" s="66"/>
      <c r="E213" s="30" t="s">
        <v>50</v>
      </c>
      <c r="F213" s="30" t="s">
        <v>50</v>
      </c>
      <c r="G213" s="31" t="s">
        <v>50</v>
      </c>
      <c r="H213" s="30" t="s">
        <v>50</v>
      </c>
      <c r="I213" s="30" t="s">
        <v>50</v>
      </c>
      <c r="J213" s="117"/>
      <c r="K213" s="128" t="str">
        <f t="shared" si="15"/>
        <v/>
      </c>
      <c r="L213" s="128" t="str">
        <f t="shared" si="15"/>
        <v/>
      </c>
      <c r="M213" s="128" t="str">
        <f t="shared" si="15"/>
        <v/>
      </c>
      <c r="N213" s="128" t="str">
        <f t="shared" si="15"/>
        <v/>
      </c>
      <c r="O213" s="159"/>
      <c r="P213" s="170" t="s">
        <v>493</v>
      </c>
      <c r="Q213" s="81" t="s">
        <v>494</v>
      </c>
      <c r="S213" s="177"/>
      <c r="T213" s="177"/>
      <c r="U213" s="177"/>
      <c r="V213" s="177"/>
      <c r="W213" s="177"/>
      <c r="X213" s="177"/>
      <c r="Y213" s="176"/>
      <c r="Z213" s="176"/>
      <c r="AA213" s="176"/>
      <c r="AB213" s="176"/>
    </row>
    <row r="214" spans="2:28" ht="15.75" customHeight="1" thickBot="1" x14ac:dyDescent="0.25">
      <c r="B214" s="67"/>
      <c r="E214" s="30"/>
      <c r="F214" s="30"/>
      <c r="G214" s="31"/>
      <c r="H214" s="30"/>
      <c r="I214" s="30"/>
      <c r="J214" s="117"/>
      <c r="K214" s="128" t="str">
        <f t="shared" si="15"/>
        <v/>
      </c>
      <c r="L214" s="128" t="str">
        <f t="shared" si="15"/>
        <v/>
      </c>
      <c r="M214" s="128" t="str">
        <f t="shared" si="15"/>
        <v/>
      </c>
      <c r="N214" s="128" t="str">
        <f t="shared" si="15"/>
        <v/>
      </c>
      <c r="O214" s="159"/>
      <c r="P214" s="89"/>
      <c r="S214" s="177"/>
      <c r="T214" s="177"/>
      <c r="U214" s="177"/>
      <c r="V214" s="177"/>
      <c r="W214" s="177"/>
      <c r="X214" s="177"/>
      <c r="Y214" s="176"/>
      <c r="Z214" s="176"/>
      <c r="AA214" s="176"/>
      <c r="AB214" s="176"/>
    </row>
    <row r="215" spans="2:28" ht="42.75" customHeight="1" thickBot="1" x14ac:dyDescent="0.25">
      <c r="B215" s="48">
        <v>1</v>
      </c>
      <c r="C215" s="28" t="s">
        <v>248</v>
      </c>
      <c r="D215" s="145"/>
      <c r="E215" s="30">
        <v>31</v>
      </c>
      <c r="F215" s="30">
        <v>4</v>
      </c>
      <c r="G215" s="31">
        <v>6</v>
      </c>
      <c r="H215" s="30">
        <v>1</v>
      </c>
      <c r="I215" s="30">
        <v>42</v>
      </c>
      <c r="J215" s="117"/>
      <c r="K215" s="128">
        <f t="shared" si="15"/>
        <v>0.73809523809523814</v>
      </c>
      <c r="L215" s="128">
        <f t="shared" si="15"/>
        <v>9.5238095238095233E-2</v>
      </c>
      <c r="M215" s="128">
        <f t="shared" si="15"/>
        <v>0.14285714285714285</v>
      </c>
      <c r="N215" s="128">
        <f t="shared" si="15"/>
        <v>2.3809523809523808E-2</v>
      </c>
      <c r="O215" s="159"/>
      <c r="P215" s="28" t="s">
        <v>442</v>
      </c>
      <c r="Q215" s="84" t="s">
        <v>495</v>
      </c>
      <c r="R215" s="156"/>
      <c r="S215" s="176">
        <v>0.43396226415094341</v>
      </c>
      <c r="T215" s="176">
        <v>0.13207547169811321</v>
      </c>
      <c r="U215" s="176">
        <v>0.24528301886792453</v>
      </c>
      <c r="V215" s="176">
        <v>0.18867924528301888</v>
      </c>
      <c r="W215" s="176">
        <v>0.96363636363636362</v>
      </c>
      <c r="X215" s="177"/>
      <c r="Y215" s="176">
        <f t="shared" ref="Y215:AB219" si="22">K215-S215</f>
        <v>0.30413297394429473</v>
      </c>
      <c r="Z215" s="176">
        <f t="shared" si="22"/>
        <v>-3.6837376460017973E-2</v>
      </c>
      <c r="AA215" s="176">
        <f t="shared" si="22"/>
        <v>-0.10242587601078168</v>
      </c>
      <c r="AB215" s="176">
        <f t="shared" si="22"/>
        <v>-0.16486972147349507</v>
      </c>
    </row>
    <row r="216" spans="2:28" ht="15.75" customHeight="1" thickBot="1" x14ac:dyDescent="0.25">
      <c r="B216" s="48">
        <v>2</v>
      </c>
      <c r="C216" s="28" t="s">
        <v>249</v>
      </c>
      <c r="D216" s="145"/>
      <c r="E216" s="30">
        <v>41</v>
      </c>
      <c r="F216" s="30">
        <v>0</v>
      </c>
      <c r="G216" s="31">
        <v>1</v>
      </c>
      <c r="H216" s="30">
        <v>0</v>
      </c>
      <c r="I216" s="30">
        <v>42</v>
      </c>
      <c r="J216" s="117"/>
      <c r="K216" s="128">
        <f t="shared" si="15"/>
        <v>0.97619047619047616</v>
      </c>
      <c r="L216" s="128">
        <f t="shared" si="15"/>
        <v>0</v>
      </c>
      <c r="M216" s="128">
        <f t="shared" si="15"/>
        <v>2.3809523809523808E-2</v>
      </c>
      <c r="N216" s="128">
        <f t="shared" si="15"/>
        <v>0</v>
      </c>
      <c r="O216" s="159"/>
      <c r="P216" s="28" t="s">
        <v>158</v>
      </c>
      <c r="Q216" s="84" t="s">
        <v>249</v>
      </c>
      <c r="R216" s="156"/>
      <c r="S216" s="176">
        <v>0.78431372549019607</v>
      </c>
      <c r="T216" s="176">
        <v>3.9215686274509803E-2</v>
      </c>
      <c r="U216" s="176">
        <v>0.11764705882352941</v>
      </c>
      <c r="V216" s="176">
        <v>5.8823529411764705E-2</v>
      </c>
      <c r="W216" s="176">
        <v>0.92727272727272725</v>
      </c>
      <c r="X216" s="177"/>
      <c r="Y216" s="176">
        <f t="shared" si="22"/>
        <v>0.1918767507002801</v>
      </c>
      <c r="Z216" s="176">
        <f t="shared" si="22"/>
        <v>-3.9215686274509803E-2</v>
      </c>
      <c r="AA216" s="176">
        <f t="shared" si="22"/>
        <v>-9.3837535014005602E-2</v>
      </c>
      <c r="AB216" s="176">
        <f t="shared" si="22"/>
        <v>-5.8823529411764705E-2</v>
      </c>
    </row>
    <row r="217" spans="2:28" ht="42.75" customHeight="1" thickBot="1" x14ac:dyDescent="0.25">
      <c r="B217" s="48">
        <v>3</v>
      </c>
      <c r="C217" s="28" t="s">
        <v>250</v>
      </c>
      <c r="D217" s="145"/>
      <c r="E217" s="30">
        <v>34</v>
      </c>
      <c r="F217" s="30">
        <v>3</v>
      </c>
      <c r="G217" s="31">
        <v>3</v>
      </c>
      <c r="H217" s="30">
        <v>2</v>
      </c>
      <c r="I217" s="30">
        <v>42</v>
      </c>
      <c r="J217" s="117"/>
      <c r="K217" s="128">
        <f t="shared" si="15"/>
        <v>0.80952380952380953</v>
      </c>
      <c r="L217" s="128">
        <f t="shared" si="15"/>
        <v>7.1428571428571425E-2</v>
      </c>
      <c r="M217" s="128">
        <f t="shared" si="15"/>
        <v>7.1428571428571425E-2</v>
      </c>
      <c r="N217" s="128">
        <f t="shared" si="15"/>
        <v>4.7619047619047616E-2</v>
      </c>
      <c r="O217" s="159"/>
      <c r="P217" s="28" t="s">
        <v>443</v>
      </c>
      <c r="Q217" s="84" t="s">
        <v>250</v>
      </c>
      <c r="R217" s="156"/>
      <c r="S217" s="176">
        <v>0.44</v>
      </c>
      <c r="T217" s="176">
        <v>0.14000000000000001</v>
      </c>
      <c r="U217" s="176">
        <v>0.22</v>
      </c>
      <c r="V217" s="176">
        <v>0.2</v>
      </c>
      <c r="W217" s="176">
        <v>0.90909090909090906</v>
      </c>
      <c r="X217" s="177"/>
      <c r="Y217" s="176">
        <f t="shared" si="22"/>
        <v>0.36952380952380953</v>
      </c>
      <c r="Z217" s="176">
        <f t="shared" si="22"/>
        <v>-6.8571428571428589E-2</v>
      </c>
      <c r="AA217" s="176">
        <f t="shared" si="22"/>
        <v>-0.14857142857142858</v>
      </c>
      <c r="AB217" s="176">
        <f t="shared" si="22"/>
        <v>-0.15238095238095239</v>
      </c>
    </row>
    <row r="218" spans="2:28" ht="31.5" customHeight="1" thickBot="1" x14ac:dyDescent="0.25">
      <c r="B218" s="48">
        <v>4</v>
      </c>
      <c r="C218" s="28" t="s">
        <v>251</v>
      </c>
      <c r="D218" s="145"/>
      <c r="E218" s="30">
        <v>39</v>
      </c>
      <c r="F218" s="30">
        <v>0</v>
      </c>
      <c r="G218" s="31">
        <v>2</v>
      </c>
      <c r="H218" s="30">
        <v>1</v>
      </c>
      <c r="I218" s="30">
        <v>42</v>
      </c>
      <c r="J218" s="117"/>
      <c r="K218" s="128">
        <f t="shared" si="15"/>
        <v>0.9285714285714286</v>
      </c>
      <c r="L218" s="128">
        <f t="shared" si="15"/>
        <v>0</v>
      </c>
      <c r="M218" s="128">
        <f t="shared" si="15"/>
        <v>4.7619047619047616E-2</v>
      </c>
      <c r="N218" s="128">
        <f t="shared" si="15"/>
        <v>2.3809523809523808E-2</v>
      </c>
      <c r="O218" s="159"/>
      <c r="P218" s="28" t="s">
        <v>444</v>
      </c>
      <c r="Q218" s="84" t="s">
        <v>251</v>
      </c>
      <c r="R218" s="156"/>
      <c r="S218" s="176">
        <v>0.62745098039215685</v>
      </c>
      <c r="T218" s="176">
        <v>5.8823529411764705E-2</v>
      </c>
      <c r="U218" s="176">
        <v>0.17647058823529413</v>
      </c>
      <c r="V218" s="176">
        <v>0.13725490196078433</v>
      </c>
      <c r="W218" s="176">
        <v>0.92727272727272725</v>
      </c>
      <c r="X218" s="177"/>
      <c r="Y218" s="176">
        <f t="shared" si="22"/>
        <v>0.30112044817927175</v>
      </c>
      <c r="Z218" s="176">
        <f t="shared" si="22"/>
        <v>-5.8823529411764705E-2</v>
      </c>
      <c r="AA218" s="176">
        <f t="shared" si="22"/>
        <v>-0.12885154061624651</v>
      </c>
      <c r="AB218" s="176">
        <f t="shared" si="22"/>
        <v>-0.11344537815126052</v>
      </c>
    </row>
    <row r="219" spans="2:28" ht="42.75" customHeight="1" thickBot="1" x14ac:dyDescent="0.25">
      <c r="B219" s="48">
        <v>5</v>
      </c>
      <c r="C219" s="28" t="s">
        <v>252</v>
      </c>
      <c r="D219" s="145"/>
      <c r="E219" s="30">
        <v>32</v>
      </c>
      <c r="F219" s="30">
        <v>3</v>
      </c>
      <c r="G219" s="31">
        <v>6</v>
      </c>
      <c r="H219" s="30">
        <v>1</v>
      </c>
      <c r="I219" s="30">
        <v>42</v>
      </c>
      <c r="J219" s="117"/>
      <c r="K219" s="128">
        <f t="shared" si="15"/>
        <v>0.76190476190476186</v>
      </c>
      <c r="L219" s="128">
        <f t="shared" si="15"/>
        <v>7.1428571428571425E-2</v>
      </c>
      <c r="M219" s="128">
        <f t="shared" si="15"/>
        <v>0.14285714285714285</v>
      </c>
      <c r="N219" s="128">
        <f t="shared" si="15"/>
        <v>2.3809523809523808E-2</v>
      </c>
      <c r="O219" s="159"/>
      <c r="P219" s="28" t="s">
        <v>445</v>
      </c>
      <c r="Q219" s="84" t="s">
        <v>252</v>
      </c>
      <c r="R219" s="156"/>
      <c r="S219" s="176">
        <v>0.47058823529411764</v>
      </c>
      <c r="T219" s="176">
        <v>0.11764705882352941</v>
      </c>
      <c r="U219" s="176">
        <v>0.21568627450980393</v>
      </c>
      <c r="V219" s="176">
        <v>0.19607843137254902</v>
      </c>
      <c r="W219" s="176">
        <v>0.92727272727272725</v>
      </c>
      <c r="X219" s="177"/>
      <c r="Y219" s="176">
        <f t="shared" si="22"/>
        <v>0.29131652661064422</v>
      </c>
      <c r="Z219" s="176">
        <f t="shared" si="22"/>
        <v>-4.6218487394957986E-2</v>
      </c>
      <c r="AA219" s="176">
        <f t="shared" si="22"/>
        <v>-7.2829131652661083E-2</v>
      </c>
      <c r="AB219" s="176">
        <f t="shared" si="22"/>
        <v>-0.17226890756302521</v>
      </c>
    </row>
    <row r="220" spans="2:28" ht="15.75" customHeight="1" x14ac:dyDescent="0.2">
      <c r="B220" s="67"/>
      <c r="E220" s="30" t="s">
        <v>50</v>
      </c>
      <c r="F220" s="30" t="s">
        <v>50</v>
      </c>
      <c r="G220" s="31" t="s">
        <v>50</v>
      </c>
      <c r="H220" s="30" t="s">
        <v>50</v>
      </c>
      <c r="I220" s="30" t="s">
        <v>50</v>
      </c>
      <c r="J220" s="117"/>
      <c r="K220" s="128" t="str">
        <f t="shared" si="15"/>
        <v/>
      </c>
      <c r="L220" s="128" t="str">
        <f t="shared" si="15"/>
        <v/>
      </c>
      <c r="M220" s="128" t="str">
        <f t="shared" si="15"/>
        <v/>
      </c>
      <c r="N220" s="128" t="str">
        <f t="shared" si="15"/>
        <v/>
      </c>
      <c r="O220" s="159"/>
      <c r="P220" s="89"/>
      <c r="S220" s="177"/>
      <c r="T220" s="177"/>
      <c r="U220" s="177"/>
      <c r="V220" s="177"/>
      <c r="W220" s="177"/>
      <c r="X220" s="177"/>
      <c r="Y220" s="176"/>
      <c r="Z220" s="176"/>
      <c r="AA220" s="176"/>
      <c r="AB220" s="176"/>
    </row>
    <row r="221" spans="2:28" ht="15.75" customHeight="1" x14ac:dyDescent="0.2">
      <c r="B221" s="60" t="s">
        <v>253</v>
      </c>
      <c r="C221" s="66"/>
      <c r="E221" s="30" t="s">
        <v>50</v>
      </c>
      <c r="F221" s="30" t="s">
        <v>50</v>
      </c>
      <c r="G221" s="31" t="s">
        <v>50</v>
      </c>
      <c r="H221" s="30" t="s">
        <v>50</v>
      </c>
      <c r="I221" s="30" t="s">
        <v>50</v>
      </c>
      <c r="J221" s="117"/>
      <c r="K221" s="128" t="str">
        <f t="shared" si="15"/>
        <v/>
      </c>
      <c r="L221" s="128" t="str">
        <f t="shared" si="15"/>
        <v/>
      </c>
      <c r="M221" s="128" t="str">
        <f t="shared" si="15"/>
        <v/>
      </c>
      <c r="N221" s="128" t="str">
        <f t="shared" si="15"/>
        <v/>
      </c>
      <c r="O221" s="159"/>
      <c r="P221" s="170" t="s">
        <v>496</v>
      </c>
      <c r="Q221" s="81" t="s">
        <v>497</v>
      </c>
      <c r="S221" s="177"/>
      <c r="T221" s="177"/>
      <c r="U221" s="177"/>
      <c r="V221" s="177"/>
      <c r="W221" s="177"/>
      <c r="X221" s="177"/>
      <c r="Y221" s="176"/>
      <c r="Z221" s="176"/>
      <c r="AA221" s="176"/>
      <c r="AB221" s="176"/>
    </row>
    <row r="222" spans="2:28" ht="15.75" customHeight="1" thickBot="1" x14ac:dyDescent="0.25">
      <c r="B222" s="67"/>
      <c r="E222" s="30" t="s">
        <v>50</v>
      </c>
      <c r="F222" s="30" t="s">
        <v>50</v>
      </c>
      <c r="G222" s="31" t="s">
        <v>50</v>
      </c>
      <c r="H222" s="30" t="s">
        <v>50</v>
      </c>
      <c r="I222" s="30" t="s">
        <v>50</v>
      </c>
      <c r="J222" s="117"/>
      <c r="K222" s="128" t="str">
        <f t="shared" si="15"/>
        <v/>
      </c>
      <c r="L222" s="128" t="str">
        <f t="shared" si="15"/>
        <v/>
      </c>
      <c r="M222" s="128" t="str">
        <f t="shared" si="15"/>
        <v/>
      </c>
      <c r="N222" s="128" t="str">
        <f t="shared" ref="N222:N285" si="23">IF(ISERROR(H222/$I222),"",H222/$I222)</f>
        <v/>
      </c>
      <c r="O222" s="159"/>
      <c r="P222" s="89"/>
      <c r="S222" s="177"/>
      <c r="T222" s="177"/>
      <c r="U222" s="177"/>
      <c r="V222" s="177"/>
      <c r="W222" s="177"/>
      <c r="X222" s="177"/>
      <c r="Y222" s="176"/>
      <c r="Z222" s="176"/>
      <c r="AA222" s="176"/>
      <c r="AB222" s="176"/>
    </row>
    <row r="223" spans="2:28" ht="15.75" customHeight="1" thickBot="1" x14ac:dyDescent="0.25">
      <c r="B223" s="35">
        <v>1</v>
      </c>
      <c r="C223" s="36" t="s">
        <v>254</v>
      </c>
      <c r="E223" s="30" t="s">
        <v>50</v>
      </c>
      <c r="F223" s="30" t="s">
        <v>50</v>
      </c>
      <c r="G223" s="31" t="s">
        <v>50</v>
      </c>
      <c r="H223" s="30" t="s">
        <v>50</v>
      </c>
      <c r="I223" s="30" t="s">
        <v>50</v>
      </c>
      <c r="J223" s="117"/>
      <c r="K223" s="128" t="str">
        <f t="shared" ref="K223:N286" si="24">IF(ISERROR(E223/$I223),"",E223/$I223)</f>
        <v/>
      </c>
      <c r="L223" s="128" t="str">
        <f t="shared" si="24"/>
        <v/>
      </c>
      <c r="M223" s="128" t="str">
        <f t="shared" si="24"/>
        <v/>
      </c>
      <c r="N223" s="128" t="str">
        <f t="shared" si="23"/>
        <v/>
      </c>
      <c r="O223" s="159"/>
      <c r="P223" s="35" t="s">
        <v>442</v>
      </c>
      <c r="Q223" s="36" t="s">
        <v>254</v>
      </c>
      <c r="S223" s="177"/>
      <c r="T223" s="177"/>
      <c r="U223" s="177"/>
      <c r="V223" s="177"/>
      <c r="W223" s="177"/>
      <c r="X223" s="177"/>
      <c r="Y223" s="176"/>
      <c r="Z223" s="176"/>
      <c r="AA223" s="176"/>
      <c r="AB223" s="176"/>
    </row>
    <row r="224" spans="2:28" ht="42.75" customHeight="1" thickBot="1" x14ac:dyDescent="0.25">
      <c r="B224" s="48" t="s">
        <v>140</v>
      </c>
      <c r="C224" s="28" t="s">
        <v>255</v>
      </c>
      <c r="D224" s="145"/>
      <c r="E224" s="30">
        <v>20</v>
      </c>
      <c r="F224" s="30">
        <v>2</v>
      </c>
      <c r="G224" s="31">
        <v>0</v>
      </c>
      <c r="H224" s="30">
        <v>1</v>
      </c>
      <c r="I224" s="30">
        <v>23</v>
      </c>
      <c r="J224" s="117"/>
      <c r="K224" s="128">
        <f t="shared" si="24"/>
        <v>0.86956521739130432</v>
      </c>
      <c r="L224" s="128">
        <f t="shared" si="24"/>
        <v>8.6956521739130432E-2</v>
      </c>
      <c r="M224" s="128">
        <f t="shared" si="24"/>
        <v>0</v>
      </c>
      <c r="N224" s="128">
        <f t="shared" si="23"/>
        <v>4.3478260869565216E-2</v>
      </c>
      <c r="O224" s="159"/>
      <c r="P224" s="28" t="s">
        <v>140</v>
      </c>
      <c r="Q224" s="84" t="s">
        <v>498</v>
      </c>
      <c r="R224" s="156"/>
      <c r="S224" s="176">
        <v>0.41509433962264153</v>
      </c>
      <c r="T224" s="176">
        <v>0.15094339622641509</v>
      </c>
      <c r="U224" s="176">
        <v>0.22641509433962265</v>
      </c>
      <c r="V224" s="176">
        <v>0.20754716981132076</v>
      </c>
      <c r="W224" s="176">
        <v>0.96363636363636362</v>
      </c>
      <c r="X224" s="177"/>
      <c r="Y224" s="176">
        <f t="shared" ref="Y224:AB228" si="25">K224-S224</f>
        <v>0.4544708777686628</v>
      </c>
      <c r="Z224" s="176">
        <f t="shared" si="25"/>
        <v>-6.3986874487284656E-2</v>
      </c>
      <c r="AA224" s="176">
        <f t="shared" si="25"/>
        <v>-0.22641509433962265</v>
      </c>
      <c r="AB224" s="176">
        <f t="shared" si="25"/>
        <v>-0.16406890894175555</v>
      </c>
    </row>
    <row r="225" spans="2:28" s="2" customFormat="1" ht="42.75" customHeight="1" thickBot="1" x14ac:dyDescent="0.25">
      <c r="B225" s="48" t="s">
        <v>151</v>
      </c>
      <c r="C225" s="28" t="s">
        <v>256</v>
      </c>
      <c r="D225" s="145"/>
      <c r="E225" s="30">
        <v>23</v>
      </c>
      <c r="F225" s="30">
        <v>0</v>
      </c>
      <c r="G225" s="31">
        <v>0</v>
      </c>
      <c r="H225" s="30">
        <v>0</v>
      </c>
      <c r="I225" s="30">
        <v>23</v>
      </c>
      <c r="J225" s="117"/>
      <c r="K225" s="128">
        <f t="shared" si="24"/>
        <v>1</v>
      </c>
      <c r="L225" s="128">
        <f t="shared" si="24"/>
        <v>0</v>
      </c>
      <c r="M225" s="128">
        <f t="shared" si="24"/>
        <v>0</v>
      </c>
      <c r="N225" s="128">
        <f t="shared" si="23"/>
        <v>0</v>
      </c>
      <c r="O225" s="159"/>
      <c r="P225" s="28" t="s">
        <v>151</v>
      </c>
      <c r="Q225" s="84" t="s">
        <v>499</v>
      </c>
      <c r="R225" s="156"/>
      <c r="S225" s="176">
        <v>0.42307692307692307</v>
      </c>
      <c r="T225" s="176">
        <v>0.17307692307692307</v>
      </c>
      <c r="U225" s="176">
        <v>0.25</v>
      </c>
      <c r="V225" s="176">
        <v>0.15384615384615385</v>
      </c>
      <c r="W225" s="176">
        <v>0.94545454545454544</v>
      </c>
      <c r="X225" s="177"/>
      <c r="Y225" s="176">
        <f t="shared" si="25"/>
        <v>0.57692307692307687</v>
      </c>
      <c r="Z225" s="176">
        <f t="shared" si="25"/>
        <v>-0.17307692307692307</v>
      </c>
      <c r="AA225" s="176">
        <f t="shared" si="25"/>
        <v>-0.25</v>
      </c>
      <c r="AB225" s="176">
        <f t="shared" si="25"/>
        <v>-0.15384615384615385</v>
      </c>
    </row>
    <row r="226" spans="2:28" s="2" customFormat="1" ht="31.5" customHeight="1" thickBot="1" x14ac:dyDescent="0.25">
      <c r="B226" s="48" t="s">
        <v>154</v>
      </c>
      <c r="C226" s="28" t="s">
        <v>257</v>
      </c>
      <c r="D226" s="145"/>
      <c r="E226" s="30">
        <v>22</v>
      </c>
      <c r="F226" s="30">
        <v>1</v>
      </c>
      <c r="G226" s="31">
        <v>0</v>
      </c>
      <c r="H226" s="30">
        <v>0</v>
      </c>
      <c r="I226" s="30">
        <v>23</v>
      </c>
      <c r="J226" s="117"/>
      <c r="K226" s="128">
        <f t="shared" si="24"/>
        <v>0.95652173913043481</v>
      </c>
      <c r="L226" s="128">
        <f t="shared" si="24"/>
        <v>4.3478260869565216E-2</v>
      </c>
      <c r="M226" s="128">
        <f t="shared" si="24"/>
        <v>0</v>
      </c>
      <c r="N226" s="128">
        <f t="shared" si="23"/>
        <v>0</v>
      </c>
      <c r="O226" s="159"/>
      <c r="P226" s="28" t="s">
        <v>154</v>
      </c>
      <c r="Q226" s="84" t="s">
        <v>500</v>
      </c>
      <c r="R226" s="156"/>
      <c r="S226" s="176">
        <v>0.46153846153846156</v>
      </c>
      <c r="T226" s="176">
        <v>0.11538461538461539</v>
      </c>
      <c r="U226" s="176">
        <v>0.21153846153846154</v>
      </c>
      <c r="V226" s="176">
        <v>0.21153846153846154</v>
      </c>
      <c r="W226" s="176">
        <v>0.94545454545454544</v>
      </c>
      <c r="X226" s="177"/>
      <c r="Y226" s="176">
        <f t="shared" si="25"/>
        <v>0.49498327759197325</v>
      </c>
      <c r="Z226" s="176">
        <f t="shared" si="25"/>
        <v>-7.1906354515050175E-2</v>
      </c>
      <c r="AA226" s="176">
        <f t="shared" si="25"/>
        <v>-0.21153846153846154</v>
      </c>
      <c r="AB226" s="176">
        <f t="shared" si="25"/>
        <v>-0.21153846153846154</v>
      </c>
    </row>
    <row r="227" spans="2:28" s="2" customFormat="1" ht="42.75" customHeight="1" thickBot="1" x14ac:dyDescent="0.25">
      <c r="B227" s="48" t="s">
        <v>258</v>
      </c>
      <c r="C227" s="28" t="s">
        <v>259</v>
      </c>
      <c r="D227" s="145"/>
      <c r="E227" s="30">
        <v>22</v>
      </c>
      <c r="F227" s="30">
        <v>1</v>
      </c>
      <c r="G227" s="31">
        <v>0</v>
      </c>
      <c r="H227" s="30">
        <v>0</v>
      </c>
      <c r="I227" s="30">
        <v>23</v>
      </c>
      <c r="J227" s="117"/>
      <c r="K227" s="128">
        <f t="shared" si="24"/>
        <v>0.95652173913043481</v>
      </c>
      <c r="L227" s="128">
        <f t="shared" si="24"/>
        <v>4.3478260869565216E-2</v>
      </c>
      <c r="M227" s="128">
        <f t="shared" si="24"/>
        <v>0</v>
      </c>
      <c r="N227" s="128">
        <f t="shared" si="23"/>
        <v>0</v>
      </c>
      <c r="O227" s="159"/>
      <c r="P227" s="28" t="s">
        <v>258</v>
      </c>
      <c r="Q227" s="84" t="s">
        <v>501</v>
      </c>
      <c r="R227" s="156"/>
      <c r="S227" s="176">
        <v>0.45098039215686275</v>
      </c>
      <c r="T227" s="176">
        <v>0.13725490196078433</v>
      </c>
      <c r="U227" s="176">
        <v>0.23529411764705882</v>
      </c>
      <c r="V227" s="176">
        <v>0.17647058823529413</v>
      </c>
      <c r="W227" s="176">
        <v>0.92727272727272725</v>
      </c>
      <c r="X227" s="177"/>
      <c r="Y227" s="176">
        <f t="shared" si="25"/>
        <v>0.50554134697357211</v>
      </c>
      <c r="Z227" s="176">
        <f t="shared" si="25"/>
        <v>-9.377664109121911E-2</v>
      </c>
      <c r="AA227" s="176">
        <f t="shared" si="25"/>
        <v>-0.23529411764705882</v>
      </c>
      <c r="AB227" s="176">
        <f t="shared" si="25"/>
        <v>-0.17647058823529413</v>
      </c>
    </row>
    <row r="228" spans="2:28" s="2" customFormat="1" ht="31.5" customHeight="1" thickBot="1" x14ac:dyDescent="0.25">
      <c r="B228" s="48" t="s">
        <v>260</v>
      </c>
      <c r="C228" s="28" t="s">
        <v>261</v>
      </c>
      <c r="D228" s="145"/>
      <c r="E228" s="30">
        <v>23</v>
      </c>
      <c r="F228" s="30">
        <v>0</v>
      </c>
      <c r="G228" s="31">
        <v>0</v>
      </c>
      <c r="H228" s="30">
        <v>0</v>
      </c>
      <c r="I228" s="30">
        <v>23</v>
      </c>
      <c r="J228" s="117"/>
      <c r="K228" s="128">
        <f t="shared" si="24"/>
        <v>1</v>
      </c>
      <c r="L228" s="128">
        <f t="shared" si="24"/>
        <v>0</v>
      </c>
      <c r="M228" s="128">
        <f t="shared" si="24"/>
        <v>0</v>
      </c>
      <c r="N228" s="128">
        <f t="shared" si="23"/>
        <v>0</v>
      </c>
      <c r="O228" s="159"/>
      <c r="P228" s="28" t="s">
        <v>260</v>
      </c>
      <c r="Q228" s="84" t="s">
        <v>261</v>
      </c>
      <c r="R228" s="156"/>
      <c r="S228" s="176">
        <v>0.50980392156862742</v>
      </c>
      <c r="T228" s="176">
        <v>0.11764705882352941</v>
      </c>
      <c r="U228" s="176">
        <v>0.21568627450980393</v>
      </c>
      <c r="V228" s="176">
        <v>0.15686274509803921</v>
      </c>
      <c r="W228" s="176">
        <v>0.92727272727272725</v>
      </c>
      <c r="X228" s="177"/>
      <c r="Y228" s="176">
        <f t="shared" si="25"/>
        <v>0.49019607843137258</v>
      </c>
      <c r="Z228" s="176">
        <f t="shared" si="25"/>
        <v>-0.11764705882352941</v>
      </c>
      <c r="AA228" s="176">
        <f t="shared" si="25"/>
        <v>-0.21568627450980393</v>
      </c>
      <c r="AB228" s="176">
        <f t="shared" si="25"/>
        <v>-0.15686274509803921</v>
      </c>
    </row>
    <row r="229" spans="2:28" s="2" customFormat="1" ht="15" thickBot="1" x14ac:dyDescent="0.25">
      <c r="B229" s="35">
        <v>2</v>
      </c>
      <c r="C229" s="36" t="s">
        <v>262</v>
      </c>
      <c r="E229" s="30" t="s">
        <v>50</v>
      </c>
      <c r="F229" s="30" t="s">
        <v>50</v>
      </c>
      <c r="G229" s="31" t="s">
        <v>50</v>
      </c>
      <c r="H229" s="30" t="s">
        <v>50</v>
      </c>
      <c r="I229" s="30" t="s">
        <v>50</v>
      </c>
      <c r="J229" s="117"/>
      <c r="K229" s="128" t="str">
        <f t="shared" si="24"/>
        <v/>
      </c>
      <c r="L229" s="128" t="str">
        <f t="shared" si="24"/>
        <v/>
      </c>
      <c r="M229" s="128" t="str">
        <f t="shared" si="24"/>
        <v/>
      </c>
      <c r="N229" s="128" t="str">
        <f t="shared" si="23"/>
        <v/>
      </c>
      <c r="O229" s="159"/>
      <c r="P229" s="35" t="s">
        <v>158</v>
      </c>
      <c r="Q229" s="36" t="s">
        <v>262</v>
      </c>
      <c r="S229" s="177"/>
      <c r="T229" s="177"/>
      <c r="U229" s="177"/>
      <c r="V229" s="177"/>
      <c r="W229" s="177"/>
      <c r="X229" s="177"/>
      <c r="Y229" s="176"/>
      <c r="Z229" s="176"/>
      <c r="AA229" s="176"/>
      <c r="AB229" s="176"/>
    </row>
    <row r="230" spans="2:28" s="2" customFormat="1" ht="42.75" customHeight="1" thickBot="1" x14ac:dyDescent="0.25">
      <c r="B230" s="48" t="s">
        <v>160</v>
      </c>
      <c r="C230" s="28" t="s">
        <v>263</v>
      </c>
      <c r="D230" s="145"/>
      <c r="E230" s="30">
        <v>16</v>
      </c>
      <c r="F230" s="30">
        <v>0</v>
      </c>
      <c r="G230" s="31">
        <v>1</v>
      </c>
      <c r="H230" s="30">
        <v>8</v>
      </c>
      <c r="I230" s="30">
        <v>25</v>
      </c>
      <c r="J230" s="117"/>
      <c r="K230" s="128">
        <f t="shared" si="24"/>
        <v>0.64</v>
      </c>
      <c r="L230" s="128">
        <f t="shared" si="24"/>
        <v>0</v>
      </c>
      <c r="M230" s="128">
        <f t="shared" si="24"/>
        <v>0.04</v>
      </c>
      <c r="N230" s="128">
        <f t="shared" si="23"/>
        <v>0.32</v>
      </c>
      <c r="O230" s="159"/>
      <c r="P230" s="28" t="s">
        <v>160</v>
      </c>
      <c r="Q230" s="84" t="s">
        <v>502</v>
      </c>
      <c r="R230" s="156"/>
      <c r="S230" s="176">
        <v>0.32</v>
      </c>
      <c r="T230" s="176">
        <v>0.12</v>
      </c>
      <c r="U230" s="176">
        <v>0.26</v>
      </c>
      <c r="V230" s="176">
        <v>0.3</v>
      </c>
      <c r="W230" s="176">
        <v>0.90909090909090906</v>
      </c>
      <c r="X230" s="177"/>
      <c r="Y230" s="176">
        <f t="shared" ref="Y230:AB234" si="26">K230-S230</f>
        <v>0.32</v>
      </c>
      <c r="Z230" s="176">
        <f t="shared" si="26"/>
        <v>-0.12</v>
      </c>
      <c r="AA230" s="176">
        <f t="shared" si="26"/>
        <v>-0.22</v>
      </c>
      <c r="AB230" s="176">
        <f t="shared" si="26"/>
        <v>2.0000000000000018E-2</v>
      </c>
    </row>
    <row r="231" spans="2:28" s="2" customFormat="1" ht="31.5" customHeight="1" thickBot="1" x14ac:dyDescent="0.25">
      <c r="B231" s="48" t="s">
        <v>163</v>
      </c>
      <c r="C231" s="28" t="s">
        <v>264</v>
      </c>
      <c r="D231" s="145"/>
      <c r="E231" s="30">
        <v>24</v>
      </c>
      <c r="F231" s="30">
        <v>0</v>
      </c>
      <c r="G231" s="31">
        <v>1</v>
      </c>
      <c r="H231" s="30">
        <v>0</v>
      </c>
      <c r="I231" s="30">
        <v>25</v>
      </c>
      <c r="J231" s="117"/>
      <c r="K231" s="128">
        <f t="shared" si="24"/>
        <v>0.96</v>
      </c>
      <c r="L231" s="128">
        <f t="shared" si="24"/>
        <v>0</v>
      </c>
      <c r="M231" s="128">
        <f t="shared" si="24"/>
        <v>0.04</v>
      </c>
      <c r="N231" s="128">
        <f t="shared" si="23"/>
        <v>0</v>
      </c>
      <c r="O231" s="159"/>
      <c r="P231" s="28" t="s">
        <v>163</v>
      </c>
      <c r="Q231" s="84" t="s">
        <v>264</v>
      </c>
      <c r="R231" s="156"/>
      <c r="S231" s="176">
        <v>0.71153846153846156</v>
      </c>
      <c r="T231" s="176">
        <v>3.8461538461538464E-2</v>
      </c>
      <c r="U231" s="176">
        <v>0.17307692307692307</v>
      </c>
      <c r="V231" s="176">
        <v>7.6923076923076927E-2</v>
      </c>
      <c r="W231" s="176">
        <v>0.94545454545454544</v>
      </c>
      <c r="X231" s="177"/>
      <c r="Y231" s="176">
        <f t="shared" si="26"/>
        <v>0.2484615384615384</v>
      </c>
      <c r="Z231" s="176">
        <f t="shared" si="26"/>
        <v>-3.8461538461538464E-2</v>
      </c>
      <c r="AA231" s="176">
        <f t="shared" si="26"/>
        <v>-0.13307692307692306</v>
      </c>
      <c r="AB231" s="176">
        <f t="shared" si="26"/>
        <v>-7.6923076923076927E-2</v>
      </c>
    </row>
    <row r="232" spans="2:28" s="2" customFormat="1" ht="31.5" customHeight="1" thickBot="1" x14ac:dyDescent="0.25">
      <c r="B232" s="48" t="s">
        <v>169</v>
      </c>
      <c r="C232" s="28" t="s">
        <v>265</v>
      </c>
      <c r="D232" s="145"/>
      <c r="E232" s="30">
        <v>25</v>
      </c>
      <c r="F232" s="30">
        <v>0</v>
      </c>
      <c r="G232" s="31">
        <v>0</v>
      </c>
      <c r="H232" s="30">
        <v>0</v>
      </c>
      <c r="I232" s="30">
        <v>25</v>
      </c>
      <c r="J232" s="117"/>
      <c r="K232" s="128">
        <f t="shared" si="24"/>
        <v>1</v>
      </c>
      <c r="L232" s="128">
        <f t="shared" si="24"/>
        <v>0</v>
      </c>
      <c r="M232" s="128">
        <f t="shared" si="24"/>
        <v>0</v>
      </c>
      <c r="N232" s="128">
        <f t="shared" si="23"/>
        <v>0</v>
      </c>
      <c r="O232" s="159"/>
      <c r="P232" s="28" t="s">
        <v>169</v>
      </c>
      <c r="Q232" s="84" t="s">
        <v>503</v>
      </c>
      <c r="R232" s="156"/>
      <c r="S232" s="176">
        <v>0.69230769230769229</v>
      </c>
      <c r="T232" s="176">
        <v>5.7692307692307696E-2</v>
      </c>
      <c r="U232" s="176">
        <v>0.19230769230769232</v>
      </c>
      <c r="V232" s="176">
        <v>5.7692307692307696E-2</v>
      </c>
      <c r="W232" s="176">
        <v>0.94545454545454544</v>
      </c>
      <c r="X232" s="177"/>
      <c r="Y232" s="176">
        <f t="shared" si="26"/>
        <v>0.30769230769230771</v>
      </c>
      <c r="Z232" s="176">
        <f t="shared" si="26"/>
        <v>-5.7692307692307696E-2</v>
      </c>
      <c r="AA232" s="176">
        <f t="shared" si="26"/>
        <v>-0.19230769230769232</v>
      </c>
      <c r="AB232" s="176">
        <f t="shared" si="26"/>
        <v>-5.7692307692307696E-2</v>
      </c>
    </row>
    <row r="233" spans="2:28" s="2" customFormat="1" ht="31.5" customHeight="1" thickBot="1" x14ac:dyDescent="0.25">
      <c r="B233" s="48" t="s">
        <v>172</v>
      </c>
      <c r="C233" s="28" t="s">
        <v>266</v>
      </c>
      <c r="D233" s="145"/>
      <c r="E233" s="30">
        <v>25</v>
      </c>
      <c r="F233" s="30">
        <v>0</v>
      </c>
      <c r="G233" s="31">
        <v>0</v>
      </c>
      <c r="H233" s="30">
        <v>0</v>
      </c>
      <c r="I233" s="30">
        <v>25</v>
      </c>
      <c r="J233" s="117"/>
      <c r="K233" s="128">
        <f t="shared" si="24"/>
        <v>1</v>
      </c>
      <c r="L233" s="128">
        <f t="shared" si="24"/>
        <v>0</v>
      </c>
      <c r="M233" s="128">
        <f t="shared" si="24"/>
        <v>0</v>
      </c>
      <c r="N233" s="128">
        <f t="shared" si="23"/>
        <v>0</v>
      </c>
      <c r="O233" s="159"/>
      <c r="P233" s="28" t="s">
        <v>172</v>
      </c>
      <c r="Q233" s="84" t="s">
        <v>266</v>
      </c>
      <c r="R233" s="156"/>
      <c r="S233" s="176">
        <v>0.71698113207547165</v>
      </c>
      <c r="T233" s="176">
        <v>3.7735849056603772E-2</v>
      </c>
      <c r="U233" s="176">
        <v>0.16981132075471697</v>
      </c>
      <c r="V233" s="176">
        <v>7.5471698113207544E-2</v>
      </c>
      <c r="W233" s="176">
        <v>0.96363636363636362</v>
      </c>
      <c r="X233" s="177"/>
      <c r="Y233" s="176">
        <f t="shared" si="26"/>
        <v>0.28301886792452835</v>
      </c>
      <c r="Z233" s="176">
        <f t="shared" si="26"/>
        <v>-3.7735849056603772E-2</v>
      </c>
      <c r="AA233" s="176">
        <f t="shared" si="26"/>
        <v>-0.16981132075471697</v>
      </c>
      <c r="AB233" s="176">
        <f t="shared" si="26"/>
        <v>-7.5471698113207544E-2</v>
      </c>
    </row>
    <row r="234" spans="2:28" s="2" customFormat="1" ht="15.75" customHeight="1" thickBot="1" x14ac:dyDescent="0.25">
      <c r="B234" s="48" t="s">
        <v>267</v>
      </c>
      <c r="C234" s="28" t="s">
        <v>268</v>
      </c>
      <c r="D234" s="145"/>
      <c r="E234" s="30">
        <v>25</v>
      </c>
      <c r="F234" s="30">
        <v>0</v>
      </c>
      <c r="G234" s="31">
        <v>0</v>
      </c>
      <c r="H234" s="30">
        <v>0</v>
      </c>
      <c r="I234" s="30">
        <v>25</v>
      </c>
      <c r="J234" s="117"/>
      <c r="K234" s="128">
        <f t="shared" si="24"/>
        <v>1</v>
      </c>
      <c r="L234" s="128">
        <f t="shared" si="24"/>
        <v>0</v>
      </c>
      <c r="M234" s="128">
        <f t="shared" si="24"/>
        <v>0</v>
      </c>
      <c r="N234" s="128">
        <f t="shared" si="23"/>
        <v>0</v>
      </c>
      <c r="O234" s="159"/>
      <c r="P234" s="28" t="s">
        <v>267</v>
      </c>
      <c r="Q234" s="84" t="s">
        <v>268</v>
      </c>
      <c r="R234" s="156"/>
      <c r="S234" s="176">
        <v>0.61224489795918369</v>
      </c>
      <c r="T234" s="176">
        <v>6.1224489795918366E-2</v>
      </c>
      <c r="U234" s="176">
        <v>0.20408163265306123</v>
      </c>
      <c r="V234" s="176">
        <v>0.12244897959183673</v>
      </c>
      <c r="W234" s="176">
        <v>0.89090909090909087</v>
      </c>
      <c r="X234" s="177"/>
      <c r="Y234" s="176">
        <f t="shared" si="26"/>
        <v>0.38775510204081631</v>
      </c>
      <c r="Z234" s="176">
        <f t="shared" si="26"/>
        <v>-6.1224489795918366E-2</v>
      </c>
      <c r="AA234" s="176">
        <f t="shared" si="26"/>
        <v>-0.20408163265306123</v>
      </c>
      <c r="AB234" s="176">
        <f t="shared" si="26"/>
        <v>-0.12244897959183673</v>
      </c>
    </row>
    <row r="235" spans="2:28" s="2" customFormat="1" ht="15.75" customHeight="1" x14ac:dyDescent="0.2">
      <c r="B235" s="67"/>
      <c r="C235" s="24"/>
      <c r="E235" s="30" t="s">
        <v>50</v>
      </c>
      <c r="F235" s="30" t="s">
        <v>50</v>
      </c>
      <c r="G235" s="31" t="s">
        <v>50</v>
      </c>
      <c r="H235" s="30" t="s">
        <v>50</v>
      </c>
      <c r="I235" s="30" t="s">
        <v>50</v>
      </c>
      <c r="J235" s="117"/>
      <c r="K235" s="128" t="str">
        <f t="shared" si="24"/>
        <v/>
      </c>
      <c r="L235" s="128" t="str">
        <f t="shared" si="24"/>
        <v/>
      </c>
      <c r="M235" s="128" t="str">
        <f t="shared" si="24"/>
        <v/>
      </c>
      <c r="N235" s="128" t="str">
        <f t="shared" si="23"/>
        <v/>
      </c>
      <c r="O235" s="159"/>
      <c r="P235" s="89"/>
      <c r="S235" s="177"/>
      <c r="T235" s="177"/>
      <c r="U235" s="177"/>
      <c r="V235" s="177"/>
      <c r="W235" s="177"/>
      <c r="X235" s="177"/>
      <c r="Y235" s="176"/>
      <c r="Z235" s="176"/>
      <c r="AA235" s="176"/>
      <c r="AB235" s="176"/>
    </row>
    <row r="236" spans="2:28" s="2" customFormat="1" ht="15.75" customHeight="1" x14ac:dyDescent="0.2">
      <c r="B236" s="68" t="s">
        <v>269</v>
      </c>
      <c r="C236" s="66"/>
      <c r="E236" s="30"/>
      <c r="F236" s="30"/>
      <c r="G236" s="31"/>
      <c r="H236" s="30"/>
      <c r="I236" s="30"/>
      <c r="J236" s="117"/>
      <c r="K236" s="128" t="str">
        <f t="shared" si="24"/>
        <v/>
      </c>
      <c r="L236" s="128" t="str">
        <f t="shared" si="24"/>
        <v/>
      </c>
      <c r="M236" s="128" t="str">
        <f t="shared" si="24"/>
        <v/>
      </c>
      <c r="N236" s="128" t="str">
        <f t="shared" si="23"/>
        <v/>
      </c>
      <c r="O236" s="159"/>
      <c r="P236" s="170" t="s">
        <v>504</v>
      </c>
      <c r="Q236" s="81" t="s">
        <v>505</v>
      </c>
      <c r="S236" s="177"/>
      <c r="T236" s="177"/>
      <c r="U236" s="177"/>
      <c r="V236" s="177"/>
      <c r="W236" s="177"/>
      <c r="X236" s="177"/>
      <c r="Y236" s="176"/>
      <c r="Z236" s="176"/>
      <c r="AA236" s="176"/>
      <c r="AB236" s="176"/>
    </row>
    <row r="237" spans="2:28" s="2" customFormat="1" ht="15.75" customHeight="1" thickBot="1" x14ac:dyDescent="0.25">
      <c r="B237" s="69"/>
      <c r="C237" s="24"/>
      <c r="E237" s="30" t="s">
        <v>50</v>
      </c>
      <c r="F237" s="30" t="s">
        <v>50</v>
      </c>
      <c r="G237" s="31" t="s">
        <v>50</v>
      </c>
      <c r="H237" s="30" t="s">
        <v>50</v>
      </c>
      <c r="I237" s="30" t="s">
        <v>50</v>
      </c>
      <c r="J237" s="117"/>
      <c r="K237" s="128" t="str">
        <f t="shared" si="24"/>
        <v/>
      </c>
      <c r="L237" s="128" t="str">
        <f t="shared" si="24"/>
        <v/>
      </c>
      <c r="M237" s="128" t="str">
        <f t="shared" si="24"/>
        <v/>
      </c>
      <c r="N237" s="128" t="str">
        <f t="shared" si="23"/>
        <v/>
      </c>
      <c r="O237" s="159"/>
      <c r="P237" s="89"/>
      <c r="S237" s="177"/>
      <c r="T237" s="177"/>
      <c r="U237" s="177"/>
      <c r="V237" s="177"/>
      <c r="W237" s="177"/>
      <c r="X237" s="177"/>
      <c r="Y237" s="176"/>
      <c r="Z237" s="176"/>
      <c r="AA237" s="176"/>
      <c r="AB237" s="176"/>
    </row>
    <row r="238" spans="2:28" s="2" customFormat="1" ht="15.75" customHeight="1" thickBot="1" x14ac:dyDescent="0.25">
      <c r="B238" s="35">
        <v>1</v>
      </c>
      <c r="C238" s="36" t="s">
        <v>270</v>
      </c>
      <c r="E238" s="30" t="s">
        <v>50</v>
      </c>
      <c r="F238" s="30" t="s">
        <v>50</v>
      </c>
      <c r="G238" s="31" t="s">
        <v>50</v>
      </c>
      <c r="H238" s="30" t="s">
        <v>50</v>
      </c>
      <c r="I238" s="30" t="s">
        <v>50</v>
      </c>
      <c r="J238" s="117"/>
      <c r="K238" s="128" t="str">
        <f t="shared" si="24"/>
        <v/>
      </c>
      <c r="L238" s="128" t="str">
        <f t="shared" si="24"/>
        <v/>
      </c>
      <c r="M238" s="128" t="str">
        <f t="shared" si="24"/>
        <v/>
      </c>
      <c r="N238" s="128" t="str">
        <f t="shared" si="23"/>
        <v/>
      </c>
      <c r="O238" s="159"/>
      <c r="P238" s="35" t="s">
        <v>442</v>
      </c>
      <c r="Q238" s="36" t="s">
        <v>270</v>
      </c>
      <c r="S238" s="177"/>
      <c r="T238" s="177"/>
      <c r="U238" s="177"/>
      <c r="V238" s="177"/>
      <c r="W238" s="177"/>
      <c r="X238" s="177"/>
      <c r="Y238" s="176"/>
      <c r="Z238" s="176"/>
      <c r="AA238" s="176"/>
      <c r="AB238" s="176"/>
    </row>
    <row r="239" spans="2:28" s="2" customFormat="1" ht="31.5" customHeight="1" thickBot="1" x14ac:dyDescent="0.25">
      <c r="B239" s="48" t="s">
        <v>140</v>
      </c>
      <c r="C239" s="28" t="s">
        <v>271</v>
      </c>
      <c r="D239" s="145"/>
      <c r="E239" s="30">
        <v>42</v>
      </c>
      <c r="F239" s="30">
        <v>2</v>
      </c>
      <c r="G239" s="31">
        <v>5</v>
      </c>
      <c r="H239" s="30">
        <v>15</v>
      </c>
      <c r="I239" s="30">
        <v>64</v>
      </c>
      <c r="J239" s="117"/>
      <c r="K239" s="128">
        <f t="shared" si="24"/>
        <v>0.65625</v>
      </c>
      <c r="L239" s="128">
        <f t="shared" si="24"/>
        <v>3.125E-2</v>
      </c>
      <c r="M239" s="128">
        <f t="shared" si="24"/>
        <v>7.8125E-2</v>
      </c>
      <c r="N239" s="128">
        <f t="shared" si="23"/>
        <v>0.234375</v>
      </c>
      <c r="O239" s="159"/>
      <c r="P239" s="28" t="s">
        <v>140</v>
      </c>
      <c r="Q239" s="84" t="s">
        <v>271</v>
      </c>
      <c r="R239" s="156"/>
      <c r="S239" s="176">
        <v>0.61538461538461542</v>
      </c>
      <c r="T239" s="176">
        <v>9.6153846153846159E-2</v>
      </c>
      <c r="U239" s="176">
        <v>0.11538461538461539</v>
      </c>
      <c r="V239" s="176">
        <v>0.17307692307692307</v>
      </c>
      <c r="W239" s="176">
        <v>0.94545454545454544</v>
      </c>
      <c r="X239" s="177"/>
      <c r="Y239" s="176">
        <f t="shared" ref="Y239:AB245" si="27">K239-S239</f>
        <v>4.0865384615384581E-2</v>
      </c>
      <c r="Z239" s="176">
        <f t="shared" si="27"/>
        <v>-6.4903846153846159E-2</v>
      </c>
      <c r="AA239" s="176">
        <f t="shared" si="27"/>
        <v>-3.7259615384615391E-2</v>
      </c>
      <c r="AB239" s="176">
        <f t="shared" si="27"/>
        <v>6.1298076923076927E-2</v>
      </c>
    </row>
    <row r="240" spans="2:28" s="2" customFormat="1" ht="15.75" customHeight="1" thickBot="1" x14ac:dyDescent="0.25">
      <c r="B240" s="48" t="s">
        <v>151</v>
      </c>
      <c r="C240" s="28" t="s">
        <v>272</v>
      </c>
      <c r="D240" s="145"/>
      <c r="E240" s="30">
        <v>55</v>
      </c>
      <c r="F240" s="30">
        <v>5</v>
      </c>
      <c r="G240" s="31">
        <v>2</v>
      </c>
      <c r="H240" s="30">
        <v>2</v>
      </c>
      <c r="I240" s="30">
        <v>64</v>
      </c>
      <c r="J240" s="117"/>
      <c r="K240" s="128">
        <f t="shared" si="24"/>
        <v>0.859375</v>
      </c>
      <c r="L240" s="128">
        <f t="shared" si="24"/>
        <v>7.8125E-2</v>
      </c>
      <c r="M240" s="128">
        <f t="shared" si="24"/>
        <v>3.125E-2</v>
      </c>
      <c r="N240" s="128">
        <f t="shared" si="23"/>
        <v>3.125E-2</v>
      </c>
      <c r="O240" s="159"/>
      <c r="P240" s="28" t="s">
        <v>151</v>
      </c>
      <c r="Q240" s="84" t="s">
        <v>506</v>
      </c>
      <c r="R240" s="156"/>
      <c r="S240" s="176">
        <v>0.62264150943396224</v>
      </c>
      <c r="T240" s="176">
        <v>0.22641509433962265</v>
      </c>
      <c r="U240" s="176">
        <v>0.11320754716981132</v>
      </c>
      <c r="V240" s="176">
        <v>3.7735849056603772E-2</v>
      </c>
      <c r="W240" s="176">
        <v>0.96363636363636362</v>
      </c>
      <c r="X240" s="177"/>
      <c r="Y240" s="176">
        <f t="shared" si="27"/>
        <v>0.23673349056603776</v>
      </c>
      <c r="Z240" s="176">
        <f t="shared" si="27"/>
        <v>-0.14829009433962265</v>
      </c>
      <c r="AA240" s="176">
        <f t="shared" si="27"/>
        <v>-8.1957547169811323E-2</v>
      </c>
      <c r="AB240" s="176">
        <f t="shared" si="27"/>
        <v>-6.4858490566037721E-3</v>
      </c>
    </row>
    <row r="241" spans="2:28" s="2" customFormat="1" ht="15.75" customHeight="1" thickBot="1" x14ac:dyDescent="0.25">
      <c r="B241" s="48" t="s">
        <v>154</v>
      </c>
      <c r="C241" s="28" t="s">
        <v>273</v>
      </c>
      <c r="D241" s="145"/>
      <c r="E241" s="30">
        <v>52</v>
      </c>
      <c r="F241" s="30">
        <v>6</v>
      </c>
      <c r="G241" s="31">
        <v>4</v>
      </c>
      <c r="H241" s="30">
        <v>2</v>
      </c>
      <c r="I241" s="30">
        <v>64</v>
      </c>
      <c r="J241" s="117"/>
      <c r="K241" s="128">
        <f t="shared" si="24"/>
        <v>0.8125</v>
      </c>
      <c r="L241" s="128">
        <f t="shared" si="24"/>
        <v>9.375E-2</v>
      </c>
      <c r="M241" s="128">
        <f t="shared" si="24"/>
        <v>6.25E-2</v>
      </c>
      <c r="N241" s="128">
        <f t="shared" si="23"/>
        <v>3.125E-2</v>
      </c>
      <c r="O241" s="159"/>
      <c r="P241" s="28" t="s">
        <v>154</v>
      </c>
      <c r="Q241" s="84" t="s">
        <v>507</v>
      </c>
      <c r="R241" s="156"/>
      <c r="S241" s="176">
        <v>0.59615384615384615</v>
      </c>
      <c r="T241" s="176">
        <v>0.26923076923076922</v>
      </c>
      <c r="U241" s="176">
        <v>9.6153846153846159E-2</v>
      </c>
      <c r="V241" s="176">
        <v>3.8461538461538464E-2</v>
      </c>
      <c r="W241" s="176">
        <v>0.94545454545454544</v>
      </c>
      <c r="X241" s="177"/>
      <c r="Y241" s="176">
        <f t="shared" si="27"/>
        <v>0.21634615384615385</v>
      </c>
      <c r="Z241" s="176">
        <f t="shared" si="27"/>
        <v>-0.17548076923076922</v>
      </c>
      <c r="AA241" s="176">
        <f t="shared" si="27"/>
        <v>-3.3653846153846159E-2</v>
      </c>
      <c r="AB241" s="176">
        <f t="shared" si="27"/>
        <v>-7.2115384615384637E-3</v>
      </c>
    </row>
    <row r="242" spans="2:28" s="2" customFormat="1" ht="75" customHeight="1" thickBot="1" x14ac:dyDescent="0.25">
      <c r="B242" s="48" t="s">
        <v>258</v>
      </c>
      <c r="C242" s="28" t="s">
        <v>274</v>
      </c>
      <c r="D242" s="145"/>
      <c r="E242" s="30">
        <v>47</v>
      </c>
      <c r="F242" s="30">
        <v>6</v>
      </c>
      <c r="G242" s="31">
        <v>6</v>
      </c>
      <c r="H242" s="30">
        <v>5</v>
      </c>
      <c r="I242" s="30">
        <v>64</v>
      </c>
      <c r="J242" s="117"/>
      <c r="K242" s="128">
        <f t="shared" si="24"/>
        <v>0.734375</v>
      </c>
      <c r="L242" s="128">
        <f t="shared" si="24"/>
        <v>9.375E-2</v>
      </c>
      <c r="M242" s="128">
        <f t="shared" si="24"/>
        <v>9.375E-2</v>
      </c>
      <c r="N242" s="128">
        <f t="shared" si="23"/>
        <v>7.8125E-2</v>
      </c>
      <c r="O242" s="159"/>
      <c r="P242" s="28" t="s">
        <v>258</v>
      </c>
      <c r="Q242" s="84" t="s">
        <v>508</v>
      </c>
      <c r="R242" s="156"/>
      <c r="S242" s="176">
        <v>0.54716981132075471</v>
      </c>
      <c r="T242" s="176">
        <v>0.26415094339622641</v>
      </c>
      <c r="U242" s="176">
        <v>0.13207547169811321</v>
      </c>
      <c r="V242" s="176">
        <v>5.6603773584905662E-2</v>
      </c>
      <c r="W242" s="176">
        <v>0.96363636363636362</v>
      </c>
      <c r="X242" s="177"/>
      <c r="Y242" s="176">
        <f t="shared" si="27"/>
        <v>0.18720518867924529</v>
      </c>
      <c r="Z242" s="176">
        <f t="shared" si="27"/>
        <v>-0.17040094339622641</v>
      </c>
      <c r="AA242" s="176">
        <f t="shared" si="27"/>
        <v>-3.8325471698113206E-2</v>
      </c>
      <c r="AB242" s="176">
        <f t="shared" si="27"/>
        <v>2.1521226415094338E-2</v>
      </c>
    </row>
    <row r="243" spans="2:28" s="2" customFormat="1" ht="31.5" customHeight="1" thickBot="1" x14ac:dyDescent="0.25">
      <c r="B243" s="48" t="s">
        <v>260</v>
      </c>
      <c r="C243" s="28" t="s">
        <v>275</v>
      </c>
      <c r="D243" s="145"/>
      <c r="E243" s="30">
        <v>55</v>
      </c>
      <c r="F243" s="30">
        <v>3</v>
      </c>
      <c r="G243" s="31">
        <v>3</v>
      </c>
      <c r="H243" s="30">
        <v>3</v>
      </c>
      <c r="I243" s="30">
        <v>64</v>
      </c>
      <c r="J243" s="117"/>
      <c r="K243" s="128">
        <f t="shared" si="24"/>
        <v>0.859375</v>
      </c>
      <c r="L243" s="128">
        <f t="shared" si="24"/>
        <v>4.6875E-2</v>
      </c>
      <c r="M243" s="128">
        <f t="shared" si="24"/>
        <v>4.6875E-2</v>
      </c>
      <c r="N243" s="128">
        <f t="shared" si="23"/>
        <v>4.6875E-2</v>
      </c>
      <c r="O243" s="159"/>
      <c r="P243" s="28" t="s">
        <v>260</v>
      </c>
      <c r="Q243" s="84" t="s">
        <v>275</v>
      </c>
      <c r="R243" s="156"/>
      <c r="S243" s="176">
        <v>0.61538461538461542</v>
      </c>
      <c r="T243" s="176">
        <v>0.19230769230769232</v>
      </c>
      <c r="U243" s="176">
        <v>0.13461538461538461</v>
      </c>
      <c r="V243" s="176">
        <v>5.7692307692307696E-2</v>
      </c>
      <c r="W243" s="176">
        <v>0.94545454545454544</v>
      </c>
      <c r="X243" s="177"/>
      <c r="Y243" s="176">
        <f t="shared" si="27"/>
        <v>0.24399038461538458</v>
      </c>
      <c r="Z243" s="176">
        <f t="shared" si="27"/>
        <v>-0.14543269230769232</v>
      </c>
      <c r="AA243" s="176">
        <f t="shared" si="27"/>
        <v>-8.7740384615384609E-2</v>
      </c>
      <c r="AB243" s="176">
        <f t="shared" si="27"/>
        <v>-1.0817307692307696E-2</v>
      </c>
    </row>
    <row r="244" spans="2:28" s="2" customFormat="1" ht="15.75" customHeight="1" thickBot="1" x14ac:dyDescent="0.25">
      <c r="B244" s="48" t="s">
        <v>276</v>
      </c>
      <c r="C244" s="28" t="s">
        <v>277</v>
      </c>
      <c r="D244" s="145"/>
      <c r="E244" s="30">
        <v>57</v>
      </c>
      <c r="F244" s="30">
        <v>4</v>
      </c>
      <c r="G244" s="31">
        <v>2</v>
      </c>
      <c r="H244" s="30">
        <v>1</v>
      </c>
      <c r="I244" s="30">
        <v>64</v>
      </c>
      <c r="J244" s="117"/>
      <c r="K244" s="128">
        <f t="shared" si="24"/>
        <v>0.890625</v>
      </c>
      <c r="L244" s="128">
        <f t="shared" si="24"/>
        <v>6.25E-2</v>
      </c>
      <c r="M244" s="128">
        <f t="shared" si="24"/>
        <v>3.125E-2</v>
      </c>
      <c r="N244" s="128">
        <f t="shared" si="23"/>
        <v>1.5625E-2</v>
      </c>
      <c r="O244" s="159"/>
      <c r="P244" s="28" t="s">
        <v>276</v>
      </c>
      <c r="Q244" s="84" t="s">
        <v>509</v>
      </c>
      <c r="R244" s="156"/>
      <c r="S244" s="176">
        <v>0.660377358490566</v>
      </c>
      <c r="T244" s="176">
        <v>0.16981132075471697</v>
      </c>
      <c r="U244" s="176">
        <v>0.13207547169811321</v>
      </c>
      <c r="V244" s="176">
        <v>3.7735849056603772E-2</v>
      </c>
      <c r="W244" s="176">
        <v>0.96363636363636362</v>
      </c>
      <c r="X244" s="177"/>
      <c r="Y244" s="176">
        <f t="shared" si="27"/>
        <v>0.230247641509434</v>
      </c>
      <c r="Z244" s="176">
        <f t="shared" si="27"/>
        <v>-0.10731132075471697</v>
      </c>
      <c r="AA244" s="176">
        <f t="shared" si="27"/>
        <v>-0.10082547169811321</v>
      </c>
      <c r="AB244" s="176">
        <f t="shared" si="27"/>
        <v>-2.2110849056603772E-2</v>
      </c>
    </row>
    <row r="245" spans="2:28" s="2" customFormat="1" ht="15.75" customHeight="1" thickBot="1" x14ac:dyDescent="0.25">
      <c r="B245" s="48" t="s">
        <v>278</v>
      </c>
      <c r="C245" s="28" t="s">
        <v>279</v>
      </c>
      <c r="D245" s="145"/>
      <c r="E245" s="30">
        <v>55</v>
      </c>
      <c r="F245" s="30">
        <v>4</v>
      </c>
      <c r="G245" s="31">
        <v>3</v>
      </c>
      <c r="H245" s="30">
        <v>2</v>
      </c>
      <c r="I245" s="30">
        <v>64</v>
      </c>
      <c r="J245" s="117"/>
      <c r="K245" s="128">
        <f t="shared" si="24"/>
        <v>0.859375</v>
      </c>
      <c r="L245" s="128">
        <f t="shared" si="24"/>
        <v>6.25E-2</v>
      </c>
      <c r="M245" s="128">
        <f t="shared" si="24"/>
        <v>4.6875E-2</v>
      </c>
      <c r="N245" s="128">
        <f t="shared" si="23"/>
        <v>3.125E-2</v>
      </c>
      <c r="O245" s="159"/>
      <c r="P245" s="28" t="s">
        <v>278</v>
      </c>
      <c r="Q245" s="84" t="s">
        <v>279</v>
      </c>
      <c r="R245" s="156"/>
      <c r="S245" s="176">
        <v>0.625</v>
      </c>
      <c r="T245" s="176">
        <v>0.10416666666666667</v>
      </c>
      <c r="U245" s="176">
        <v>0.22916666666666666</v>
      </c>
      <c r="V245" s="176">
        <v>4.1666666666666664E-2</v>
      </c>
      <c r="W245" s="176">
        <v>0.87272727272727268</v>
      </c>
      <c r="X245" s="177"/>
      <c r="Y245" s="176">
        <f t="shared" si="27"/>
        <v>0.234375</v>
      </c>
      <c r="Z245" s="176">
        <f t="shared" si="27"/>
        <v>-4.1666666666666671E-2</v>
      </c>
      <c r="AA245" s="176">
        <f t="shared" si="27"/>
        <v>-0.18229166666666666</v>
      </c>
      <c r="AB245" s="176">
        <f t="shared" si="27"/>
        <v>-1.0416666666666664E-2</v>
      </c>
    </row>
    <row r="246" spans="2:28" s="2" customFormat="1" ht="15.75" customHeight="1" thickBot="1" x14ac:dyDescent="0.25">
      <c r="B246" s="35">
        <v>2</v>
      </c>
      <c r="C246" s="36" t="s">
        <v>280</v>
      </c>
      <c r="E246" s="30" t="s">
        <v>50</v>
      </c>
      <c r="F246" s="30" t="s">
        <v>50</v>
      </c>
      <c r="G246" s="31" t="s">
        <v>50</v>
      </c>
      <c r="H246" s="30" t="s">
        <v>50</v>
      </c>
      <c r="I246" s="30" t="s">
        <v>50</v>
      </c>
      <c r="J246" s="117"/>
      <c r="K246" s="128" t="str">
        <f t="shared" si="24"/>
        <v/>
      </c>
      <c r="L246" s="128" t="str">
        <f t="shared" si="24"/>
        <v/>
      </c>
      <c r="M246" s="128" t="str">
        <f t="shared" si="24"/>
        <v/>
      </c>
      <c r="N246" s="128" t="str">
        <f t="shared" si="23"/>
        <v/>
      </c>
      <c r="O246" s="159"/>
      <c r="P246" s="35" t="s">
        <v>158</v>
      </c>
      <c r="Q246" s="36" t="s">
        <v>280</v>
      </c>
      <c r="S246" s="177"/>
      <c r="T246" s="177"/>
      <c r="U246" s="177"/>
      <c r="V246" s="177"/>
      <c r="W246" s="177"/>
      <c r="X246" s="177"/>
      <c r="Y246" s="176"/>
      <c r="Z246" s="176"/>
      <c r="AA246" s="176"/>
      <c r="AB246" s="176"/>
    </row>
    <row r="247" spans="2:28" s="2" customFormat="1" ht="15.75" customHeight="1" thickBot="1" x14ac:dyDescent="0.25">
      <c r="B247" s="48" t="s">
        <v>160</v>
      </c>
      <c r="C247" s="28" t="s">
        <v>281</v>
      </c>
      <c r="D247" s="145"/>
      <c r="E247" s="30">
        <v>50</v>
      </c>
      <c r="F247" s="30">
        <v>6</v>
      </c>
      <c r="G247" s="31">
        <v>5</v>
      </c>
      <c r="H247" s="30">
        <v>3</v>
      </c>
      <c r="I247" s="30">
        <v>64</v>
      </c>
      <c r="J247" s="117"/>
      <c r="K247" s="128">
        <f t="shared" si="24"/>
        <v>0.78125</v>
      </c>
      <c r="L247" s="128">
        <f t="shared" si="24"/>
        <v>9.375E-2</v>
      </c>
      <c r="M247" s="128">
        <f t="shared" si="24"/>
        <v>7.8125E-2</v>
      </c>
      <c r="N247" s="128">
        <f t="shared" si="23"/>
        <v>4.6875E-2</v>
      </c>
      <c r="O247" s="159"/>
      <c r="P247" s="28" t="s">
        <v>160</v>
      </c>
      <c r="Q247" s="84" t="s">
        <v>281</v>
      </c>
      <c r="R247" s="156"/>
      <c r="S247" s="176">
        <v>0.60377358490566035</v>
      </c>
      <c r="T247" s="176">
        <v>0.20754716981132076</v>
      </c>
      <c r="U247" s="176">
        <v>0.15094339622641509</v>
      </c>
      <c r="V247" s="176">
        <v>3.7735849056603772E-2</v>
      </c>
      <c r="W247" s="176">
        <v>0.96363636363636362</v>
      </c>
      <c r="X247" s="177"/>
      <c r="Y247" s="176">
        <f t="shared" ref="Y247:AB252" si="28">K247-S247</f>
        <v>0.17747641509433965</v>
      </c>
      <c r="Z247" s="176">
        <f t="shared" si="28"/>
        <v>-0.11379716981132076</v>
      </c>
      <c r="AA247" s="176">
        <f t="shared" si="28"/>
        <v>-7.2818396226415089E-2</v>
      </c>
      <c r="AB247" s="176">
        <f t="shared" si="28"/>
        <v>9.1391509433962279E-3</v>
      </c>
    </row>
    <row r="248" spans="2:28" s="2" customFormat="1" ht="31.5" customHeight="1" thickBot="1" x14ac:dyDescent="0.25">
      <c r="B248" s="48" t="s">
        <v>163</v>
      </c>
      <c r="C248" s="28" t="s">
        <v>282</v>
      </c>
      <c r="D248" s="145"/>
      <c r="E248" s="30">
        <v>42</v>
      </c>
      <c r="F248" s="30">
        <v>8</v>
      </c>
      <c r="G248" s="31">
        <v>8</v>
      </c>
      <c r="H248" s="30">
        <v>6</v>
      </c>
      <c r="I248" s="30">
        <v>64</v>
      </c>
      <c r="J248" s="117"/>
      <c r="K248" s="128">
        <f t="shared" si="24"/>
        <v>0.65625</v>
      </c>
      <c r="L248" s="128">
        <f t="shared" si="24"/>
        <v>0.125</v>
      </c>
      <c r="M248" s="128">
        <f t="shared" si="24"/>
        <v>0.125</v>
      </c>
      <c r="N248" s="128">
        <f t="shared" si="23"/>
        <v>9.375E-2</v>
      </c>
      <c r="O248" s="159"/>
      <c r="P248" s="28" t="s">
        <v>163</v>
      </c>
      <c r="Q248" s="84" t="s">
        <v>282</v>
      </c>
      <c r="R248" s="156"/>
      <c r="S248" s="176">
        <v>0.47169811320754718</v>
      </c>
      <c r="T248" s="176">
        <v>0.26415094339622641</v>
      </c>
      <c r="U248" s="176">
        <v>0.20754716981132076</v>
      </c>
      <c r="V248" s="176">
        <v>5.6603773584905662E-2</v>
      </c>
      <c r="W248" s="176">
        <v>0.96363636363636362</v>
      </c>
      <c r="X248" s="177"/>
      <c r="Y248" s="176">
        <f t="shared" si="28"/>
        <v>0.18455188679245282</v>
      </c>
      <c r="Z248" s="176">
        <f t="shared" si="28"/>
        <v>-0.13915094339622641</v>
      </c>
      <c r="AA248" s="176">
        <f t="shared" si="28"/>
        <v>-8.2547169811320764E-2</v>
      </c>
      <c r="AB248" s="176">
        <f t="shared" si="28"/>
        <v>3.7146226415094338E-2</v>
      </c>
    </row>
    <row r="249" spans="2:28" s="2" customFormat="1" ht="31.5" customHeight="1" thickBot="1" x14ac:dyDescent="0.25">
      <c r="B249" s="48" t="s">
        <v>169</v>
      </c>
      <c r="C249" s="28" t="s">
        <v>283</v>
      </c>
      <c r="D249" s="145"/>
      <c r="E249" s="30">
        <v>45</v>
      </c>
      <c r="F249" s="30">
        <v>6</v>
      </c>
      <c r="G249" s="31">
        <v>9</v>
      </c>
      <c r="H249" s="30">
        <v>4</v>
      </c>
      <c r="I249" s="30">
        <v>64</v>
      </c>
      <c r="J249" s="117"/>
      <c r="K249" s="128">
        <f t="shared" si="24"/>
        <v>0.703125</v>
      </c>
      <c r="L249" s="128">
        <f t="shared" si="24"/>
        <v>9.375E-2</v>
      </c>
      <c r="M249" s="128">
        <f t="shared" si="24"/>
        <v>0.140625</v>
      </c>
      <c r="N249" s="128">
        <f t="shared" si="23"/>
        <v>6.25E-2</v>
      </c>
      <c r="O249" s="159"/>
      <c r="P249" s="28" t="s">
        <v>169</v>
      </c>
      <c r="Q249" s="84" t="s">
        <v>283</v>
      </c>
      <c r="R249" s="156"/>
      <c r="S249" s="176">
        <v>0.56603773584905659</v>
      </c>
      <c r="T249" s="176">
        <v>0.18867924528301888</v>
      </c>
      <c r="U249" s="176">
        <v>0.18867924528301888</v>
      </c>
      <c r="V249" s="176">
        <v>5.6603773584905662E-2</v>
      </c>
      <c r="W249" s="176">
        <v>0.96363636363636362</v>
      </c>
      <c r="X249" s="177"/>
      <c r="Y249" s="176">
        <f t="shared" si="28"/>
        <v>0.13708726415094341</v>
      </c>
      <c r="Z249" s="176">
        <f t="shared" si="28"/>
        <v>-9.4929245283018882E-2</v>
      </c>
      <c r="AA249" s="176">
        <f t="shared" si="28"/>
        <v>-4.8054245283018882E-2</v>
      </c>
      <c r="AB249" s="176">
        <f t="shared" si="28"/>
        <v>5.8962264150943383E-3</v>
      </c>
    </row>
    <row r="250" spans="2:28" s="2" customFormat="1" ht="31.5" customHeight="1" thickBot="1" x14ac:dyDescent="0.25">
      <c r="B250" s="48" t="s">
        <v>172</v>
      </c>
      <c r="C250" s="28" t="s">
        <v>284</v>
      </c>
      <c r="D250" s="145"/>
      <c r="E250" s="30">
        <v>53</v>
      </c>
      <c r="F250" s="30">
        <v>3</v>
      </c>
      <c r="G250" s="31">
        <v>6</v>
      </c>
      <c r="H250" s="30">
        <v>2</v>
      </c>
      <c r="I250" s="30">
        <v>64</v>
      </c>
      <c r="J250" s="117"/>
      <c r="K250" s="128">
        <f t="shared" si="24"/>
        <v>0.828125</v>
      </c>
      <c r="L250" s="128">
        <f t="shared" si="24"/>
        <v>4.6875E-2</v>
      </c>
      <c r="M250" s="128">
        <f t="shared" si="24"/>
        <v>9.375E-2</v>
      </c>
      <c r="N250" s="128">
        <f t="shared" si="23"/>
        <v>3.125E-2</v>
      </c>
      <c r="O250" s="159"/>
      <c r="P250" s="28" t="s">
        <v>172</v>
      </c>
      <c r="Q250" s="84" t="s">
        <v>284</v>
      </c>
      <c r="R250" s="156"/>
      <c r="S250" s="176">
        <v>0.62264150943396224</v>
      </c>
      <c r="T250" s="176">
        <v>0.18867924528301888</v>
      </c>
      <c r="U250" s="176">
        <v>0.15094339622641509</v>
      </c>
      <c r="V250" s="176">
        <v>3.7735849056603772E-2</v>
      </c>
      <c r="W250" s="176">
        <v>0.96363636363636362</v>
      </c>
      <c r="X250" s="177"/>
      <c r="Y250" s="176">
        <f t="shared" si="28"/>
        <v>0.20548349056603776</v>
      </c>
      <c r="Z250" s="176">
        <f t="shared" si="28"/>
        <v>-0.14180424528301888</v>
      </c>
      <c r="AA250" s="176">
        <f t="shared" si="28"/>
        <v>-5.7193396226415089E-2</v>
      </c>
      <c r="AB250" s="176">
        <f t="shared" si="28"/>
        <v>-6.4858490566037721E-3</v>
      </c>
    </row>
    <row r="251" spans="2:28" s="2" customFormat="1" ht="15.75" customHeight="1" thickBot="1" x14ac:dyDescent="0.25">
      <c r="B251" s="48" t="s">
        <v>267</v>
      </c>
      <c r="C251" s="28" t="s">
        <v>285</v>
      </c>
      <c r="D251" s="145"/>
      <c r="E251" s="30">
        <v>56</v>
      </c>
      <c r="F251" s="30">
        <v>4</v>
      </c>
      <c r="G251" s="31">
        <v>2</v>
      </c>
      <c r="H251" s="30">
        <v>2</v>
      </c>
      <c r="I251" s="30">
        <v>64</v>
      </c>
      <c r="J251" s="117"/>
      <c r="K251" s="128">
        <f t="shared" si="24"/>
        <v>0.875</v>
      </c>
      <c r="L251" s="128">
        <f t="shared" si="24"/>
        <v>6.25E-2</v>
      </c>
      <c r="M251" s="128">
        <f t="shared" si="24"/>
        <v>3.125E-2</v>
      </c>
      <c r="N251" s="128">
        <f t="shared" si="23"/>
        <v>3.125E-2</v>
      </c>
      <c r="O251" s="159"/>
      <c r="P251" s="28" t="s">
        <v>267</v>
      </c>
      <c r="Q251" s="84" t="s">
        <v>285</v>
      </c>
      <c r="R251" s="156"/>
      <c r="S251" s="176">
        <v>0.71153846153846156</v>
      </c>
      <c r="T251" s="176">
        <v>0.15384615384615385</v>
      </c>
      <c r="U251" s="176">
        <v>9.6153846153846159E-2</v>
      </c>
      <c r="V251" s="176">
        <v>3.8461538461538464E-2</v>
      </c>
      <c r="W251" s="176">
        <v>0.94545454545454544</v>
      </c>
      <c r="X251" s="177"/>
      <c r="Y251" s="176">
        <f t="shared" si="28"/>
        <v>0.16346153846153844</v>
      </c>
      <c r="Z251" s="176">
        <f t="shared" si="28"/>
        <v>-9.1346153846153855E-2</v>
      </c>
      <c r="AA251" s="176">
        <f t="shared" si="28"/>
        <v>-6.4903846153846159E-2</v>
      </c>
      <c r="AB251" s="176">
        <f t="shared" si="28"/>
        <v>-7.2115384615384637E-3</v>
      </c>
    </row>
    <row r="252" spans="2:28" s="2" customFormat="1" ht="63.75" customHeight="1" thickBot="1" x14ac:dyDescent="0.25">
      <c r="B252" s="48" t="s">
        <v>286</v>
      </c>
      <c r="C252" s="28" t="s">
        <v>287</v>
      </c>
      <c r="D252" s="145"/>
      <c r="E252" s="30">
        <v>49</v>
      </c>
      <c r="F252" s="30">
        <v>7</v>
      </c>
      <c r="G252" s="31">
        <v>5</v>
      </c>
      <c r="H252" s="30">
        <v>3</v>
      </c>
      <c r="I252" s="30">
        <v>64</v>
      </c>
      <c r="J252" s="117"/>
      <c r="K252" s="128">
        <f t="shared" si="24"/>
        <v>0.765625</v>
      </c>
      <c r="L252" s="128">
        <f t="shared" si="24"/>
        <v>0.109375</v>
      </c>
      <c r="M252" s="128">
        <f t="shared" si="24"/>
        <v>7.8125E-2</v>
      </c>
      <c r="N252" s="128">
        <f t="shared" si="23"/>
        <v>4.6875E-2</v>
      </c>
      <c r="O252" s="159"/>
      <c r="P252" s="28" t="s">
        <v>286</v>
      </c>
      <c r="Q252" s="84" t="s">
        <v>510</v>
      </c>
      <c r="R252" s="156"/>
      <c r="S252" s="176">
        <v>0.62962962962962965</v>
      </c>
      <c r="T252" s="176">
        <v>0.12962962962962962</v>
      </c>
      <c r="U252" s="176">
        <v>0.14814814814814814</v>
      </c>
      <c r="V252" s="176">
        <v>9.2592592592592587E-2</v>
      </c>
      <c r="W252" s="176">
        <v>0.98181818181818181</v>
      </c>
      <c r="X252" s="177"/>
      <c r="Y252" s="176">
        <f t="shared" si="28"/>
        <v>0.13599537037037035</v>
      </c>
      <c r="Z252" s="176">
        <f t="shared" si="28"/>
        <v>-2.0254629629629622E-2</v>
      </c>
      <c r="AA252" s="176">
        <f t="shared" si="28"/>
        <v>-7.002314814814814E-2</v>
      </c>
      <c r="AB252" s="176">
        <f t="shared" si="28"/>
        <v>-4.5717592592592587E-2</v>
      </c>
    </row>
    <row r="253" spans="2:28" s="2" customFormat="1" ht="15" thickBot="1" x14ac:dyDescent="0.25">
      <c r="B253" s="35">
        <v>3</v>
      </c>
      <c r="C253" s="36" t="s">
        <v>288</v>
      </c>
      <c r="E253" s="30" t="s">
        <v>50</v>
      </c>
      <c r="F253" s="30" t="s">
        <v>50</v>
      </c>
      <c r="G253" s="31" t="s">
        <v>50</v>
      </c>
      <c r="H253" s="30" t="s">
        <v>50</v>
      </c>
      <c r="I253" s="30" t="s">
        <v>50</v>
      </c>
      <c r="J253" s="117"/>
      <c r="K253" s="128" t="str">
        <f t="shared" si="24"/>
        <v/>
      </c>
      <c r="L253" s="128" t="str">
        <f t="shared" si="24"/>
        <v/>
      </c>
      <c r="M253" s="128" t="str">
        <f t="shared" si="24"/>
        <v/>
      </c>
      <c r="N253" s="128" t="str">
        <f t="shared" si="23"/>
        <v/>
      </c>
      <c r="O253" s="159"/>
      <c r="P253" s="35" t="s">
        <v>443</v>
      </c>
      <c r="Q253" s="36" t="s">
        <v>288</v>
      </c>
      <c r="S253" s="177"/>
      <c r="T253" s="177"/>
      <c r="U253" s="177"/>
      <c r="V253" s="177"/>
      <c r="W253" s="177"/>
      <c r="X253" s="177"/>
      <c r="Y253" s="176"/>
      <c r="Z253" s="176"/>
      <c r="AA253" s="176"/>
      <c r="AB253" s="176"/>
    </row>
    <row r="254" spans="2:28" s="2" customFormat="1" ht="31.5" customHeight="1" thickBot="1" x14ac:dyDescent="0.25">
      <c r="B254" s="48" t="s">
        <v>289</v>
      </c>
      <c r="C254" s="28" t="s">
        <v>290</v>
      </c>
      <c r="D254" s="145"/>
      <c r="E254" s="30">
        <v>58</v>
      </c>
      <c r="F254" s="30">
        <v>5</v>
      </c>
      <c r="G254" s="31">
        <v>0</v>
      </c>
      <c r="H254" s="30">
        <v>1</v>
      </c>
      <c r="I254" s="30">
        <v>64</v>
      </c>
      <c r="J254" s="117"/>
      <c r="K254" s="128">
        <f t="shared" si="24"/>
        <v>0.90625</v>
      </c>
      <c r="L254" s="128">
        <f t="shared" si="24"/>
        <v>7.8125E-2</v>
      </c>
      <c r="M254" s="128">
        <f t="shared" si="24"/>
        <v>0</v>
      </c>
      <c r="N254" s="128">
        <f t="shared" si="23"/>
        <v>1.5625E-2</v>
      </c>
      <c r="O254" s="159"/>
      <c r="P254" s="28" t="s">
        <v>289</v>
      </c>
      <c r="Q254" s="84" t="s">
        <v>290</v>
      </c>
      <c r="R254" s="156"/>
      <c r="S254" s="176">
        <v>0.77777777777777779</v>
      </c>
      <c r="T254" s="176">
        <v>0.12962962962962962</v>
      </c>
      <c r="U254" s="176">
        <v>7.407407407407407E-2</v>
      </c>
      <c r="V254" s="176">
        <v>1.8518518518518517E-2</v>
      </c>
      <c r="W254" s="176">
        <v>0.98181818181818181</v>
      </c>
      <c r="X254" s="177"/>
      <c r="Y254" s="176">
        <f t="shared" ref="Y254:AB259" si="29">K254-S254</f>
        <v>0.12847222222222221</v>
      </c>
      <c r="Z254" s="176">
        <f t="shared" si="29"/>
        <v>-5.1504629629629622E-2</v>
      </c>
      <c r="AA254" s="176">
        <f t="shared" si="29"/>
        <v>-7.407407407407407E-2</v>
      </c>
      <c r="AB254" s="176">
        <f t="shared" si="29"/>
        <v>-2.8935185185185175E-3</v>
      </c>
    </row>
    <row r="255" spans="2:28" s="2" customFormat="1" ht="31.5" customHeight="1" thickBot="1" x14ac:dyDescent="0.25">
      <c r="B255" s="48" t="s">
        <v>291</v>
      </c>
      <c r="C255" s="28" t="s">
        <v>292</v>
      </c>
      <c r="D255" s="145"/>
      <c r="E255" s="30">
        <v>60</v>
      </c>
      <c r="F255" s="30">
        <v>3</v>
      </c>
      <c r="G255" s="31">
        <v>0</v>
      </c>
      <c r="H255" s="30">
        <v>1</v>
      </c>
      <c r="I255" s="30">
        <v>64</v>
      </c>
      <c r="J255" s="117"/>
      <c r="K255" s="128">
        <f t="shared" si="24"/>
        <v>0.9375</v>
      </c>
      <c r="L255" s="128">
        <f t="shared" si="24"/>
        <v>4.6875E-2</v>
      </c>
      <c r="M255" s="128">
        <f t="shared" si="24"/>
        <v>0</v>
      </c>
      <c r="N255" s="128">
        <f t="shared" si="23"/>
        <v>1.5625E-2</v>
      </c>
      <c r="O255" s="159"/>
      <c r="P255" s="28" t="s">
        <v>291</v>
      </c>
      <c r="Q255" s="84" t="s">
        <v>292</v>
      </c>
      <c r="R255" s="156"/>
      <c r="S255" s="176">
        <v>0.7592592592592593</v>
      </c>
      <c r="T255" s="176">
        <v>0.14814814814814814</v>
      </c>
      <c r="U255" s="176">
        <v>7.407407407407407E-2</v>
      </c>
      <c r="V255" s="176">
        <v>1.8518518518518517E-2</v>
      </c>
      <c r="W255" s="176">
        <v>0.98181818181818181</v>
      </c>
      <c r="X255" s="177"/>
      <c r="Y255" s="176">
        <f t="shared" si="29"/>
        <v>0.1782407407407407</v>
      </c>
      <c r="Z255" s="176">
        <f t="shared" si="29"/>
        <v>-0.10127314814814814</v>
      </c>
      <c r="AA255" s="176">
        <f t="shared" si="29"/>
        <v>-7.407407407407407E-2</v>
      </c>
      <c r="AB255" s="176">
        <f t="shared" si="29"/>
        <v>-2.8935185185185175E-3</v>
      </c>
    </row>
    <row r="256" spans="2:28" s="2" customFormat="1" ht="31.5" customHeight="1" thickBot="1" x14ac:dyDescent="0.25">
      <c r="B256" s="48" t="s">
        <v>293</v>
      </c>
      <c r="C256" s="28" t="s">
        <v>294</v>
      </c>
      <c r="D256" s="145"/>
      <c r="E256" s="30">
        <v>55</v>
      </c>
      <c r="F256" s="30">
        <v>7</v>
      </c>
      <c r="G256" s="31">
        <v>1</v>
      </c>
      <c r="H256" s="30">
        <v>1</v>
      </c>
      <c r="I256" s="30">
        <v>64</v>
      </c>
      <c r="J256" s="117"/>
      <c r="K256" s="128">
        <f t="shared" si="24"/>
        <v>0.859375</v>
      </c>
      <c r="L256" s="128">
        <f t="shared" si="24"/>
        <v>0.109375</v>
      </c>
      <c r="M256" s="128">
        <f t="shared" si="24"/>
        <v>1.5625E-2</v>
      </c>
      <c r="N256" s="128">
        <f t="shared" si="23"/>
        <v>1.5625E-2</v>
      </c>
      <c r="O256" s="159"/>
      <c r="P256" s="28" t="s">
        <v>293</v>
      </c>
      <c r="Q256" s="84" t="s">
        <v>294</v>
      </c>
      <c r="R256" s="156"/>
      <c r="S256" s="176">
        <v>0.68518518518518523</v>
      </c>
      <c r="T256" s="176">
        <v>0.22222222222222221</v>
      </c>
      <c r="U256" s="176">
        <v>7.407407407407407E-2</v>
      </c>
      <c r="V256" s="176">
        <v>1.8518518518518517E-2</v>
      </c>
      <c r="W256" s="176">
        <v>0.98181818181818181</v>
      </c>
      <c r="X256" s="177"/>
      <c r="Y256" s="176">
        <f t="shared" si="29"/>
        <v>0.17418981481481477</v>
      </c>
      <c r="Z256" s="176">
        <f t="shared" si="29"/>
        <v>-0.11284722222222221</v>
      </c>
      <c r="AA256" s="176">
        <f t="shared" si="29"/>
        <v>-5.844907407407407E-2</v>
      </c>
      <c r="AB256" s="176">
        <f t="shared" si="29"/>
        <v>-2.8935185185185175E-3</v>
      </c>
    </row>
    <row r="257" spans="2:28" s="2" customFormat="1" ht="31.5" customHeight="1" thickBot="1" x14ac:dyDescent="0.25">
      <c r="B257" s="48" t="s">
        <v>295</v>
      </c>
      <c r="C257" s="28" t="s">
        <v>296</v>
      </c>
      <c r="D257" s="145"/>
      <c r="E257" s="30">
        <v>60</v>
      </c>
      <c r="F257" s="30">
        <v>3</v>
      </c>
      <c r="G257" s="31">
        <v>0</v>
      </c>
      <c r="H257" s="30">
        <v>1</v>
      </c>
      <c r="I257" s="30">
        <v>64</v>
      </c>
      <c r="J257" s="117"/>
      <c r="K257" s="128">
        <f t="shared" si="24"/>
        <v>0.9375</v>
      </c>
      <c r="L257" s="128">
        <f t="shared" si="24"/>
        <v>4.6875E-2</v>
      </c>
      <c r="M257" s="128">
        <f t="shared" si="24"/>
        <v>0</v>
      </c>
      <c r="N257" s="128">
        <f t="shared" si="23"/>
        <v>1.5625E-2</v>
      </c>
      <c r="O257" s="159"/>
      <c r="P257" s="28" t="s">
        <v>295</v>
      </c>
      <c r="Q257" s="84" t="s">
        <v>296</v>
      </c>
      <c r="R257" s="156"/>
      <c r="S257" s="176">
        <v>0.7407407407407407</v>
      </c>
      <c r="T257" s="176">
        <v>0.12962962962962962</v>
      </c>
      <c r="U257" s="176">
        <v>9.2592592592592587E-2</v>
      </c>
      <c r="V257" s="176">
        <v>3.7037037037037035E-2</v>
      </c>
      <c r="W257" s="176">
        <v>0.98181818181818181</v>
      </c>
      <c r="X257" s="177"/>
      <c r="Y257" s="176">
        <f t="shared" si="29"/>
        <v>0.1967592592592593</v>
      </c>
      <c r="Z257" s="176">
        <f t="shared" si="29"/>
        <v>-8.2754629629629622E-2</v>
      </c>
      <c r="AA257" s="176">
        <f t="shared" si="29"/>
        <v>-9.2592592592592587E-2</v>
      </c>
      <c r="AB257" s="176">
        <f t="shared" si="29"/>
        <v>-2.1412037037037035E-2</v>
      </c>
    </row>
    <row r="258" spans="2:28" s="2" customFormat="1" ht="31.5" customHeight="1" thickBot="1" x14ac:dyDescent="0.25">
      <c r="B258" s="48" t="s">
        <v>297</v>
      </c>
      <c r="C258" s="28" t="s">
        <v>298</v>
      </c>
      <c r="D258" s="145"/>
      <c r="E258" s="30">
        <v>49</v>
      </c>
      <c r="F258" s="30">
        <v>6</v>
      </c>
      <c r="G258" s="31">
        <v>3</v>
      </c>
      <c r="H258" s="30">
        <v>6</v>
      </c>
      <c r="I258" s="30">
        <v>64</v>
      </c>
      <c r="J258" s="117"/>
      <c r="K258" s="128">
        <f t="shared" si="24"/>
        <v>0.765625</v>
      </c>
      <c r="L258" s="128">
        <f t="shared" si="24"/>
        <v>9.375E-2</v>
      </c>
      <c r="M258" s="128">
        <f t="shared" si="24"/>
        <v>4.6875E-2</v>
      </c>
      <c r="N258" s="128">
        <f t="shared" si="23"/>
        <v>9.375E-2</v>
      </c>
      <c r="O258" s="159"/>
      <c r="P258" s="28" t="s">
        <v>297</v>
      </c>
      <c r="Q258" s="84" t="s">
        <v>298</v>
      </c>
      <c r="R258" s="156"/>
      <c r="S258" s="176">
        <v>0.62962962962962965</v>
      </c>
      <c r="T258" s="176">
        <v>0.20370370370370369</v>
      </c>
      <c r="U258" s="176">
        <v>0.12962962962962962</v>
      </c>
      <c r="V258" s="176">
        <v>3.7037037037037035E-2</v>
      </c>
      <c r="W258" s="176">
        <v>0.98181818181818181</v>
      </c>
      <c r="X258" s="177"/>
      <c r="Y258" s="176">
        <f t="shared" si="29"/>
        <v>0.13599537037037035</v>
      </c>
      <c r="Z258" s="176">
        <f t="shared" si="29"/>
        <v>-0.10995370370370369</v>
      </c>
      <c r="AA258" s="176">
        <f t="shared" si="29"/>
        <v>-8.2754629629629622E-2</v>
      </c>
      <c r="AB258" s="176">
        <f t="shared" si="29"/>
        <v>5.6712962962962965E-2</v>
      </c>
    </row>
    <row r="259" spans="2:28" s="2" customFormat="1" ht="31.5" customHeight="1" thickBot="1" x14ac:dyDescent="0.25">
      <c r="B259" s="48" t="s">
        <v>299</v>
      </c>
      <c r="C259" s="28" t="s">
        <v>300</v>
      </c>
      <c r="D259" s="145"/>
      <c r="E259" s="30">
        <v>58</v>
      </c>
      <c r="F259" s="30">
        <v>3</v>
      </c>
      <c r="G259" s="31">
        <v>2</v>
      </c>
      <c r="H259" s="30">
        <v>1</v>
      </c>
      <c r="I259" s="30">
        <v>64</v>
      </c>
      <c r="J259" s="117"/>
      <c r="K259" s="128">
        <f t="shared" si="24"/>
        <v>0.90625</v>
      </c>
      <c r="L259" s="128">
        <f t="shared" si="24"/>
        <v>4.6875E-2</v>
      </c>
      <c r="M259" s="128">
        <f t="shared" si="24"/>
        <v>3.125E-2</v>
      </c>
      <c r="N259" s="128">
        <f t="shared" si="23"/>
        <v>1.5625E-2</v>
      </c>
      <c r="O259" s="159"/>
      <c r="P259" s="28" t="s">
        <v>299</v>
      </c>
      <c r="Q259" s="84" t="s">
        <v>300</v>
      </c>
      <c r="R259" s="156"/>
      <c r="S259" s="176">
        <v>0.72222222222222221</v>
      </c>
      <c r="T259" s="176">
        <v>0.14814814814814814</v>
      </c>
      <c r="U259" s="176">
        <v>0.1111111111111111</v>
      </c>
      <c r="V259" s="176">
        <v>1.8518518518518517E-2</v>
      </c>
      <c r="W259" s="176">
        <v>0.98181818181818181</v>
      </c>
      <c r="X259" s="177"/>
      <c r="Y259" s="176">
        <f t="shared" si="29"/>
        <v>0.18402777777777779</v>
      </c>
      <c r="Z259" s="176">
        <f t="shared" si="29"/>
        <v>-0.10127314814814814</v>
      </c>
      <c r="AA259" s="176">
        <f t="shared" si="29"/>
        <v>-7.9861111111111105E-2</v>
      </c>
      <c r="AB259" s="176">
        <f t="shared" si="29"/>
        <v>-2.8935185185185175E-3</v>
      </c>
    </row>
    <row r="260" spans="2:28" s="2" customFormat="1" ht="15" thickBot="1" x14ac:dyDescent="0.25">
      <c r="B260" s="35">
        <v>4</v>
      </c>
      <c r="C260" s="36" t="s">
        <v>301</v>
      </c>
      <c r="E260" s="30" t="s">
        <v>50</v>
      </c>
      <c r="F260" s="30" t="s">
        <v>50</v>
      </c>
      <c r="G260" s="31" t="s">
        <v>50</v>
      </c>
      <c r="H260" s="30" t="s">
        <v>50</v>
      </c>
      <c r="I260" s="30" t="s">
        <v>50</v>
      </c>
      <c r="J260" s="117"/>
      <c r="K260" s="128" t="str">
        <f t="shared" si="24"/>
        <v/>
      </c>
      <c r="L260" s="128" t="str">
        <f t="shared" si="24"/>
        <v/>
      </c>
      <c r="M260" s="128" t="str">
        <f t="shared" si="24"/>
        <v/>
      </c>
      <c r="N260" s="128" t="str">
        <f t="shared" si="23"/>
        <v/>
      </c>
      <c r="O260" s="159"/>
      <c r="P260" s="35" t="s">
        <v>444</v>
      </c>
      <c r="Q260" s="36" t="s">
        <v>301</v>
      </c>
      <c r="S260" s="177"/>
      <c r="T260" s="177"/>
      <c r="U260" s="177"/>
      <c r="V260" s="177"/>
      <c r="W260" s="177"/>
      <c r="X260" s="177"/>
      <c r="Y260" s="176"/>
      <c r="Z260" s="176"/>
      <c r="AA260" s="176"/>
      <c r="AB260" s="176"/>
    </row>
    <row r="261" spans="2:28" s="2" customFormat="1" ht="31.5" customHeight="1" thickBot="1" x14ac:dyDescent="0.25">
      <c r="B261" s="48" t="s">
        <v>67</v>
      </c>
      <c r="C261" s="28" t="s">
        <v>302</v>
      </c>
      <c r="D261" s="145"/>
      <c r="E261" s="30">
        <v>51</v>
      </c>
      <c r="F261" s="30">
        <v>5</v>
      </c>
      <c r="G261" s="31">
        <v>3</v>
      </c>
      <c r="H261" s="30">
        <v>5</v>
      </c>
      <c r="I261" s="30">
        <v>64</v>
      </c>
      <c r="J261" s="117"/>
      <c r="K261" s="128">
        <f t="shared" si="24"/>
        <v>0.796875</v>
      </c>
      <c r="L261" s="128">
        <f t="shared" si="24"/>
        <v>7.8125E-2</v>
      </c>
      <c r="M261" s="128">
        <f t="shared" si="24"/>
        <v>4.6875E-2</v>
      </c>
      <c r="N261" s="128">
        <f t="shared" si="23"/>
        <v>7.8125E-2</v>
      </c>
      <c r="O261" s="159"/>
      <c r="P261" s="28" t="s">
        <v>67</v>
      </c>
      <c r="Q261" s="84" t="s">
        <v>302</v>
      </c>
      <c r="R261" s="156"/>
      <c r="S261" s="176">
        <v>0.66666666666666663</v>
      </c>
      <c r="T261" s="176">
        <v>0.16666666666666666</v>
      </c>
      <c r="U261" s="176">
        <v>0.12962962962962962</v>
      </c>
      <c r="V261" s="176">
        <v>3.7037037037037035E-2</v>
      </c>
      <c r="W261" s="176">
        <v>0.98181818181818181</v>
      </c>
      <c r="X261" s="177"/>
      <c r="Y261" s="176">
        <f t="shared" ref="Y261:AB262" si="30">K261-S261</f>
        <v>0.13020833333333337</v>
      </c>
      <c r="Z261" s="176">
        <f t="shared" si="30"/>
        <v>-8.8541666666666657E-2</v>
      </c>
      <c r="AA261" s="176">
        <f t="shared" si="30"/>
        <v>-8.2754629629629622E-2</v>
      </c>
      <c r="AB261" s="176">
        <f t="shared" si="30"/>
        <v>4.1087962962962965E-2</v>
      </c>
    </row>
    <row r="262" spans="2:28" s="2" customFormat="1" ht="31.5" customHeight="1" thickBot="1" x14ac:dyDescent="0.25">
      <c r="B262" s="48" t="s">
        <v>72</v>
      </c>
      <c r="C262" s="28" t="s">
        <v>303</v>
      </c>
      <c r="D262" s="145"/>
      <c r="E262" s="30">
        <v>44</v>
      </c>
      <c r="F262" s="30">
        <v>8</v>
      </c>
      <c r="G262" s="31">
        <v>4</v>
      </c>
      <c r="H262" s="30">
        <v>8</v>
      </c>
      <c r="I262" s="30">
        <v>64</v>
      </c>
      <c r="J262" s="117"/>
      <c r="K262" s="128">
        <f t="shared" si="24"/>
        <v>0.6875</v>
      </c>
      <c r="L262" s="128">
        <f t="shared" si="24"/>
        <v>0.125</v>
      </c>
      <c r="M262" s="128">
        <f t="shared" si="24"/>
        <v>6.25E-2</v>
      </c>
      <c r="N262" s="128">
        <f t="shared" si="23"/>
        <v>0.125</v>
      </c>
      <c r="O262" s="159"/>
      <c r="P262" s="28" t="s">
        <v>72</v>
      </c>
      <c r="Q262" s="84" t="s">
        <v>303</v>
      </c>
      <c r="R262" s="156"/>
      <c r="S262" s="176">
        <v>0.48148148148148145</v>
      </c>
      <c r="T262" s="176">
        <v>0.22222222222222221</v>
      </c>
      <c r="U262" s="176">
        <v>0.24074074074074073</v>
      </c>
      <c r="V262" s="176">
        <v>5.5555555555555552E-2</v>
      </c>
      <c r="W262" s="176">
        <v>0.98181818181818181</v>
      </c>
      <c r="X262" s="177"/>
      <c r="Y262" s="176">
        <f t="shared" si="30"/>
        <v>0.20601851851851855</v>
      </c>
      <c r="Z262" s="176">
        <f t="shared" si="30"/>
        <v>-9.722222222222221E-2</v>
      </c>
      <c r="AA262" s="176">
        <f t="shared" si="30"/>
        <v>-0.17824074074074073</v>
      </c>
      <c r="AB262" s="176">
        <f t="shared" si="30"/>
        <v>6.9444444444444448E-2</v>
      </c>
    </row>
    <row r="263" spans="2:28" s="2" customFormat="1" ht="15" thickBot="1" x14ac:dyDescent="0.25">
      <c r="B263" s="35">
        <v>5</v>
      </c>
      <c r="C263" s="36" t="s">
        <v>304</v>
      </c>
      <c r="E263" s="30" t="s">
        <v>50</v>
      </c>
      <c r="F263" s="30" t="s">
        <v>50</v>
      </c>
      <c r="G263" s="31" t="s">
        <v>50</v>
      </c>
      <c r="H263" s="30" t="s">
        <v>50</v>
      </c>
      <c r="I263" s="30" t="s">
        <v>50</v>
      </c>
      <c r="J263" s="117"/>
      <c r="K263" s="128" t="str">
        <f t="shared" si="24"/>
        <v/>
      </c>
      <c r="L263" s="128" t="str">
        <f t="shared" si="24"/>
        <v/>
      </c>
      <c r="M263" s="128" t="str">
        <f t="shared" si="24"/>
        <v/>
      </c>
      <c r="N263" s="128" t="str">
        <f t="shared" si="23"/>
        <v/>
      </c>
      <c r="O263" s="159"/>
      <c r="P263" s="35" t="s">
        <v>445</v>
      </c>
      <c r="Q263" s="36" t="s">
        <v>304</v>
      </c>
      <c r="S263" s="177"/>
      <c r="T263" s="177"/>
      <c r="U263" s="177"/>
      <c r="V263" s="177"/>
      <c r="W263" s="177"/>
      <c r="X263" s="177"/>
      <c r="Y263" s="176"/>
      <c r="Z263" s="176"/>
      <c r="AA263" s="176"/>
      <c r="AB263" s="176"/>
    </row>
    <row r="264" spans="2:28" s="2" customFormat="1" ht="31.5" customHeight="1" thickBot="1" x14ac:dyDescent="0.25">
      <c r="B264" s="48" t="s">
        <v>101</v>
      </c>
      <c r="C264" s="28" t="s">
        <v>305</v>
      </c>
      <c r="D264" s="145"/>
      <c r="E264" s="30">
        <v>41</v>
      </c>
      <c r="F264" s="30">
        <v>8</v>
      </c>
      <c r="G264" s="31">
        <v>13</v>
      </c>
      <c r="H264" s="30">
        <v>2</v>
      </c>
      <c r="I264" s="30">
        <v>64</v>
      </c>
      <c r="J264" s="117"/>
      <c r="K264" s="128">
        <f t="shared" si="24"/>
        <v>0.640625</v>
      </c>
      <c r="L264" s="128">
        <f t="shared" si="24"/>
        <v>0.125</v>
      </c>
      <c r="M264" s="128">
        <f t="shared" si="24"/>
        <v>0.203125</v>
      </c>
      <c r="N264" s="128">
        <f t="shared" si="23"/>
        <v>3.125E-2</v>
      </c>
      <c r="O264" s="159"/>
      <c r="P264" s="28" t="s">
        <v>101</v>
      </c>
      <c r="Q264" s="84" t="s">
        <v>305</v>
      </c>
      <c r="R264" s="156"/>
      <c r="S264" s="176">
        <v>0.39622641509433965</v>
      </c>
      <c r="T264" s="176">
        <v>0.28301886792452829</v>
      </c>
      <c r="U264" s="176">
        <v>0.28301886792452829</v>
      </c>
      <c r="V264" s="176">
        <v>3.7735849056603772E-2</v>
      </c>
      <c r="W264" s="176">
        <v>0.96363636363636362</v>
      </c>
      <c r="X264" s="177"/>
      <c r="Y264" s="176">
        <f t="shared" ref="Y264:AB268" si="31">K264-S264</f>
        <v>0.24439858490566035</v>
      </c>
      <c r="Z264" s="176">
        <f t="shared" si="31"/>
        <v>-0.15801886792452829</v>
      </c>
      <c r="AA264" s="176">
        <f t="shared" si="31"/>
        <v>-7.9893867924528295E-2</v>
      </c>
      <c r="AB264" s="176">
        <f t="shared" si="31"/>
        <v>-6.4858490566037721E-3</v>
      </c>
    </row>
    <row r="265" spans="2:28" s="2" customFormat="1" ht="31.5" customHeight="1" thickBot="1" x14ac:dyDescent="0.25">
      <c r="B265" s="48" t="s">
        <v>306</v>
      </c>
      <c r="C265" s="28" t="s">
        <v>307</v>
      </c>
      <c r="D265" s="145"/>
      <c r="E265" s="30">
        <v>46</v>
      </c>
      <c r="F265" s="30">
        <v>7</v>
      </c>
      <c r="G265" s="31">
        <v>8</v>
      </c>
      <c r="H265" s="30">
        <v>3</v>
      </c>
      <c r="I265" s="30">
        <v>64</v>
      </c>
      <c r="J265" s="117"/>
      <c r="K265" s="128">
        <f t="shared" si="24"/>
        <v>0.71875</v>
      </c>
      <c r="L265" s="128">
        <f t="shared" si="24"/>
        <v>0.109375</v>
      </c>
      <c r="M265" s="128">
        <f t="shared" si="24"/>
        <v>0.125</v>
      </c>
      <c r="N265" s="128">
        <f t="shared" si="23"/>
        <v>4.6875E-2</v>
      </c>
      <c r="O265" s="159"/>
      <c r="P265" s="28" t="s">
        <v>306</v>
      </c>
      <c r="Q265" s="84" t="s">
        <v>307</v>
      </c>
      <c r="R265" s="156"/>
      <c r="S265" s="176">
        <v>0.5</v>
      </c>
      <c r="T265" s="176">
        <v>0.24074074074074073</v>
      </c>
      <c r="U265" s="176">
        <v>0.22222222222222221</v>
      </c>
      <c r="V265" s="176">
        <v>3.7037037037037035E-2</v>
      </c>
      <c r="W265" s="176">
        <v>0.98181818181818181</v>
      </c>
      <c r="X265" s="177"/>
      <c r="Y265" s="176">
        <f t="shared" si="31"/>
        <v>0.21875</v>
      </c>
      <c r="Z265" s="176">
        <f t="shared" si="31"/>
        <v>-0.13136574074074073</v>
      </c>
      <c r="AA265" s="176">
        <f t="shared" si="31"/>
        <v>-9.722222222222221E-2</v>
      </c>
      <c r="AB265" s="176">
        <f t="shared" si="31"/>
        <v>9.837962962962965E-3</v>
      </c>
    </row>
    <row r="266" spans="2:28" s="2" customFormat="1" ht="31.5" customHeight="1" thickBot="1" x14ac:dyDescent="0.25">
      <c r="B266" s="48" t="s">
        <v>308</v>
      </c>
      <c r="C266" s="28" t="s">
        <v>309</v>
      </c>
      <c r="D266" s="145"/>
      <c r="E266" s="30">
        <v>56</v>
      </c>
      <c r="F266" s="30">
        <v>2</v>
      </c>
      <c r="G266" s="31">
        <v>3</v>
      </c>
      <c r="H266" s="30">
        <v>3</v>
      </c>
      <c r="I266" s="30">
        <v>64</v>
      </c>
      <c r="J266" s="117"/>
      <c r="K266" s="128">
        <f t="shared" si="24"/>
        <v>0.875</v>
      </c>
      <c r="L266" s="128">
        <f t="shared" si="24"/>
        <v>3.125E-2</v>
      </c>
      <c r="M266" s="128">
        <f t="shared" si="24"/>
        <v>4.6875E-2</v>
      </c>
      <c r="N266" s="128">
        <f t="shared" si="23"/>
        <v>4.6875E-2</v>
      </c>
      <c r="O266" s="159"/>
      <c r="P266" s="28" t="s">
        <v>308</v>
      </c>
      <c r="Q266" s="84" t="s">
        <v>309</v>
      </c>
      <c r="R266" s="156"/>
      <c r="S266" s="176">
        <v>0.7592592592592593</v>
      </c>
      <c r="T266" s="176">
        <v>9.2592592592592587E-2</v>
      </c>
      <c r="U266" s="176">
        <v>9.2592592592592587E-2</v>
      </c>
      <c r="V266" s="176">
        <v>5.5555555555555552E-2</v>
      </c>
      <c r="W266" s="176">
        <v>0.98181818181818181</v>
      </c>
      <c r="X266" s="177"/>
      <c r="Y266" s="176">
        <f t="shared" si="31"/>
        <v>0.1157407407407407</v>
      </c>
      <c r="Z266" s="176">
        <f t="shared" si="31"/>
        <v>-6.1342592592592587E-2</v>
      </c>
      <c r="AA266" s="176">
        <f t="shared" si="31"/>
        <v>-4.5717592592592587E-2</v>
      </c>
      <c r="AB266" s="176">
        <f t="shared" si="31"/>
        <v>-8.6805555555555525E-3</v>
      </c>
    </row>
    <row r="267" spans="2:28" s="2" customFormat="1" ht="31.5" customHeight="1" thickBot="1" x14ac:dyDescent="0.25">
      <c r="B267" s="48" t="s">
        <v>310</v>
      </c>
      <c r="C267" s="28" t="s">
        <v>311</v>
      </c>
      <c r="D267" s="145"/>
      <c r="E267" s="30">
        <v>46</v>
      </c>
      <c r="F267" s="30">
        <v>5</v>
      </c>
      <c r="G267" s="31">
        <v>8</v>
      </c>
      <c r="H267" s="30">
        <v>5</v>
      </c>
      <c r="I267" s="30">
        <v>64</v>
      </c>
      <c r="J267" s="117"/>
      <c r="K267" s="128">
        <f t="shared" si="24"/>
        <v>0.71875</v>
      </c>
      <c r="L267" s="128">
        <f t="shared" si="24"/>
        <v>7.8125E-2</v>
      </c>
      <c r="M267" s="128">
        <f t="shared" si="24"/>
        <v>0.125</v>
      </c>
      <c r="N267" s="128">
        <f t="shared" si="23"/>
        <v>7.8125E-2</v>
      </c>
      <c r="O267" s="159"/>
      <c r="P267" s="28" t="s">
        <v>310</v>
      </c>
      <c r="Q267" s="84" t="s">
        <v>311</v>
      </c>
      <c r="R267" s="156"/>
      <c r="S267" s="176">
        <v>0.57407407407407407</v>
      </c>
      <c r="T267" s="176">
        <v>0.18518518518518517</v>
      </c>
      <c r="U267" s="176">
        <v>0.20370370370370369</v>
      </c>
      <c r="V267" s="176">
        <v>3.7037037037037035E-2</v>
      </c>
      <c r="W267" s="176">
        <v>0.98181818181818181</v>
      </c>
      <c r="X267" s="177"/>
      <c r="Y267" s="176">
        <f t="shared" si="31"/>
        <v>0.14467592592592593</v>
      </c>
      <c r="Z267" s="176">
        <f t="shared" si="31"/>
        <v>-0.10706018518518517</v>
      </c>
      <c r="AA267" s="176">
        <f t="shared" si="31"/>
        <v>-7.8703703703703692E-2</v>
      </c>
      <c r="AB267" s="176">
        <f t="shared" si="31"/>
        <v>4.1087962962962965E-2</v>
      </c>
    </row>
    <row r="268" spans="2:28" s="2" customFormat="1" ht="31.5" customHeight="1" thickBot="1" x14ac:dyDescent="0.25">
      <c r="B268" s="48" t="s">
        <v>312</v>
      </c>
      <c r="C268" s="28" t="s">
        <v>313</v>
      </c>
      <c r="D268" s="145"/>
      <c r="E268" s="30">
        <v>33</v>
      </c>
      <c r="F268" s="30">
        <v>6</v>
      </c>
      <c r="G268" s="31">
        <v>12</v>
      </c>
      <c r="H268" s="30">
        <v>13</v>
      </c>
      <c r="I268" s="30">
        <v>64</v>
      </c>
      <c r="J268" s="117"/>
      <c r="K268" s="128">
        <f t="shared" si="24"/>
        <v>0.515625</v>
      </c>
      <c r="L268" s="128">
        <f t="shared" si="24"/>
        <v>9.375E-2</v>
      </c>
      <c r="M268" s="128">
        <f t="shared" si="24"/>
        <v>0.1875</v>
      </c>
      <c r="N268" s="128">
        <f t="shared" si="23"/>
        <v>0.203125</v>
      </c>
      <c r="O268" s="159"/>
      <c r="P268" s="28" t="s">
        <v>312</v>
      </c>
      <c r="Q268" s="84" t="s">
        <v>313</v>
      </c>
      <c r="R268" s="156"/>
      <c r="S268" s="176">
        <v>0.35185185185185186</v>
      </c>
      <c r="T268" s="176">
        <v>0.16666666666666666</v>
      </c>
      <c r="U268" s="176">
        <v>0.31481481481481483</v>
      </c>
      <c r="V268" s="176">
        <v>0.16666666666666666</v>
      </c>
      <c r="W268" s="176">
        <v>0.98181818181818181</v>
      </c>
      <c r="X268" s="177"/>
      <c r="Y268" s="176">
        <f t="shared" si="31"/>
        <v>0.16377314814814814</v>
      </c>
      <c r="Z268" s="176">
        <f t="shared" si="31"/>
        <v>-7.2916666666666657E-2</v>
      </c>
      <c r="AA268" s="176">
        <f t="shared" si="31"/>
        <v>-0.12731481481481483</v>
      </c>
      <c r="AB268" s="176">
        <f t="shared" si="31"/>
        <v>3.6458333333333343E-2</v>
      </c>
    </row>
    <row r="269" spans="2:28" s="2" customFormat="1" ht="15" thickBot="1" x14ac:dyDescent="0.25">
      <c r="B269" s="35">
        <v>6</v>
      </c>
      <c r="C269" s="36" t="s">
        <v>314</v>
      </c>
      <c r="E269" s="30" t="s">
        <v>50</v>
      </c>
      <c r="F269" s="30" t="s">
        <v>50</v>
      </c>
      <c r="G269" s="31" t="s">
        <v>50</v>
      </c>
      <c r="H269" s="30" t="s">
        <v>50</v>
      </c>
      <c r="I269" s="30" t="s">
        <v>50</v>
      </c>
      <c r="J269" s="117"/>
      <c r="K269" s="128" t="str">
        <f t="shared" si="24"/>
        <v/>
      </c>
      <c r="L269" s="128" t="str">
        <f t="shared" si="24"/>
        <v/>
      </c>
      <c r="M269" s="128" t="str">
        <f t="shared" si="24"/>
        <v/>
      </c>
      <c r="N269" s="128" t="str">
        <f t="shared" si="23"/>
        <v/>
      </c>
      <c r="O269" s="159"/>
      <c r="P269" s="35" t="s">
        <v>447</v>
      </c>
      <c r="Q269" s="36" t="s">
        <v>314</v>
      </c>
      <c r="S269" s="177"/>
      <c r="T269" s="177"/>
      <c r="U269" s="177"/>
      <c r="V269" s="177"/>
      <c r="W269" s="177"/>
      <c r="X269" s="177"/>
      <c r="Y269" s="176"/>
      <c r="Z269" s="176"/>
      <c r="AA269" s="176"/>
      <c r="AB269" s="176"/>
    </row>
    <row r="270" spans="2:28" s="2" customFormat="1" ht="31.5" customHeight="1" thickBot="1" x14ac:dyDescent="0.25">
      <c r="B270" s="48" t="s">
        <v>315</v>
      </c>
      <c r="C270" s="28" t="s">
        <v>316</v>
      </c>
      <c r="D270" s="145"/>
      <c r="E270" s="30">
        <v>56</v>
      </c>
      <c r="F270" s="30">
        <v>3</v>
      </c>
      <c r="G270" s="31">
        <v>4</v>
      </c>
      <c r="H270" s="30">
        <v>1</v>
      </c>
      <c r="I270" s="30">
        <v>64</v>
      </c>
      <c r="J270" s="117"/>
      <c r="K270" s="128">
        <f t="shared" si="24"/>
        <v>0.875</v>
      </c>
      <c r="L270" s="128">
        <f t="shared" si="24"/>
        <v>4.6875E-2</v>
      </c>
      <c r="M270" s="128">
        <f t="shared" si="24"/>
        <v>6.25E-2</v>
      </c>
      <c r="N270" s="128">
        <f t="shared" si="23"/>
        <v>1.5625E-2</v>
      </c>
      <c r="O270" s="159"/>
      <c r="P270" s="28" t="s">
        <v>315</v>
      </c>
      <c r="Q270" s="84" t="s">
        <v>316</v>
      </c>
      <c r="R270" s="156"/>
      <c r="S270" s="176">
        <v>0.660377358490566</v>
      </c>
      <c r="T270" s="176">
        <v>0.15094339622641509</v>
      </c>
      <c r="U270" s="176">
        <v>0.13207547169811321</v>
      </c>
      <c r="V270" s="176">
        <v>5.6603773584905662E-2</v>
      </c>
      <c r="W270" s="176">
        <v>0.96363636363636362</v>
      </c>
      <c r="X270" s="177"/>
      <c r="Y270" s="176">
        <f t="shared" ref="Y270:AB272" si="32">K270-S270</f>
        <v>0.214622641509434</v>
      </c>
      <c r="Z270" s="176">
        <f t="shared" si="32"/>
        <v>-0.10406839622641509</v>
      </c>
      <c r="AA270" s="176">
        <f t="shared" si="32"/>
        <v>-6.9575471698113206E-2</v>
      </c>
      <c r="AB270" s="176">
        <f t="shared" si="32"/>
        <v>-4.0978773584905662E-2</v>
      </c>
    </row>
    <row r="271" spans="2:28" s="2" customFormat="1" ht="31.5" customHeight="1" thickBot="1" x14ac:dyDescent="0.25">
      <c r="B271" s="48" t="s">
        <v>317</v>
      </c>
      <c r="C271" s="28" t="s">
        <v>318</v>
      </c>
      <c r="D271" s="145"/>
      <c r="E271" s="30">
        <v>52</v>
      </c>
      <c r="F271" s="30">
        <v>3</v>
      </c>
      <c r="G271" s="31">
        <v>5</v>
      </c>
      <c r="H271" s="30">
        <v>4</v>
      </c>
      <c r="I271" s="30">
        <v>64</v>
      </c>
      <c r="J271" s="117"/>
      <c r="K271" s="128">
        <f t="shared" si="24"/>
        <v>0.8125</v>
      </c>
      <c r="L271" s="128">
        <f t="shared" si="24"/>
        <v>4.6875E-2</v>
      </c>
      <c r="M271" s="128">
        <f t="shared" si="24"/>
        <v>7.8125E-2</v>
      </c>
      <c r="N271" s="128">
        <f t="shared" si="23"/>
        <v>6.25E-2</v>
      </c>
      <c r="O271" s="159"/>
      <c r="P271" s="28" t="s">
        <v>317</v>
      </c>
      <c r="Q271" s="84" t="s">
        <v>318</v>
      </c>
      <c r="R271" s="156"/>
      <c r="S271" s="176">
        <v>0.62264150943396224</v>
      </c>
      <c r="T271" s="176">
        <v>0.16981132075471697</v>
      </c>
      <c r="U271" s="176">
        <v>0.15094339622641509</v>
      </c>
      <c r="V271" s="176">
        <v>5.6603773584905662E-2</v>
      </c>
      <c r="W271" s="176">
        <v>0.96363636363636362</v>
      </c>
      <c r="X271" s="177"/>
      <c r="Y271" s="176">
        <f t="shared" si="32"/>
        <v>0.18985849056603776</v>
      </c>
      <c r="Z271" s="176">
        <f t="shared" si="32"/>
        <v>-0.12293632075471697</v>
      </c>
      <c r="AA271" s="176">
        <f t="shared" si="32"/>
        <v>-7.2818396226415089E-2</v>
      </c>
      <c r="AB271" s="176">
        <f t="shared" si="32"/>
        <v>5.8962264150943383E-3</v>
      </c>
    </row>
    <row r="272" spans="2:28" s="2" customFormat="1" ht="42.75" customHeight="1" thickBot="1" x14ac:dyDescent="0.25">
      <c r="B272" s="48" t="s">
        <v>319</v>
      </c>
      <c r="C272" s="28" t="s">
        <v>320</v>
      </c>
      <c r="D272" s="145"/>
      <c r="E272" s="30">
        <v>35</v>
      </c>
      <c r="F272" s="30">
        <v>6</v>
      </c>
      <c r="G272" s="31">
        <v>15</v>
      </c>
      <c r="H272" s="30">
        <v>8</v>
      </c>
      <c r="I272" s="30">
        <v>64</v>
      </c>
      <c r="J272" s="117"/>
      <c r="K272" s="128">
        <f t="shared" si="24"/>
        <v>0.546875</v>
      </c>
      <c r="L272" s="128">
        <f t="shared" si="24"/>
        <v>9.375E-2</v>
      </c>
      <c r="M272" s="128">
        <f t="shared" si="24"/>
        <v>0.234375</v>
      </c>
      <c r="N272" s="128">
        <f t="shared" si="23"/>
        <v>0.125</v>
      </c>
      <c r="O272" s="159"/>
      <c r="P272" s="28" t="s">
        <v>319</v>
      </c>
      <c r="Q272" s="84" t="s">
        <v>320</v>
      </c>
      <c r="R272" s="156"/>
      <c r="S272" s="176">
        <v>0.35185185185185186</v>
      </c>
      <c r="T272" s="176">
        <v>0.22222222222222221</v>
      </c>
      <c r="U272" s="176">
        <v>0.29629629629629628</v>
      </c>
      <c r="V272" s="176">
        <v>0.12962962962962962</v>
      </c>
      <c r="W272" s="176">
        <v>0.98181818181818181</v>
      </c>
      <c r="X272" s="177"/>
      <c r="Y272" s="176">
        <f t="shared" si="32"/>
        <v>0.19502314814814814</v>
      </c>
      <c r="Z272" s="176">
        <f t="shared" si="32"/>
        <v>-0.12847222222222221</v>
      </c>
      <c r="AA272" s="176">
        <f t="shared" si="32"/>
        <v>-6.192129629629628E-2</v>
      </c>
      <c r="AB272" s="176">
        <f t="shared" si="32"/>
        <v>-4.6296296296296224E-3</v>
      </c>
    </row>
    <row r="273" spans="1:30" ht="15" thickBot="1" x14ac:dyDescent="0.25">
      <c r="B273" s="35">
        <v>7</v>
      </c>
      <c r="C273" s="36" t="s">
        <v>321</v>
      </c>
      <c r="E273" s="30" t="s">
        <v>50</v>
      </c>
      <c r="F273" s="30" t="s">
        <v>50</v>
      </c>
      <c r="G273" s="31" t="s">
        <v>50</v>
      </c>
      <c r="H273" s="30" t="s">
        <v>50</v>
      </c>
      <c r="I273" s="30" t="s">
        <v>50</v>
      </c>
      <c r="J273" s="117"/>
      <c r="K273" s="128" t="str">
        <f t="shared" si="24"/>
        <v/>
      </c>
      <c r="L273" s="128" t="str">
        <f t="shared" si="24"/>
        <v/>
      </c>
      <c r="M273" s="128" t="str">
        <f t="shared" si="24"/>
        <v/>
      </c>
      <c r="N273" s="128" t="str">
        <f t="shared" si="23"/>
        <v/>
      </c>
      <c r="O273" s="159"/>
      <c r="P273" s="35" t="s">
        <v>448</v>
      </c>
      <c r="Q273" s="36" t="s">
        <v>511</v>
      </c>
      <c r="S273" s="177"/>
      <c r="T273" s="177"/>
      <c r="U273" s="177"/>
      <c r="V273" s="177"/>
      <c r="W273" s="177"/>
      <c r="X273" s="177"/>
      <c r="Y273" s="176"/>
      <c r="Z273" s="176"/>
      <c r="AA273" s="176"/>
      <c r="AB273" s="176"/>
    </row>
    <row r="274" spans="1:30" ht="31.5" customHeight="1" thickBot="1" x14ac:dyDescent="0.25">
      <c r="B274" s="48" t="s">
        <v>322</v>
      </c>
      <c r="C274" s="28" t="s">
        <v>323</v>
      </c>
      <c r="D274" s="145"/>
      <c r="E274" s="30">
        <v>28</v>
      </c>
      <c r="F274" s="30">
        <v>9</v>
      </c>
      <c r="G274" s="31">
        <v>14</v>
      </c>
      <c r="H274" s="30">
        <v>13</v>
      </c>
      <c r="I274" s="30">
        <v>64</v>
      </c>
      <c r="J274" s="117"/>
      <c r="K274" s="128">
        <f t="shared" si="24"/>
        <v>0.4375</v>
      </c>
      <c r="L274" s="128">
        <f t="shared" si="24"/>
        <v>0.140625</v>
      </c>
      <c r="M274" s="128">
        <f t="shared" si="24"/>
        <v>0.21875</v>
      </c>
      <c r="N274" s="128">
        <f t="shared" si="23"/>
        <v>0.203125</v>
      </c>
      <c r="O274" s="159"/>
      <c r="P274" s="28" t="s">
        <v>322</v>
      </c>
      <c r="Q274" s="84" t="s">
        <v>512</v>
      </c>
      <c r="R274" s="156"/>
      <c r="S274" s="176">
        <v>0.31481481481481483</v>
      </c>
      <c r="T274" s="176">
        <v>0.29629629629629628</v>
      </c>
      <c r="U274" s="176">
        <v>0.25925925925925924</v>
      </c>
      <c r="V274" s="176">
        <v>0.12962962962962962</v>
      </c>
      <c r="W274" s="176">
        <v>0.98181818181818181</v>
      </c>
      <c r="X274" s="177"/>
      <c r="Y274" s="176">
        <f>K274-S274</f>
        <v>0.12268518518518517</v>
      </c>
      <c r="Z274" s="176">
        <f>L274-T274</f>
        <v>-0.15567129629629628</v>
      </c>
      <c r="AA274" s="176">
        <f>M274-U274</f>
        <v>-4.0509259259259245E-2</v>
      </c>
      <c r="AB274" s="176">
        <f>N274-V274</f>
        <v>7.3495370370370378E-2</v>
      </c>
    </row>
    <row r="275" spans="1:30" ht="15.75" customHeight="1" thickBot="1" x14ac:dyDescent="0.25">
      <c r="B275" s="48" t="s">
        <v>324</v>
      </c>
      <c r="C275" s="28" t="s">
        <v>325</v>
      </c>
      <c r="D275" s="145"/>
      <c r="E275" s="30">
        <v>20</v>
      </c>
      <c r="F275" s="30">
        <v>4</v>
      </c>
      <c r="G275" s="31">
        <v>2</v>
      </c>
      <c r="H275" s="30">
        <v>1</v>
      </c>
      <c r="I275" s="30">
        <v>27</v>
      </c>
      <c r="J275" s="117"/>
      <c r="K275" s="128">
        <f t="shared" si="24"/>
        <v>0.7407407407407407</v>
      </c>
      <c r="L275" s="128">
        <f t="shared" si="24"/>
        <v>0.14814814814814814</v>
      </c>
      <c r="M275" s="128">
        <f t="shared" si="24"/>
        <v>7.407407407407407E-2</v>
      </c>
      <c r="N275" s="128">
        <f t="shared" si="23"/>
        <v>3.7037037037037035E-2</v>
      </c>
      <c r="O275" s="159"/>
      <c r="P275" s="28"/>
      <c r="Q275" s="84"/>
      <c r="S275" s="24" t="s">
        <v>522</v>
      </c>
      <c r="T275" s="121"/>
      <c r="U275" s="121"/>
      <c r="V275" s="121"/>
      <c r="W275" s="121"/>
      <c r="X275" s="121"/>
      <c r="Y275" s="157"/>
      <c r="Z275" s="157"/>
      <c r="AA275" s="157"/>
      <c r="AB275" s="157"/>
    </row>
    <row r="276" spans="1:30" ht="15.75" customHeight="1" thickBot="1" x14ac:dyDescent="0.25">
      <c r="B276" s="48" t="s">
        <v>326</v>
      </c>
      <c r="C276" s="28" t="s">
        <v>327</v>
      </c>
      <c r="D276" s="145"/>
      <c r="E276" s="30">
        <v>46</v>
      </c>
      <c r="F276" s="30">
        <v>11</v>
      </c>
      <c r="G276" s="31">
        <v>2</v>
      </c>
      <c r="H276" s="30">
        <v>2</v>
      </c>
      <c r="I276" s="30">
        <v>61</v>
      </c>
      <c r="J276" s="117"/>
      <c r="K276" s="128">
        <f t="shared" si="24"/>
        <v>0.75409836065573765</v>
      </c>
      <c r="L276" s="128">
        <f t="shared" si="24"/>
        <v>0.18032786885245902</v>
      </c>
      <c r="M276" s="128">
        <f t="shared" si="24"/>
        <v>3.2786885245901641E-2</v>
      </c>
      <c r="N276" s="128">
        <f t="shared" si="23"/>
        <v>3.2786885245901641E-2</v>
      </c>
      <c r="O276" s="159"/>
      <c r="P276" s="28" t="s">
        <v>324</v>
      </c>
      <c r="Q276" s="84" t="s">
        <v>327</v>
      </c>
      <c r="R276" s="156"/>
      <c r="S276" s="176">
        <v>0.32075471698113206</v>
      </c>
      <c r="T276" s="176">
        <v>0.28301886792452829</v>
      </c>
      <c r="U276" s="176">
        <v>0.26415094339622641</v>
      </c>
      <c r="V276" s="176">
        <v>0.13207547169811321</v>
      </c>
      <c r="W276" s="176">
        <v>0.96363636363636362</v>
      </c>
      <c r="X276" s="177"/>
      <c r="Y276" s="176">
        <f t="shared" ref="Y276:AB279" si="33">K276-S276</f>
        <v>0.43334364367460559</v>
      </c>
      <c r="Z276" s="176">
        <f t="shared" si="33"/>
        <v>-0.10269099907206927</v>
      </c>
      <c r="AA276" s="176">
        <f t="shared" si="33"/>
        <v>-0.23136405815032476</v>
      </c>
      <c r="AB276" s="176">
        <f t="shared" si="33"/>
        <v>-9.9288586452211558E-2</v>
      </c>
    </row>
    <row r="277" spans="1:30" ht="15.75" customHeight="1" thickBot="1" x14ac:dyDescent="0.25">
      <c r="B277" s="48" t="s">
        <v>328</v>
      </c>
      <c r="C277" s="28" t="s">
        <v>329</v>
      </c>
      <c r="D277" s="145"/>
      <c r="E277" s="30">
        <v>45</v>
      </c>
      <c r="F277" s="30">
        <v>11</v>
      </c>
      <c r="G277" s="31">
        <v>2</v>
      </c>
      <c r="H277" s="30">
        <v>3</v>
      </c>
      <c r="I277" s="30">
        <v>61</v>
      </c>
      <c r="J277" s="117"/>
      <c r="K277" s="128">
        <f t="shared" si="24"/>
        <v>0.73770491803278693</v>
      </c>
      <c r="L277" s="128">
        <f t="shared" si="24"/>
        <v>0.18032786885245902</v>
      </c>
      <c r="M277" s="128">
        <f t="shared" si="24"/>
        <v>3.2786885245901641E-2</v>
      </c>
      <c r="N277" s="128">
        <f t="shared" si="23"/>
        <v>4.9180327868852458E-2</v>
      </c>
      <c r="O277" s="159"/>
      <c r="P277" s="28" t="s">
        <v>326</v>
      </c>
      <c r="Q277" s="84" t="s">
        <v>329</v>
      </c>
      <c r="R277" s="156"/>
      <c r="S277" s="176">
        <v>0.31481481481481483</v>
      </c>
      <c r="T277" s="176">
        <v>0.20370370370370369</v>
      </c>
      <c r="U277" s="176">
        <v>0.31481481481481483</v>
      </c>
      <c r="V277" s="176">
        <v>0.16666666666666666</v>
      </c>
      <c r="W277" s="176">
        <v>0.98181818181818181</v>
      </c>
      <c r="X277" s="177"/>
      <c r="Y277" s="176">
        <f t="shared" si="33"/>
        <v>0.4228901032179721</v>
      </c>
      <c r="Z277" s="176">
        <f t="shared" si="33"/>
        <v>-2.337583485124467E-2</v>
      </c>
      <c r="AA277" s="176">
        <f t="shared" si="33"/>
        <v>-0.2820279295689132</v>
      </c>
      <c r="AB277" s="176">
        <f t="shared" si="33"/>
        <v>-0.1174863387978142</v>
      </c>
    </row>
    <row r="278" spans="1:30" ht="31.5" customHeight="1" thickBot="1" x14ac:dyDescent="0.25">
      <c r="B278" s="48" t="s">
        <v>330</v>
      </c>
      <c r="C278" s="28" t="s">
        <v>331</v>
      </c>
      <c r="D278" s="145"/>
      <c r="E278" s="30">
        <v>42</v>
      </c>
      <c r="F278" s="30">
        <v>10</v>
      </c>
      <c r="G278" s="31">
        <v>6</v>
      </c>
      <c r="H278" s="30">
        <v>6</v>
      </c>
      <c r="I278" s="30">
        <v>64</v>
      </c>
      <c r="J278" s="117"/>
      <c r="K278" s="128">
        <f t="shared" si="24"/>
        <v>0.65625</v>
      </c>
      <c r="L278" s="128">
        <f t="shared" si="24"/>
        <v>0.15625</v>
      </c>
      <c r="M278" s="128">
        <f t="shared" si="24"/>
        <v>9.375E-2</v>
      </c>
      <c r="N278" s="128">
        <f t="shared" si="23"/>
        <v>9.375E-2</v>
      </c>
      <c r="O278" s="159"/>
      <c r="P278" s="28" t="s">
        <v>330</v>
      </c>
      <c r="Q278" s="84" t="s">
        <v>514</v>
      </c>
      <c r="R278" s="156"/>
      <c r="S278" s="176">
        <v>0.35849056603773582</v>
      </c>
      <c r="T278" s="176">
        <v>0.22641509433962265</v>
      </c>
      <c r="U278" s="176">
        <v>0.30188679245283018</v>
      </c>
      <c r="V278" s="176">
        <v>0.11320754716981132</v>
      </c>
      <c r="W278" s="176">
        <v>0.96363636363636362</v>
      </c>
      <c r="X278" s="177"/>
      <c r="Y278" s="176">
        <f t="shared" si="33"/>
        <v>0.29775943396226418</v>
      </c>
      <c r="Z278" s="176">
        <f t="shared" si="33"/>
        <v>-7.0165094339622647E-2</v>
      </c>
      <c r="AA278" s="176">
        <f t="shared" si="33"/>
        <v>-0.20813679245283018</v>
      </c>
      <c r="AB278" s="176">
        <f t="shared" si="33"/>
        <v>-1.9457547169811323E-2</v>
      </c>
    </row>
    <row r="279" spans="1:30" ht="31.5" customHeight="1" thickBot="1" x14ac:dyDescent="0.25">
      <c r="B279" s="48" t="s">
        <v>332</v>
      </c>
      <c r="C279" s="28" t="s">
        <v>333</v>
      </c>
      <c r="D279" s="145"/>
      <c r="E279" s="30">
        <v>39</v>
      </c>
      <c r="F279" s="30">
        <v>12</v>
      </c>
      <c r="G279" s="31">
        <v>7</v>
      </c>
      <c r="H279" s="30">
        <v>6</v>
      </c>
      <c r="I279" s="30">
        <v>64</v>
      </c>
      <c r="J279" s="117"/>
      <c r="K279" s="128">
        <f t="shared" si="24"/>
        <v>0.609375</v>
      </c>
      <c r="L279" s="128">
        <f t="shared" si="24"/>
        <v>0.1875</v>
      </c>
      <c r="M279" s="128">
        <f t="shared" si="24"/>
        <v>0.109375</v>
      </c>
      <c r="N279" s="128">
        <f t="shared" si="23"/>
        <v>9.375E-2</v>
      </c>
      <c r="O279" s="159"/>
      <c r="P279" s="28" t="s">
        <v>332</v>
      </c>
      <c r="Q279" s="84" t="s">
        <v>515</v>
      </c>
      <c r="R279" s="156"/>
      <c r="S279" s="176">
        <v>0.30769230769230771</v>
      </c>
      <c r="T279" s="176">
        <v>0.21153846153846154</v>
      </c>
      <c r="U279" s="176">
        <v>0.34615384615384615</v>
      </c>
      <c r="V279" s="176">
        <v>0.13461538461538461</v>
      </c>
      <c r="W279" s="176">
        <v>0.94545454545454544</v>
      </c>
      <c r="X279" s="177"/>
      <c r="Y279" s="176">
        <f t="shared" si="33"/>
        <v>0.30168269230769229</v>
      </c>
      <c r="Z279" s="176">
        <f t="shared" si="33"/>
        <v>-2.4038461538461536E-2</v>
      </c>
      <c r="AA279" s="176">
        <f t="shared" si="33"/>
        <v>-0.23677884615384615</v>
      </c>
      <c r="AB279" s="176">
        <f t="shared" si="33"/>
        <v>-4.0865384615384609E-2</v>
      </c>
    </row>
    <row r="280" spans="1:30" ht="15.75" customHeight="1" thickBot="1" x14ac:dyDescent="0.25">
      <c r="B280" s="48" t="s">
        <v>334</v>
      </c>
      <c r="C280" s="28" t="s">
        <v>335</v>
      </c>
      <c r="D280" s="145"/>
      <c r="E280" s="30">
        <v>18</v>
      </c>
      <c r="F280" s="30" t="s">
        <v>48</v>
      </c>
      <c r="G280" s="31" t="s">
        <v>48</v>
      </c>
      <c r="H280" s="30">
        <v>46</v>
      </c>
      <c r="I280" s="30">
        <v>64</v>
      </c>
      <c r="J280" s="117"/>
      <c r="K280" s="128">
        <f t="shared" si="24"/>
        <v>0.28125</v>
      </c>
      <c r="L280" s="128" t="str">
        <f t="shared" si="24"/>
        <v/>
      </c>
      <c r="M280" s="128" t="str">
        <f t="shared" si="24"/>
        <v/>
      </c>
      <c r="N280" s="128">
        <f t="shared" si="23"/>
        <v>0.71875</v>
      </c>
      <c r="O280" s="159"/>
      <c r="P280" s="102"/>
      <c r="Q280" s="125"/>
      <c r="S280" s="24" t="s">
        <v>522</v>
      </c>
      <c r="T280" s="121"/>
      <c r="U280" s="121"/>
      <c r="V280" s="121"/>
      <c r="W280" s="121"/>
      <c r="X280" s="121"/>
      <c r="Y280" s="157"/>
      <c r="Z280" s="157"/>
      <c r="AA280" s="157"/>
      <c r="AB280" s="157"/>
    </row>
    <row r="281" spans="1:30" ht="15.75" customHeight="1" thickBot="1" x14ac:dyDescent="0.25">
      <c r="B281" s="48" t="s">
        <v>336</v>
      </c>
      <c r="C281" s="28" t="s">
        <v>337</v>
      </c>
      <c r="D281" s="145"/>
      <c r="E281" s="30">
        <v>17</v>
      </c>
      <c r="F281" s="30">
        <v>0</v>
      </c>
      <c r="G281" s="31">
        <v>1</v>
      </c>
      <c r="H281" s="30">
        <v>0</v>
      </c>
      <c r="I281" s="30">
        <v>18</v>
      </c>
      <c r="J281" s="117"/>
      <c r="K281" s="128">
        <f t="shared" si="24"/>
        <v>0.94444444444444442</v>
      </c>
      <c r="L281" s="128">
        <f t="shared" si="24"/>
        <v>0</v>
      </c>
      <c r="M281" s="128">
        <f t="shared" si="24"/>
        <v>5.5555555555555552E-2</v>
      </c>
      <c r="N281" s="128">
        <f t="shared" si="23"/>
        <v>0</v>
      </c>
      <c r="O281" s="159"/>
      <c r="P281" s="109" t="s">
        <v>328</v>
      </c>
      <c r="Q281" s="194" t="s">
        <v>513</v>
      </c>
      <c r="R281" s="156"/>
      <c r="S281" s="176">
        <v>0.45833333333333331</v>
      </c>
      <c r="T281" s="176">
        <v>0.14583333333333334</v>
      </c>
      <c r="U281" s="176">
        <v>0.25</v>
      </c>
      <c r="V281" s="176">
        <v>0.14583333333333334</v>
      </c>
      <c r="W281" s="176">
        <v>0.87272727272727268</v>
      </c>
      <c r="X281" s="177"/>
      <c r="Y281" s="176">
        <f>K281-S281</f>
        <v>0.4861111111111111</v>
      </c>
      <c r="Z281" s="176">
        <f>L281-T281</f>
        <v>-0.14583333333333334</v>
      </c>
      <c r="AA281" s="176">
        <f>M281-U281</f>
        <v>-0.19444444444444445</v>
      </c>
      <c r="AB281" s="176">
        <f>N281-V281</f>
        <v>-0.14583333333333334</v>
      </c>
    </row>
    <row r="282" spans="1:30" ht="15.75" customHeight="1" thickBot="1" x14ac:dyDescent="0.25">
      <c r="B282" s="48" t="s">
        <v>338</v>
      </c>
      <c r="C282" s="28" t="s">
        <v>339</v>
      </c>
      <c r="E282" s="30">
        <v>16</v>
      </c>
      <c r="F282" s="30">
        <v>1</v>
      </c>
      <c r="G282" s="31">
        <v>1</v>
      </c>
      <c r="H282" s="30">
        <v>0</v>
      </c>
      <c r="I282" s="30">
        <v>18</v>
      </c>
      <c r="J282" s="117"/>
      <c r="K282" s="128">
        <f t="shared" si="24"/>
        <v>0.88888888888888884</v>
      </c>
      <c r="L282" s="128">
        <f t="shared" si="24"/>
        <v>5.5555555555555552E-2</v>
      </c>
      <c r="M282" s="128">
        <f t="shared" si="24"/>
        <v>5.5555555555555552E-2</v>
      </c>
      <c r="N282" s="128">
        <f t="shared" si="23"/>
        <v>0</v>
      </c>
      <c r="O282" s="159"/>
      <c r="P282" s="110"/>
      <c r="Q282" s="195"/>
      <c r="S282" s="24" t="s">
        <v>546</v>
      </c>
      <c r="T282" s="121"/>
      <c r="U282" s="121"/>
      <c r="V282" s="121"/>
      <c r="W282" s="121"/>
      <c r="X282" s="121"/>
      <c r="Y282" s="157"/>
      <c r="Z282" s="157"/>
      <c r="AA282" s="157"/>
      <c r="AB282" s="157"/>
    </row>
    <row r="283" spans="1:30" ht="31.5" customHeight="1" thickBot="1" x14ac:dyDescent="0.25">
      <c r="B283" s="48" t="s">
        <v>340</v>
      </c>
      <c r="C283" s="28" t="s">
        <v>341</v>
      </c>
      <c r="E283" s="30">
        <v>12</v>
      </c>
      <c r="F283" s="30" t="s">
        <v>48</v>
      </c>
      <c r="G283" s="31" t="s">
        <v>48</v>
      </c>
      <c r="H283" s="30">
        <v>6</v>
      </c>
      <c r="I283" s="30">
        <v>18</v>
      </c>
      <c r="J283" s="117"/>
      <c r="K283" s="128">
        <f t="shared" si="24"/>
        <v>0.66666666666666663</v>
      </c>
      <c r="L283" s="128" t="str">
        <f t="shared" si="24"/>
        <v/>
      </c>
      <c r="M283" s="128" t="str">
        <f t="shared" si="24"/>
        <v/>
      </c>
      <c r="N283" s="128">
        <f t="shared" si="23"/>
        <v>0.33333333333333331</v>
      </c>
      <c r="O283" s="159"/>
      <c r="P283" s="103"/>
      <c r="Q283" s="126"/>
      <c r="S283" s="24" t="s">
        <v>522</v>
      </c>
      <c r="T283" s="121"/>
      <c r="U283" s="121"/>
      <c r="V283" s="121"/>
      <c r="W283" s="121"/>
      <c r="X283" s="121"/>
      <c r="Y283" s="157"/>
      <c r="Z283" s="157"/>
      <c r="AA283" s="157"/>
      <c r="AB283" s="157"/>
    </row>
    <row r="284" spans="1:30" ht="31.5" customHeight="1" thickBot="1" x14ac:dyDescent="0.25">
      <c r="B284" s="48" t="s">
        <v>342</v>
      </c>
      <c r="C284" s="28" t="s">
        <v>343</v>
      </c>
      <c r="E284" s="30">
        <v>6</v>
      </c>
      <c r="F284" s="30">
        <v>3</v>
      </c>
      <c r="G284" s="31">
        <v>2</v>
      </c>
      <c r="H284" s="30">
        <v>1</v>
      </c>
      <c r="I284" s="30">
        <v>12</v>
      </c>
      <c r="J284" s="117"/>
      <c r="K284" s="128">
        <f t="shared" si="24"/>
        <v>0.5</v>
      </c>
      <c r="L284" s="128">
        <f t="shared" si="24"/>
        <v>0.25</v>
      </c>
      <c r="M284" s="128">
        <f t="shared" si="24"/>
        <v>0.16666666666666666</v>
      </c>
      <c r="N284" s="128">
        <f t="shared" si="23"/>
        <v>8.3333333333333329E-2</v>
      </c>
      <c r="O284" s="159"/>
      <c r="P284" s="28" t="s">
        <v>334</v>
      </c>
      <c r="Q284" s="84" t="s">
        <v>516</v>
      </c>
      <c r="R284" s="156"/>
      <c r="S284" s="176">
        <v>0.25</v>
      </c>
      <c r="T284" s="176">
        <v>0.27083333333333331</v>
      </c>
      <c r="U284" s="176">
        <v>0.29166666666666669</v>
      </c>
      <c r="V284" s="176">
        <v>0.1875</v>
      </c>
      <c r="W284" s="176">
        <v>0.87272727272727268</v>
      </c>
      <c r="X284" s="177"/>
      <c r="Y284" s="176">
        <f>K284-S284</f>
        <v>0.25</v>
      </c>
      <c r="Z284" s="176">
        <f>L284-T284</f>
        <v>-2.0833333333333315E-2</v>
      </c>
      <c r="AA284" s="176">
        <f>M284-U284</f>
        <v>-0.12500000000000003</v>
      </c>
      <c r="AB284" s="176">
        <f>N284-V284</f>
        <v>-0.10416666666666667</v>
      </c>
    </row>
    <row r="285" spans="1:30" ht="15.75" customHeight="1" thickBot="1" x14ac:dyDescent="0.25">
      <c r="B285" s="48" t="s">
        <v>344</v>
      </c>
      <c r="C285" s="28" t="s">
        <v>345</v>
      </c>
      <c r="E285" s="30">
        <v>11</v>
      </c>
      <c r="F285" s="30" t="s">
        <v>48</v>
      </c>
      <c r="G285" s="31" t="s">
        <v>48</v>
      </c>
      <c r="H285" s="30">
        <v>53</v>
      </c>
      <c r="I285" s="30">
        <v>64</v>
      </c>
      <c r="J285" s="117"/>
      <c r="K285" s="128">
        <f t="shared" si="24"/>
        <v>0.171875</v>
      </c>
      <c r="L285" s="128" t="str">
        <f t="shared" si="24"/>
        <v/>
      </c>
      <c r="M285" s="128" t="str">
        <f t="shared" si="24"/>
        <v/>
      </c>
      <c r="N285" s="128">
        <f t="shared" si="23"/>
        <v>0.828125</v>
      </c>
      <c r="O285" s="159"/>
      <c r="P285" s="28"/>
      <c r="Q285" s="84"/>
      <c r="S285" s="24" t="s">
        <v>522</v>
      </c>
      <c r="T285" s="121"/>
      <c r="U285" s="121"/>
      <c r="V285" s="121"/>
      <c r="W285" s="121"/>
      <c r="X285" s="121"/>
      <c r="Y285" s="157"/>
      <c r="Z285" s="157"/>
      <c r="AA285" s="157"/>
      <c r="AB285" s="157"/>
    </row>
    <row r="286" spans="1:30" ht="31.5" customHeight="1" thickBot="1" x14ac:dyDescent="0.25">
      <c r="B286" s="48" t="s">
        <v>346</v>
      </c>
      <c r="C286" s="28" t="s">
        <v>347</v>
      </c>
      <c r="E286" s="30">
        <v>1</v>
      </c>
      <c r="F286" s="30" t="s">
        <v>48</v>
      </c>
      <c r="G286" s="31" t="s">
        <v>48</v>
      </c>
      <c r="H286" s="30">
        <v>10</v>
      </c>
      <c r="I286" s="30">
        <v>11</v>
      </c>
      <c r="J286" s="117"/>
      <c r="K286" s="128">
        <f t="shared" si="24"/>
        <v>9.0909090909090912E-2</v>
      </c>
      <c r="L286" s="128" t="str">
        <f t="shared" si="24"/>
        <v/>
      </c>
      <c r="M286" s="128" t="str">
        <f t="shared" si="24"/>
        <v/>
      </c>
      <c r="N286" s="128">
        <f t="shared" si="24"/>
        <v>0.90909090909090906</v>
      </c>
      <c r="O286" s="159"/>
      <c r="P286" s="28" t="s">
        <v>336</v>
      </c>
      <c r="Q286" s="84" t="s">
        <v>517</v>
      </c>
      <c r="R286" s="156"/>
      <c r="S286" s="176">
        <v>0.46938775510204084</v>
      </c>
      <c r="T286" s="176">
        <v>0.10204081632653061</v>
      </c>
      <c r="U286" s="176">
        <v>0.22448979591836735</v>
      </c>
      <c r="V286" s="176">
        <v>0.20408163265306123</v>
      </c>
      <c r="W286" s="176">
        <v>0.89090909090909087</v>
      </c>
      <c r="X286" s="177"/>
      <c r="Y286" s="176">
        <f>K286-V286-U286</f>
        <v>-0.33766233766233766</v>
      </c>
      <c r="Z286" s="176"/>
      <c r="AA286" s="176"/>
      <c r="AB286" s="176">
        <f>N286-T286-S286</f>
        <v>0.33766233766233761</v>
      </c>
    </row>
    <row r="287" spans="1:30" s="172" customFormat="1" ht="15.75" customHeight="1" x14ac:dyDescent="0.2">
      <c r="A287" s="93"/>
      <c r="B287" s="171"/>
      <c r="C287" s="94"/>
      <c r="E287" s="173"/>
      <c r="F287" s="173"/>
      <c r="G287" s="173"/>
      <c r="H287" s="173"/>
      <c r="I287" s="173"/>
      <c r="K287" s="87"/>
      <c r="L287" s="87"/>
      <c r="M287" s="87"/>
      <c r="N287" s="87"/>
      <c r="O287" s="87"/>
      <c r="P287" s="87"/>
      <c r="Y287" s="174"/>
      <c r="Z287" s="174"/>
      <c r="AA287" s="174"/>
      <c r="AB287" s="174"/>
      <c r="AD287" s="95"/>
    </row>
    <row r="288" spans="1:30" s="95" customFormat="1" ht="15.75" customHeight="1" x14ac:dyDescent="0.2">
      <c r="A288" s="96" t="s">
        <v>398</v>
      </c>
      <c r="K288" s="88"/>
      <c r="L288" s="88"/>
      <c r="M288" s="88"/>
      <c r="N288" s="88"/>
      <c r="O288" s="88"/>
      <c r="P288" s="88"/>
      <c r="Y288" s="172"/>
      <c r="Z288" s="172"/>
      <c r="AA288" s="172"/>
      <c r="AB288" s="172"/>
      <c r="AD288" s="172"/>
    </row>
    <row r="289" spans="1:30" s="172" customFormat="1" ht="15.75" customHeight="1" x14ac:dyDescent="0.2">
      <c r="A289" s="93"/>
      <c r="B289" s="171"/>
      <c r="C289" s="94"/>
      <c r="E289" s="173"/>
      <c r="F289" s="173"/>
      <c r="G289" s="173"/>
      <c r="H289" s="173"/>
      <c r="I289" s="173"/>
      <c r="K289" s="175"/>
      <c r="L289" s="175"/>
      <c r="M289" s="175"/>
      <c r="N289" s="175"/>
      <c r="O289" s="175"/>
      <c r="P289" s="175"/>
      <c r="Y289" s="97"/>
      <c r="Z289" s="97"/>
      <c r="AA289" s="97"/>
      <c r="AB289" s="97"/>
      <c r="AD289" s="97"/>
    </row>
    <row r="290" spans="1:30" s="97" customFormat="1" ht="15.75" customHeight="1" x14ac:dyDescent="0.2">
      <c r="A290" s="98"/>
      <c r="K290" s="87"/>
      <c r="L290" s="87"/>
      <c r="M290" s="87"/>
      <c r="N290" s="87"/>
      <c r="O290" s="87"/>
      <c r="P290" s="87"/>
      <c r="AB290" s="99"/>
    </row>
    <row r="291" spans="1:30" s="97" customFormat="1" ht="15.75" customHeight="1" x14ac:dyDescent="0.2">
      <c r="A291" s="98"/>
      <c r="K291" s="87"/>
      <c r="L291" s="87"/>
      <c r="M291" s="87"/>
      <c r="N291" s="87"/>
      <c r="O291" s="87"/>
      <c r="P291" s="87"/>
    </row>
    <row r="292" spans="1:30" s="172" customFormat="1" ht="38.25" customHeight="1" x14ac:dyDescent="0.2">
      <c r="A292" s="93"/>
      <c r="B292" s="171"/>
      <c r="C292" s="94"/>
      <c r="E292" s="173"/>
      <c r="F292" s="173"/>
      <c r="G292" s="173"/>
      <c r="H292" s="173"/>
      <c r="I292" s="173"/>
      <c r="K292" s="175"/>
      <c r="L292" s="175"/>
      <c r="M292" s="175"/>
      <c r="N292" s="175"/>
      <c r="O292" s="175"/>
      <c r="P292" s="175"/>
    </row>
    <row r="293" spans="1:30" s="172" customFormat="1" ht="38.25" customHeight="1" x14ac:dyDescent="0.2">
      <c r="A293" s="93"/>
      <c r="B293" s="171"/>
      <c r="C293" s="94"/>
      <c r="E293" s="173"/>
      <c r="F293" s="173"/>
      <c r="G293" s="173"/>
      <c r="H293" s="173"/>
      <c r="I293" s="173"/>
      <c r="K293" s="175"/>
      <c r="L293" s="175"/>
      <c r="M293" s="175"/>
      <c r="N293" s="175"/>
      <c r="O293" s="175"/>
      <c r="P293" s="175"/>
    </row>
    <row r="294" spans="1:30" s="172" customFormat="1" ht="38.25" customHeight="1" x14ac:dyDescent="0.2">
      <c r="A294" s="93"/>
      <c r="B294" s="171"/>
      <c r="C294" s="94"/>
      <c r="E294" s="173"/>
      <c r="F294" s="173"/>
      <c r="G294" s="173"/>
      <c r="H294" s="173"/>
      <c r="I294" s="173"/>
      <c r="K294" s="175"/>
      <c r="L294" s="175"/>
      <c r="M294" s="175"/>
      <c r="N294" s="175"/>
      <c r="O294" s="175"/>
      <c r="P294" s="175"/>
    </row>
    <row r="295" spans="1:30" s="172" customFormat="1" ht="38.25" customHeight="1" x14ac:dyDescent="0.2">
      <c r="A295" s="93"/>
      <c r="B295" s="171"/>
      <c r="C295" s="94"/>
      <c r="E295" s="173"/>
      <c r="F295" s="173"/>
      <c r="G295" s="173"/>
      <c r="H295" s="173"/>
      <c r="I295" s="173"/>
      <c r="K295" s="175"/>
      <c r="L295" s="175"/>
      <c r="M295" s="175"/>
      <c r="N295" s="175"/>
      <c r="O295" s="175"/>
      <c r="P295" s="175"/>
    </row>
    <row r="296" spans="1:30" s="172" customFormat="1" ht="38.25" customHeight="1" x14ac:dyDescent="0.2">
      <c r="A296" s="93"/>
      <c r="B296" s="171"/>
      <c r="C296" s="94"/>
      <c r="E296" s="173"/>
      <c r="F296" s="173"/>
      <c r="G296" s="173"/>
      <c r="H296" s="173"/>
      <c r="I296" s="173"/>
      <c r="K296" s="175"/>
      <c r="L296" s="175"/>
      <c r="M296" s="175"/>
      <c r="N296" s="175"/>
      <c r="O296" s="175"/>
      <c r="P296" s="175"/>
    </row>
    <row r="305" s="2" customFormat="1" ht="38.25" customHeight="1" x14ac:dyDescent="0.2"/>
    <row r="306" s="2" customFormat="1" ht="38.25" customHeight="1" x14ac:dyDescent="0.2"/>
    <row r="307" s="2" customFormat="1" ht="38.25" customHeight="1" x14ac:dyDescent="0.2"/>
    <row r="308" s="2" customFormat="1" ht="38.25" customHeight="1" x14ac:dyDescent="0.2"/>
    <row r="309" s="2" customFormat="1" ht="38.25" customHeight="1" x14ac:dyDescent="0.2"/>
    <row r="310" s="2" customFormat="1" ht="38.25" customHeight="1" x14ac:dyDescent="0.2"/>
    <row r="311" s="2" customFormat="1" ht="38.25" customHeight="1" x14ac:dyDescent="0.2"/>
    <row r="312" s="2" customFormat="1" ht="38.25" customHeight="1" x14ac:dyDescent="0.2"/>
    <row r="313" s="2" customFormat="1" ht="38.25" customHeight="1" x14ac:dyDescent="0.2"/>
    <row r="314" s="2" customFormat="1" ht="38.25" customHeight="1" x14ac:dyDescent="0.2"/>
    <row r="315" s="2" customFormat="1" ht="38.25" customHeight="1" x14ac:dyDescent="0.2"/>
    <row r="316" s="2" customFormat="1" ht="38.25" customHeight="1" x14ac:dyDescent="0.2"/>
    <row r="317" s="2" customFormat="1" ht="38.25" customHeight="1" x14ac:dyDescent="0.2"/>
    <row r="318" s="2" customFormat="1" ht="38.25" customHeight="1" x14ac:dyDescent="0.2"/>
    <row r="319" s="2" customFormat="1" ht="38.25" customHeight="1" x14ac:dyDescent="0.2"/>
    <row r="320" s="2" customFormat="1" ht="38.25" customHeight="1" x14ac:dyDescent="0.2"/>
    <row r="321" s="2" customFormat="1" ht="38.25" customHeight="1" x14ac:dyDescent="0.2"/>
    <row r="322" s="2" customFormat="1" ht="38.25" customHeight="1" x14ac:dyDescent="0.2"/>
    <row r="323" s="2" customFormat="1" ht="38.25" customHeight="1" x14ac:dyDescent="0.2"/>
    <row r="324" s="2" customFormat="1" ht="38.25" customHeight="1" x14ac:dyDescent="0.2"/>
    <row r="325" s="2" customFormat="1" ht="38.25" customHeight="1" x14ac:dyDescent="0.2"/>
    <row r="326" s="2" customFormat="1" ht="38.25" customHeight="1" x14ac:dyDescent="0.2"/>
    <row r="327" s="2" customFormat="1" ht="38.25" customHeight="1" x14ac:dyDescent="0.2"/>
    <row r="328" s="2" customFormat="1" ht="38.25" customHeight="1" x14ac:dyDescent="0.2"/>
    <row r="329" s="2" customFormat="1" ht="38.25" customHeight="1" x14ac:dyDescent="0.2"/>
    <row r="330" s="2" customFormat="1" ht="38.25" customHeight="1" x14ac:dyDescent="0.2"/>
  </sheetData>
  <mergeCells count="14">
    <mergeCell ref="S4:V4"/>
    <mergeCell ref="Y4:AB4"/>
    <mergeCell ref="Y22:AB22"/>
    <mergeCell ref="Y23:AB23"/>
    <mergeCell ref="Q281:Q282"/>
    <mergeCell ref="P4:Q4"/>
    <mergeCell ref="S21:V21"/>
    <mergeCell ref="S23:V23"/>
    <mergeCell ref="A2:E2"/>
    <mergeCell ref="E23:H23"/>
    <mergeCell ref="K23:N23"/>
    <mergeCell ref="B4:C4"/>
    <mergeCell ref="E4:G4"/>
    <mergeCell ref="K4:L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30"/>
  <sheetViews>
    <sheetView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4" customWidth="1"/>
    <col min="6" max="6" width="10" style="154" customWidth="1"/>
    <col min="7" max="9" width="9.140625" style="154" customWidth="1"/>
    <col min="10" max="10" width="9.140625" style="2" customWidth="1"/>
    <col min="11" max="11" width="9.140625" style="144" customWidth="1"/>
    <col min="12" max="12" width="10" style="144" customWidth="1"/>
    <col min="13" max="14" width="9.140625" style="144" customWidth="1"/>
    <col min="15" max="16" width="9.140625" style="155" customWidth="1"/>
    <col min="17" max="17" width="50.140625" style="2" customWidth="1"/>
    <col min="18" max="19" width="9.140625" style="2" customWidth="1"/>
    <col min="20" max="20" width="10.140625" style="2" customWidth="1"/>
    <col min="21" max="25" width="9.140625" style="2"/>
    <col min="26" max="26" width="11.7109375" style="2" customWidth="1"/>
    <col min="27" max="29" width="9.140625" style="2"/>
    <col min="30" max="30" width="9.140625" style="2" customWidth="1"/>
    <col min="31" max="16384" width="9.140625" style="2"/>
  </cols>
  <sheetData>
    <row r="1" spans="1:28" ht="15.75" customHeight="1" x14ac:dyDescent="0.2">
      <c r="A1" s="71" t="s">
        <v>360</v>
      </c>
      <c r="D1" s="142"/>
      <c r="E1" s="143"/>
      <c r="F1" s="2"/>
      <c r="G1" s="2"/>
      <c r="H1" s="2"/>
      <c r="I1" s="2"/>
    </row>
    <row r="2" spans="1:28" ht="37.5" customHeight="1" x14ac:dyDescent="0.2">
      <c r="A2" s="199" t="s">
        <v>350</v>
      </c>
      <c r="B2" s="199"/>
      <c r="C2" s="199"/>
      <c r="D2" s="199"/>
      <c r="E2" s="199"/>
      <c r="F2" s="2"/>
      <c r="G2" s="2"/>
      <c r="H2" s="2"/>
      <c r="I2" s="2"/>
    </row>
    <row r="3" spans="1:28" ht="15.75" customHeight="1" thickBot="1" x14ac:dyDescent="0.25">
      <c r="B3" s="67"/>
      <c r="E3" s="2"/>
      <c r="F3" s="2"/>
      <c r="G3" s="2"/>
      <c r="H3" s="2"/>
      <c r="I3" s="2"/>
    </row>
    <row r="4" spans="1:28" ht="34.5" customHeight="1" thickBot="1" x14ac:dyDescent="0.25">
      <c r="B4" s="196" t="s">
        <v>549</v>
      </c>
      <c r="C4" s="198"/>
      <c r="E4" s="203" t="s">
        <v>535</v>
      </c>
      <c r="F4" s="204"/>
      <c r="G4" s="205"/>
      <c r="H4" s="2"/>
      <c r="I4" s="2"/>
      <c r="K4" s="203" t="s">
        <v>557</v>
      </c>
      <c r="L4" s="205"/>
      <c r="P4" s="196" t="s">
        <v>529</v>
      </c>
      <c r="Q4" s="198"/>
      <c r="S4" s="203" t="s">
        <v>558</v>
      </c>
      <c r="T4" s="204"/>
      <c r="U4" s="204"/>
      <c r="V4" s="205"/>
      <c r="W4" s="121"/>
      <c r="X4" s="121"/>
      <c r="Y4" s="203" t="s">
        <v>523</v>
      </c>
      <c r="Z4" s="204"/>
      <c r="AA4" s="204"/>
      <c r="AB4" s="205"/>
    </row>
    <row r="5" spans="1:28" ht="15.75" customHeight="1" thickBot="1" x14ac:dyDescent="0.25">
      <c r="B5" s="26" t="s">
        <v>5</v>
      </c>
      <c r="E5" s="27" t="s">
        <v>6</v>
      </c>
      <c r="F5" s="27" t="s">
        <v>7</v>
      </c>
      <c r="G5" s="27" t="s">
        <v>0</v>
      </c>
      <c r="H5" s="2"/>
      <c r="I5" s="2"/>
      <c r="K5" s="27" t="s">
        <v>6</v>
      </c>
      <c r="L5" s="27" t="s">
        <v>7</v>
      </c>
      <c r="S5" s="118" t="s">
        <v>36</v>
      </c>
      <c r="T5" s="119" t="s">
        <v>37</v>
      </c>
      <c r="U5" s="27" t="s">
        <v>38</v>
      </c>
      <c r="V5" s="124" t="s">
        <v>39</v>
      </c>
      <c r="W5" s="27" t="s">
        <v>518</v>
      </c>
      <c r="X5" s="121"/>
      <c r="Y5" s="118" t="s">
        <v>36</v>
      </c>
      <c r="Z5" s="119" t="s">
        <v>37</v>
      </c>
      <c r="AA5" s="119" t="s">
        <v>38</v>
      </c>
      <c r="AB5" s="119" t="s">
        <v>39</v>
      </c>
    </row>
    <row r="6" spans="1:28" ht="15.75" customHeight="1" thickBot="1" x14ac:dyDescent="0.25">
      <c r="B6" s="28" t="s">
        <v>8</v>
      </c>
      <c r="C6" s="29" t="s">
        <v>9</v>
      </c>
      <c r="E6" s="30">
        <v>8</v>
      </c>
      <c r="F6" s="30">
        <v>1</v>
      </c>
      <c r="G6" s="31">
        <v>9</v>
      </c>
      <c r="H6" s="117"/>
      <c r="I6" s="117"/>
      <c r="J6" s="117"/>
      <c r="K6" s="128">
        <f t="shared" ref="K6:L14" si="0">E6/$G6</f>
        <v>0.88888888888888884</v>
      </c>
      <c r="L6" s="128">
        <f t="shared" si="0"/>
        <v>0.1111111111111111</v>
      </c>
      <c r="S6" s="24" t="s">
        <v>522</v>
      </c>
      <c r="T6" s="121"/>
      <c r="U6" s="121"/>
      <c r="V6" s="121"/>
      <c r="W6" s="121"/>
      <c r="X6" s="121"/>
      <c r="Y6" s="121"/>
      <c r="Z6" s="121"/>
      <c r="AA6" s="121"/>
      <c r="AB6" s="121"/>
    </row>
    <row r="7" spans="1:28" ht="31.5" customHeight="1" thickBot="1" x14ac:dyDescent="0.25">
      <c r="B7" s="28" t="s">
        <v>10</v>
      </c>
      <c r="C7" s="29" t="s">
        <v>11</v>
      </c>
      <c r="E7" s="30">
        <v>5</v>
      </c>
      <c r="F7" s="30">
        <v>4</v>
      </c>
      <c r="G7" s="31">
        <v>9</v>
      </c>
      <c r="H7" s="117"/>
      <c r="I7" s="117"/>
      <c r="J7" s="117"/>
      <c r="K7" s="128">
        <f t="shared" si="0"/>
        <v>0.55555555555555558</v>
      </c>
      <c r="L7" s="128">
        <f t="shared" si="0"/>
        <v>0.44444444444444442</v>
      </c>
      <c r="S7" s="24" t="s">
        <v>522</v>
      </c>
      <c r="T7" s="121"/>
      <c r="U7" s="121"/>
      <c r="V7" s="121"/>
      <c r="W7" s="121"/>
      <c r="X7" s="121"/>
      <c r="Y7" s="121"/>
      <c r="Z7" s="121"/>
      <c r="AA7" s="121"/>
      <c r="AB7" s="121"/>
    </row>
    <row r="8" spans="1:28" ht="31.5" customHeight="1" thickBot="1" x14ac:dyDescent="0.25">
      <c r="B8" s="28" t="s">
        <v>12</v>
      </c>
      <c r="C8" s="29" t="s">
        <v>13</v>
      </c>
      <c r="E8" s="30">
        <v>6</v>
      </c>
      <c r="F8" s="30">
        <v>3</v>
      </c>
      <c r="G8" s="31">
        <v>9</v>
      </c>
      <c r="H8" s="117"/>
      <c r="I8" s="117"/>
      <c r="J8" s="117"/>
      <c r="K8" s="128">
        <f t="shared" si="0"/>
        <v>0.66666666666666663</v>
      </c>
      <c r="L8" s="128">
        <f t="shared" si="0"/>
        <v>0.33333333333333331</v>
      </c>
      <c r="S8" s="24" t="s">
        <v>522</v>
      </c>
      <c r="T8" s="121"/>
      <c r="U8" s="121"/>
      <c r="V8" s="121"/>
      <c r="W8" s="121"/>
      <c r="X8" s="121"/>
      <c r="Y8" s="121"/>
      <c r="Z8" s="121"/>
      <c r="AA8" s="121"/>
      <c r="AB8" s="121"/>
    </row>
    <row r="9" spans="1:28" ht="15.75" customHeight="1" thickBot="1" x14ac:dyDescent="0.25">
      <c r="B9" s="28" t="s">
        <v>14</v>
      </c>
      <c r="C9" s="29" t="s">
        <v>15</v>
      </c>
      <c r="E9" s="30">
        <v>9</v>
      </c>
      <c r="F9" s="30">
        <v>0</v>
      </c>
      <c r="G9" s="31">
        <v>9</v>
      </c>
      <c r="H9" s="117"/>
      <c r="I9" s="117"/>
      <c r="J9" s="117"/>
      <c r="K9" s="128">
        <f t="shared" si="0"/>
        <v>1</v>
      </c>
      <c r="L9" s="128">
        <f t="shared" si="0"/>
        <v>0</v>
      </c>
      <c r="S9" s="24" t="s">
        <v>522</v>
      </c>
      <c r="T9" s="121"/>
      <c r="U9" s="121"/>
      <c r="V9" s="121"/>
      <c r="W9" s="121"/>
      <c r="X9" s="121"/>
      <c r="Y9" s="121"/>
      <c r="Z9" s="121"/>
      <c r="AA9" s="121"/>
      <c r="AB9" s="121"/>
    </row>
    <row r="10" spans="1:28" ht="15.75" customHeight="1" thickBot="1" x14ac:dyDescent="0.25">
      <c r="B10" s="28" t="s">
        <v>16</v>
      </c>
      <c r="C10" s="29" t="s">
        <v>17</v>
      </c>
      <c r="E10" s="30">
        <v>9</v>
      </c>
      <c r="F10" s="30">
        <v>0</v>
      </c>
      <c r="G10" s="31">
        <v>9</v>
      </c>
      <c r="H10" s="117"/>
      <c r="I10" s="117"/>
      <c r="J10" s="117"/>
      <c r="K10" s="128">
        <f t="shared" si="0"/>
        <v>1</v>
      </c>
      <c r="L10" s="128">
        <f t="shared" si="0"/>
        <v>0</v>
      </c>
      <c r="P10" s="28" t="s">
        <v>442</v>
      </c>
      <c r="Q10" s="29" t="s">
        <v>468</v>
      </c>
      <c r="R10" s="156"/>
      <c r="S10" s="176">
        <v>0.875</v>
      </c>
      <c r="T10" s="176">
        <v>0</v>
      </c>
      <c r="U10" s="176">
        <v>0.125</v>
      </c>
      <c r="V10" s="176">
        <v>0</v>
      </c>
      <c r="W10" s="176">
        <v>1</v>
      </c>
      <c r="X10" s="177"/>
      <c r="Y10" s="176">
        <f>K10-SUM(S10:T10)</f>
        <v>0.125</v>
      </c>
      <c r="Z10" s="176"/>
      <c r="AA10" s="176"/>
      <c r="AB10" s="176">
        <f>L10-SUM(U10:V10)</f>
        <v>-0.125</v>
      </c>
    </row>
    <row r="11" spans="1:28" ht="15.75" customHeight="1" thickBot="1" x14ac:dyDescent="0.25">
      <c r="B11" s="28" t="s">
        <v>18</v>
      </c>
      <c r="C11" s="29" t="s">
        <v>19</v>
      </c>
      <c r="E11" s="30">
        <v>4</v>
      </c>
      <c r="F11" s="30">
        <v>5</v>
      </c>
      <c r="G11" s="31">
        <v>9</v>
      </c>
      <c r="H11" s="117"/>
      <c r="I11" s="117"/>
      <c r="J11" s="117"/>
      <c r="K11" s="128">
        <f t="shared" si="0"/>
        <v>0.44444444444444442</v>
      </c>
      <c r="L11" s="128">
        <f t="shared" si="0"/>
        <v>0.55555555555555558</v>
      </c>
      <c r="P11" s="158"/>
      <c r="S11" s="24" t="s">
        <v>522</v>
      </c>
      <c r="T11" s="121"/>
      <c r="U11" s="121"/>
      <c r="V11" s="121"/>
      <c r="W11" s="121"/>
      <c r="X11" s="121"/>
      <c r="Y11" s="121"/>
      <c r="Z11" s="121"/>
      <c r="AA11" s="121"/>
      <c r="AB11" s="121"/>
    </row>
    <row r="12" spans="1:28" ht="15.75" customHeight="1" thickBot="1" x14ac:dyDescent="0.25">
      <c r="B12" s="28" t="s">
        <v>20</v>
      </c>
      <c r="C12" s="29" t="s">
        <v>21</v>
      </c>
      <c r="E12" s="30">
        <v>9</v>
      </c>
      <c r="F12" s="30">
        <v>0</v>
      </c>
      <c r="G12" s="31">
        <v>9</v>
      </c>
      <c r="H12" s="117"/>
      <c r="I12" s="117"/>
      <c r="J12" s="117"/>
      <c r="K12" s="128">
        <f t="shared" si="0"/>
        <v>1</v>
      </c>
      <c r="L12" s="128">
        <f t="shared" si="0"/>
        <v>0</v>
      </c>
      <c r="P12" s="158"/>
      <c r="S12" s="24" t="s">
        <v>522</v>
      </c>
      <c r="T12" s="121"/>
      <c r="U12" s="121"/>
      <c r="V12" s="121"/>
      <c r="W12" s="121"/>
      <c r="X12" s="121"/>
      <c r="Y12" s="121"/>
      <c r="Z12" s="121"/>
      <c r="AA12" s="121"/>
      <c r="AB12" s="121"/>
    </row>
    <row r="13" spans="1:28" ht="42.75" customHeight="1" thickBot="1" x14ac:dyDescent="0.25">
      <c r="B13" s="28" t="s">
        <v>22</v>
      </c>
      <c r="C13" s="29" t="s">
        <v>23</v>
      </c>
      <c r="E13" s="30">
        <v>9</v>
      </c>
      <c r="F13" s="30">
        <v>0</v>
      </c>
      <c r="G13" s="31">
        <v>9</v>
      </c>
      <c r="H13" s="117"/>
      <c r="I13" s="117"/>
      <c r="J13" s="117"/>
      <c r="K13" s="128">
        <f t="shared" si="0"/>
        <v>1</v>
      </c>
      <c r="L13" s="128">
        <f t="shared" si="0"/>
        <v>0</v>
      </c>
      <c r="P13" s="28">
        <v>3.3</v>
      </c>
      <c r="Q13" s="29" t="s">
        <v>404</v>
      </c>
      <c r="R13" s="156"/>
      <c r="S13" s="176">
        <v>0.75</v>
      </c>
      <c r="T13" s="176">
        <v>0.25</v>
      </c>
      <c r="U13" s="176">
        <v>0</v>
      </c>
      <c r="V13" s="176">
        <v>0</v>
      </c>
      <c r="W13" s="176">
        <v>1</v>
      </c>
      <c r="X13" s="177"/>
      <c r="Y13" s="176">
        <f>K13-SUM(S13:T13)</f>
        <v>0</v>
      </c>
      <c r="Z13" s="176"/>
      <c r="AA13" s="176"/>
      <c r="AB13" s="176">
        <f>L13-SUM(U13:V13)</f>
        <v>0</v>
      </c>
    </row>
    <row r="14" spans="1:28" ht="31.5" customHeight="1" thickBot="1" x14ac:dyDescent="0.25">
      <c r="B14" s="28" t="s">
        <v>24</v>
      </c>
      <c r="C14" s="29" t="s">
        <v>25</v>
      </c>
      <c r="E14" s="30">
        <v>9</v>
      </c>
      <c r="F14" s="30">
        <v>0</v>
      </c>
      <c r="G14" s="31">
        <v>9</v>
      </c>
      <c r="H14" s="117"/>
      <c r="I14" s="117"/>
      <c r="J14" s="117"/>
      <c r="K14" s="128">
        <f t="shared" si="0"/>
        <v>1</v>
      </c>
      <c r="L14" s="128">
        <f t="shared" si="0"/>
        <v>0</v>
      </c>
      <c r="S14" s="24" t="s">
        <v>522</v>
      </c>
      <c r="T14" s="121"/>
      <c r="U14" s="121"/>
      <c r="V14" s="121"/>
      <c r="W14" s="121"/>
      <c r="X14" s="121"/>
      <c r="Y14" s="121"/>
      <c r="Z14" s="121"/>
      <c r="AA14" s="121"/>
      <c r="AB14" s="121"/>
    </row>
    <row r="15" spans="1:28" ht="15.75" customHeight="1" x14ac:dyDescent="0.2">
      <c r="B15" s="32"/>
      <c r="C15" s="33"/>
      <c r="E15" s="30"/>
      <c r="F15" s="30"/>
      <c r="G15" s="34"/>
      <c r="H15" s="2"/>
      <c r="I15" s="2"/>
      <c r="S15" s="121"/>
      <c r="T15" s="121"/>
      <c r="U15" s="121"/>
      <c r="V15" s="121"/>
      <c r="W15" s="121"/>
      <c r="X15" s="121"/>
      <c r="Y15" s="121"/>
      <c r="Z15" s="121"/>
      <c r="AA15" s="121"/>
      <c r="AB15" s="121"/>
    </row>
    <row r="16" spans="1:28" ht="15.75" customHeight="1" thickBot="1" x14ac:dyDescent="0.25">
      <c r="B16" s="67"/>
      <c r="E16" s="2"/>
      <c r="F16" s="2"/>
      <c r="G16" s="2"/>
      <c r="H16" s="2"/>
      <c r="I16" s="2"/>
      <c r="S16" s="121"/>
      <c r="T16" s="121"/>
      <c r="U16" s="121"/>
      <c r="V16" s="121"/>
      <c r="W16" s="121"/>
      <c r="X16" s="121"/>
      <c r="Y16" s="121"/>
      <c r="Z16" s="121"/>
      <c r="AA16" s="121"/>
      <c r="AB16" s="121"/>
    </row>
    <row r="17" spans="2:28" s="2" customFormat="1" ht="15" thickBot="1" x14ac:dyDescent="0.25">
      <c r="B17" s="35" t="s">
        <v>26</v>
      </c>
      <c r="C17" s="36" t="s">
        <v>27</v>
      </c>
      <c r="H17" s="142"/>
      <c r="K17" s="144"/>
      <c r="L17" s="144"/>
      <c r="M17" s="144"/>
      <c r="N17" s="144"/>
      <c r="O17" s="155"/>
      <c r="P17" s="155"/>
      <c r="S17" s="121"/>
      <c r="T17" s="121"/>
      <c r="U17" s="121"/>
      <c r="V17" s="121"/>
      <c r="W17" s="121"/>
      <c r="X17" s="121"/>
      <c r="Y17" s="121"/>
      <c r="Z17" s="121"/>
      <c r="AA17" s="121"/>
      <c r="AB17" s="121"/>
    </row>
    <row r="18" spans="2:28" s="2" customFormat="1" ht="31.5" customHeight="1" thickBot="1" x14ac:dyDescent="0.25">
      <c r="B18" s="28" t="s">
        <v>6</v>
      </c>
      <c r="C18" s="28" t="s">
        <v>28</v>
      </c>
      <c r="E18" s="144"/>
      <c r="H18" s="142"/>
      <c r="I18" s="143"/>
      <c r="K18" s="144"/>
      <c r="L18" s="144"/>
      <c r="M18" s="144"/>
      <c r="N18" s="144"/>
      <c r="O18" s="155"/>
      <c r="P18" s="155"/>
      <c r="S18" s="121"/>
      <c r="T18" s="121"/>
      <c r="U18" s="121"/>
      <c r="V18" s="121"/>
      <c r="W18" s="121"/>
      <c r="X18" s="121"/>
      <c r="Y18" s="121"/>
      <c r="Z18" s="121"/>
      <c r="AA18" s="121"/>
      <c r="AB18" s="121"/>
    </row>
    <row r="19" spans="2:28" s="2" customFormat="1" ht="42.75" customHeight="1" thickBot="1" x14ac:dyDescent="0.25">
      <c r="B19" s="28" t="s">
        <v>29</v>
      </c>
      <c r="C19" s="28" t="s">
        <v>30</v>
      </c>
      <c r="E19" s="123"/>
      <c r="F19" s="123"/>
      <c r="G19" s="123"/>
      <c r="H19" s="123"/>
      <c r="I19" s="123"/>
      <c r="K19" s="144"/>
      <c r="L19" s="144"/>
      <c r="M19" s="144"/>
      <c r="N19" s="144"/>
      <c r="O19" s="155"/>
      <c r="P19" s="155"/>
      <c r="S19" s="121"/>
      <c r="T19" s="121"/>
      <c r="U19" s="121"/>
      <c r="V19" s="121"/>
      <c r="W19" s="121"/>
      <c r="X19" s="121"/>
      <c r="Y19" s="121"/>
      <c r="Z19" s="121"/>
      <c r="AA19" s="121"/>
      <c r="AB19" s="121"/>
    </row>
    <row r="20" spans="2:28" s="2" customFormat="1" ht="31.5" customHeight="1" thickBot="1" x14ac:dyDescent="0.25">
      <c r="B20" s="28" t="s">
        <v>31</v>
      </c>
      <c r="C20" s="28" t="s">
        <v>32</v>
      </c>
      <c r="K20" s="144"/>
      <c r="L20" s="144"/>
      <c r="M20" s="144"/>
      <c r="N20" s="144"/>
      <c r="O20" s="155"/>
      <c r="P20" s="155"/>
      <c r="S20" s="121"/>
      <c r="T20" s="121"/>
      <c r="U20" s="121"/>
      <c r="V20" s="121"/>
      <c r="W20" s="121"/>
      <c r="X20" s="121"/>
      <c r="Y20" s="121"/>
      <c r="Z20" s="121"/>
      <c r="AA20" s="121"/>
      <c r="AB20" s="121"/>
    </row>
    <row r="21" spans="2:28" s="2" customFormat="1" ht="31.5" customHeight="1" thickBot="1" x14ac:dyDescent="0.25">
      <c r="B21" s="28" t="s">
        <v>7</v>
      </c>
      <c r="C21" s="28" t="s">
        <v>33</v>
      </c>
      <c r="K21" s="144"/>
      <c r="L21" s="144"/>
      <c r="M21" s="144"/>
      <c r="N21" s="144"/>
      <c r="O21" s="155"/>
      <c r="P21" s="155"/>
      <c r="S21" s="196" t="s">
        <v>519</v>
      </c>
      <c r="T21" s="197"/>
      <c r="U21" s="197"/>
      <c r="V21" s="198"/>
      <c r="W21" s="121"/>
      <c r="X21" s="121"/>
      <c r="Y21" s="121"/>
      <c r="Z21" s="121"/>
      <c r="AA21" s="121"/>
      <c r="AB21" s="121"/>
    </row>
    <row r="22" spans="2:28" s="2" customFormat="1" ht="15.75" customHeight="1" thickBot="1" x14ac:dyDescent="0.25">
      <c r="B22" s="67"/>
      <c r="C22" s="24"/>
      <c r="K22" s="144"/>
      <c r="L22" s="144"/>
      <c r="M22" s="144"/>
      <c r="N22" s="144"/>
      <c r="O22" s="155"/>
      <c r="P22" s="155"/>
      <c r="S22" s="121"/>
      <c r="T22" s="121"/>
      <c r="U22" s="121"/>
      <c r="V22" s="121"/>
      <c r="W22" s="121"/>
      <c r="X22" s="121"/>
      <c r="Y22" s="196" t="s">
        <v>523</v>
      </c>
      <c r="Z22" s="197"/>
      <c r="AA22" s="197"/>
      <c r="AB22" s="198"/>
    </row>
    <row r="23" spans="2:28" s="2" customFormat="1" ht="15.75" customHeight="1" thickBot="1" x14ac:dyDescent="0.25">
      <c r="B23" s="26" t="s">
        <v>34</v>
      </c>
      <c r="C23" s="24"/>
      <c r="E23" s="200" t="s">
        <v>35</v>
      </c>
      <c r="F23" s="201"/>
      <c r="G23" s="201"/>
      <c r="H23" s="202"/>
      <c r="K23" s="200" t="s">
        <v>35</v>
      </c>
      <c r="L23" s="201"/>
      <c r="M23" s="201"/>
      <c r="N23" s="202"/>
      <c r="O23" s="85"/>
      <c r="P23" s="26" t="s">
        <v>34</v>
      </c>
      <c r="Q23" s="24"/>
      <c r="S23" s="196" t="s">
        <v>35</v>
      </c>
      <c r="T23" s="197"/>
      <c r="U23" s="197"/>
      <c r="V23" s="198"/>
      <c r="W23" s="120"/>
      <c r="X23" s="121"/>
      <c r="Y23" s="196" t="s">
        <v>35</v>
      </c>
      <c r="Z23" s="197"/>
      <c r="AA23" s="197"/>
      <c r="AB23" s="198"/>
    </row>
    <row r="24" spans="2:28" s="2" customFormat="1" ht="15.75" customHeight="1" thickBot="1" x14ac:dyDescent="0.25">
      <c r="B24" s="69"/>
      <c r="C24" s="24"/>
      <c r="E24" s="37" t="s">
        <v>36</v>
      </c>
      <c r="F24" s="38" t="s">
        <v>37</v>
      </c>
      <c r="G24" s="38" t="s">
        <v>38</v>
      </c>
      <c r="H24" s="38" t="s">
        <v>39</v>
      </c>
      <c r="I24" s="39" t="s">
        <v>0</v>
      </c>
      <c r="K24" s="37" t="s">
        <v>36</v>
      </c>
      <c r="L24" s="38" t="s">
        <v>37</v>
      </c>
      <c r="M24" s="38" t="s">
        <v>38</v>
      </c>
      <c r="N24" s="38" t="s">
        <v>39</v>
      </c>
      <c r="O24" s="76"/>
      <c r="P24" s="69"/>
      <c r="Q24" s="24"/>
      <c r="S24" s="118" t="s">
        <v>36</v>
      </c>
      <c r="T24" s="119" t="s">
        <v>37</v>
      </c>
      <c r="U24" s="119" t="s">
        <v>38</v>
      </c>
      <c r="V24" s="119" t="s">
        <v>39</v>
      </c>
      <c r="W24" s="27" t="s">
        <v>518</v>
      </c>
      <c r="X24" s="121"/>
      <c r="Y24" s="118" t="s">
        <v>36</v>
      </c>
      <c r="Z24" s="119" t="s">
        <v>37</v>
      </c>
      <c r="AA24" s="119" t="s">
        <v>38</v>
      </c>
      <c r="AB24" s="119" t="s">
        <v>39</v>
      </c>
    </row>
    <row r="25" spans="2:28" s="2" customFormat="1" ht="15" thickBot="1" x14ac:dyDescent="0.25">
      <c r="B25" s="35">
        <v>1</v>
      </c>
      <c r="C25" s="36" t="s">
        <v>40</v>
      </c>
      <c r="E25" s="76"/>
      <c r="F25" s="76"/>
      <c r="G25" s="76"/>
      <c r="H25" s="76"/>
      <c r="I25" s="76"/>
      <c r="K25" s="144"/>
      <c r="L25" s="144"/>
      <c r="M25" s="144"/>
      <c r="N25" s="144"/>
      <c r="O25" s="155"/>
      <c r="P25" s="35">
        <v>1</v>
      </c>
      <c r="Q25" s="36" t="s">
        <v>40</v>
      </c>
      <c r="S25" s="121"/>
      <c r="T25" s="121"/>
      <c r="U25" s="121"/>
      <c r="V25" s="121"/>
      <c r="W25" s="121"/>
      <c r="X25" s="121"/>
      <c r="Y25" s="121"/>
      <c r="Z25" s="121"/>
      <c r="AA25" s="121"/>
      <c r="AB25" s="121"/>
    </row>
    <row r="26" spans="2:28" s="2" customFormat="1" ht="15.75" customHeight="1" thickBot="1" x14ac:dyDescent="0.25">
      <c r="B26" s="28">
        <v>1.1000000000000001</v>
      </c>
      <c r="C26" s="28" t="s">
        <v>41</v>
      </c>
      <c r="D26" s="145"/>
      <c r="E26" s="50">
        <v>8</v>
      </c>
      <c r="F26" s="50">
        <v>1</v>
      </c>
      <c r="G26" s="92">
        <v>0</v>
      </c>
      <c r="H26" s="50">
        <v>0</v>
      </c>
      <c r="I26" s="50">
        <v>9</v>
      </c>
      <c r="J26" s="117"/>
      <c r="K26" s="128">
        <f t="shared" ref="K26:N93" si="1">IF(ISERROR(E26/$I26),"",E26/$I26)</f>
        <v>0.88888888888888884</v>
      </c>
      <c r="L26" s="128">
        <f t="shared" si="1"/>
        <v>0.1111111111111111</v>
      </c>
      <c r="M26" s="128">
        <f t="shared" si="1"/>
        <v>0</v>
      </c>
      <c r="N26" s="128">
        <f t="shared" si="1"/>
        <v>0</v>
      </c>
      <c r="O26" s="159"/>
      <c r="P26" s="28">
        <v>1.1000000000000001</v>
      </c>
      <c r="Q26" s="28" t="s">
        <v>41</v>
      </c>
      <c r="R26" s="156"/>
      <c r="S26" s="176">
        <v>0.75</v>
      </c>
      <c r="T26" s="176">
        <v>0.25</v>
      </c>
      <c r="U26" s="176">
        <v>0</v>
      </c>
      <c r="V26" s="176">
        <v>0</v>
      </c>
      <c r="W26" s="176">
        <v>1</v>
      </c>
      <c r="X26" s="177"/>
      <c r="Y26" s="176">
        <f t="shared" ref="Y26:AB31" si="2">K26-S26</f>
        <v>0.13888888888888884</v>
      </c>
      <c r="Z26" s="176">
        <f t="shared" si="2"/>
        <v>-0.1388888888888889</v>
      </c>
      <c r="AA26" s="176">
        <f t="shared" si="2"/>
        <v>0</v>
      </c>
      <c r="AB26" s="176">
        <f t="shared" si="2"/>
        <v>0</v>
      </c>
    </row>
    <row r="27" spans="2:28" s="2" customFormat="1" ht="31.5" customHeight="1" thickBot="1" x14ac:dyDescent="0.25">
      <c r="B27" s="28">
        <v>1.2</v>
      </c>
      <c r="C27" s="28" t="s">
        <v>42</v>
      </c>
      <c r="D27" s="145"/>
      <c r="E27" s="30">
        <v>6</v>
      </c>
      <c r="F27" s="30">
        <v>0</v>
      </c>
      <c r="G27" s="31">
        <v>1</v>
      </c>
      <c r="H27" s="30">
        <v>2</v>
      </c>
      <c r="I27" s="30">
        <v>9</v>
      </c>
      <c r="J27" s="117"/>
      <c r="K27" s="128">
        <f t="shared" si="1"/>
        <v>0.66666666666666663</v>
      </c>
      <c r="L27" s="128">
        <f t="shared" si="1"/>
        <v>0</v>
      </c>
      <c r="M27" s="128">
        <f t="shared" si="1"/>
        <v>0.1111111111111111</v>
      </c>
      <c r="N27" s="128">
        <f t="shared" si="1"/>
        <v>0.22222222222222221</v>
      </c>
      <c r="O27" s="159"/>
      <c r="P27" s="28">
        <v>1.2</v>
      </c>
      <c r="Q27" s="28" t="s">
        <v>42</v>
      </c>
      <c r="R27" s="156"/>
      <c r="S27" s="176">
        <v>0.42857142857142855</v>
      </c>
      <c r="T27" s="176">
        <v>0.2857142857142857</v>
      </c>
      <c r="U27" s="176">
        <v>0.14285714285714285</v>
      </c>
      <c r="V27" s="176">
        <v>0.14285714285714285</v>
      </c>
      <c r="W27" s="176">
        <v>0.875</v>
      </c>
      <c r="X27" s="177"/>
      <c r="Y27" s="176">
        <f t="shared" si="2"/>
        <v>0.23809523809523808</v>
      </c>
      <c r="Z27" s="176">
        <f t="shared" si="2"/>
        <v>-0.2857142857142857</v>
      </c>
      <c r="AA27" s="176">
        <f t="shared" si="2"/>
        <v>-3.1746031746031744E-2</v>
      </c>
      <c r="AB27" s="176">
        <f t="shared" si="2"/>
        <v>7.9365079365079361E-2</v>
      </c>
    </row>
    <row r="28" spans="2:28" s="2" customFormat="1" ht="42" customHeight="1" thickBot="1" x14ac:dyDescent="0.25">
      <c r="B28" s="28">
        <v>1.3</v>
      </c>
      <c r="C28" s="28" t="s">
        <v>43</v>
      </c>
      <c r="D28" s="145"/>
      <c r="E28" s="30">
        <v>7</v>
      </c>
      <c r="F28" s="30">
        <v>0</v>
      </c>
      <c r="G28" s="31">
        <v>1</v>
      </c>
      <c r="H28" s="30">
        <v>1</v>
      </c>
      <c r="I28" s="30">
        <v>9</v>
      </c>
      <c r="J28" s="117"/>
      <c r="K28" s="128">
        <f t="shared" si="1"/>
        <v>0.77777777777777779</v>
      </c>
      <c r="L28" s="128">
        <f t="shared" si="1"/>
        <v>0</v>
      </c>
      <c r="M28" s="128">
        <f t="shared" si="1"/>
        <v>0.1111111111111111</v>
      </c>
      <c r="N28" s="128">
        <f t="shared" si="1"/>
        <v>0.1111111111111111</v>
      </c>
      <c r="O28" s="159"/>
      <c r="P28" s="28">
        <v>1.3</v>
      </c>
      <c r="Q28" s="28" t="s">
        <v>43</v>
      </c>
      <c r="R28" s="156"/>
      <c r="S28" s="176">
        <v>0.5714285714285714</v>
      </c>
      <c r="T28" s="176">
        <v>0.14285714285714285</v>
      </c>
      <c r="U28" s="176">
        <v>0</v>
      </c>
      <c r="V28" s="176">
        <v>0.2857142857142857</v>
      </c>
      <c r="W28" s="176">
        <v>0.875</v>
      </c>
      <c r="X28" s="177"/>
      <c r="Y28" s="176">
        <f t="shared" si="2"/>
        <v>0.20634920634920639</v>
      </c>
      <c r="Z28" s="176">
        <f t="shared" si="2"/>
        <v>-0.14285714285714285</v>
      </c>
      <c r="AA28" s="176">
        <f t="shared" si="2"/>
        <v>0.1111111111111111</v>
      </c>
      <c r="AB28" s="176">
        <f t="shared" si="2"/>
        <v>-0.17460317460317459</v>
      </c>
    </row>
    <row r="29" spans="2:28" s="2" customFormat="1" ht="51.75" customHeight="1" thickBot="1" x14ac:dyDescent="0.25">
      <c r="B29" s="28">
        <v>1.4</v>
      </c>
      <c r="C29" s="28" t="s">
        <v>44</v>
      </c>
      <c r="D29" s="145"/>
      <c r="E29" s="30">
        <v>7</v>
      </c>
      <c r="F29" s="30">
        <v>0</v>
      </c>
      <c r="G29" s="31">
        <v>0</v>
      </c>
      <c r="H29" s="30">
        <v>2</v>
      </c>
      <c r="I29" s="30">
        <v>9</v>
      </c>
      <c r="J29" s="117"/>
      <c r="K29" s="128">
        <f t="shared" si="1"/>
        <v>0.77777777777777779</v>
      </c>
      <c r="L29" s="128">
        <f t="shared" si="1"/>
        <v>0</v>
      </c>
      <c r="M29" s="128">
        <f t="shared" si="1"/>
        <v>0</v>
      </c>
      <c r="N29" s="128">
        <f t="shared" si="1"/>
        <v>0.22222222222222221</v>
      </c>
      <c r="O29" s="159"/>
      <c r="P29" s="28">
        <v>1.4</v>
      </c>
      <c r="Q29" s="28" t="s">
        <v>44</v>
      </c>
      <c r="R29" s="156"/>
      <c r="S29" s="176">
        <v>0.5714285714285714</v>
      </c>
      <c r="T29" s="176">
        <v>0.2857142857142857</v>
      </c>
      <c r="U29" s="176">
        <v>0</v>
      </c>
      <c r="V29" s="176">
        <v>0.14285714285714285</v>
      </c>
      <c r="W29" s="176">
        <v>0.875</v>
      </c>
      <c r="X29" s="177"/>
      <c r="Y29" s="176">
        <f t="shared" si="2"/>
        <v>0.20634920634920639</v>
      </c>
      <c r="Z29" s="176">
        <f t="shared" si="2"/>
        <v>-0.2857142857142857</v>
      </c>
      <c r="AA29" s="176">
        <f t="shared" si="2"/>
        <v>0</v>
      </c>
      <c r="AB29" s="176">
        <f t="shared" si="2"/>
        <v>7.9365079365079361E-2</v>
      </c>
    </row>
    <row r="30" spans="2:28" s="2" customFormat="1" ht="31.5" customHeight="1" thickBot="1" x14ac:dyDescent="0.25">
      <c r="B30" s="28">
        <v>1.5</v>
      </c>
      <c r="C30" s="28" t="s">
        <v>45</v>
      </c>
      <c r="D30" s="145"/>
      <c r="E30" s="30">
        <v>9</v>
      </c>
      <c r="F30" s="30">
        <v>0</v>
      </c>
      <c r="G30" s="31">
        <v>0</v>
      </c>
      <c r="H30" s="30">
        <v>0</v>
      </c>
      <c r="I30" s="30">
        <v>9</v>
      </c>
      <c r="J30" s="117"/>
      <c r="K30" s="128">
        <f t="shared" si="1"/>
        <v>1</v>
      </c>
      <c r="L30" s="128">
        <f t="shared" si="1"/>
        <v>0</v>
      </c>
      <c r="M30" s="128">
        <f t="shared" si="1"/>
        <v>0</v>
      </c>
      <c r="N30" s="128">
        <f t="shared" si="1"/>
        <v>0</v>
      </c>
      <c r="O30" s="159"/>
      <c r="P30" s="28">
        <v>1.5</v>
      </c>
      <c r="Q30" s="28" t="s">
        <v>45</v>
      </c>
      <c r="R30" s="156"/>
      <c r="S30" s="176">
        <v>0.625</v>
      </c>
      <c r="T30" s="176">
        <v>0.375</v>
      </c>
      <c r="U30" s="176">
        <v>0</v>
      </c>
      <c r="V30" s="176">
        <v>0</v>
      </c>
      <c r="W30" s="176">
        <v>1</v>
      </c>
      <c r="X30" s="177"/>
      <c r="Y30" s="176">
        <f t="shared" si="2"/>
        <v>0.375</v>
      </c>
      <c r="Z30" s="176">
        <f t="shared" si="2"/>
        <v>-0.375</v>
      </c>
      <c r="AA30" s="176">
        <f t="shared" si="2"/>
        <v>0</v>
      </c>
      <c r="AB30" s="176">
        <f t="shared" si="2"/>
        <v>0</v>
      </c>
    </row>
    <row r="31" spans="2:28" s="2" customFormat="1" ht="51.75" customHeight="1" thickBot="1" x14ac:dyDescent="0.25">
      <c r="B31" s="28">
        <v>1.6</v>
      </c>
      <c r="C31" s="28" t="s">
        <v>46</v>
      </c>
      <c r="D31" s="145"/>
      <c r="E31" s="30">
        <v>5</v>
      </c>
      <c r="F31" s="30">
        <v>0</v>
      </c>
      <c r="G31" s="31">
        <v>0</v>
      </c>
      <c r="H31" s="30">
        <v>4</v>
      </c>
      <c r="I31" s="30">
        <v>9</v>
      </c>
      <c r="J31" s="117"/>
      <c r="K31" s="128">
        <f t="shared" si="1"/>
        <v>0.55555555555555558</v>
      </c>
      <c r="L31" s="128">
        <f t="shared" si="1"/>
        <v>0</v>
      </c>
      <c r="M31" s="128">
        <f t="shared" si="1"/>
        <v>0</v>
      </c>
      <c r="N31" s="128">
        <f t="shared" si="1"/>
        <v>0.44444444444444442</v>
      </c>
      <c r="O31" s="159"/>
      <c r="P31" s="28">
        <v>1.6</v>
      </c>
      <c r="Q31" s="28" t="s">
        <v>401</v>
      </c>
      <c r="R31" s="156"/>
      <c r="S31" s="176">
        <v>0.625</v>
      </c>
      <c r="T31" s="176">
        <v>0.125</v>
      </c>
      <c r="U31" s="176">
        <v>0</v>
      </c>
      <c r="V31" s="176">
        <v>0.25</v>
      </c>
      <c r="W31" s="176">
        <v>1</v>
      </c>
      <c r="X31" s="177"/>
      <c r="Y31" s="176">
        <f t="shared" si="2"/>
        <v>-6.944444444444442E-2</v>
      </c>
      <c r="Z31" s="176">
        <f t="shared" si="2"/>
        <v>-0.125</v>
      </c>
      <c r="AA31" s="176">
        <f t="shared" si="2"/>
        <v>0</v>
      </c>
      <c r="AB31" s="176">
        <f t="shared" si="2"/>
        <v>0.19444444444444442</v>
      </c>
    </row>
    <row r="32" spans="2:28" s="2" customFormat="1" ht="31.5" customHeight="1" thickBot="1" x14ac:dyDescent="0.25">
      <c r="B32" s="28">
        <v>1.7</v>
      </c>
      <c r="C32" s="28" t="s">
        <v>47</v>
      </c>
      <c r="D32" s="145"/>
      <c r="E32" s="30">
        <v>0</v>
      </c>
      <c r="F32" s="30" t="s">
        <v>48</v>
      </c>
      <c r="G32" s="31" t="s">
        <v>48</v>
      </c>
      <c r="H32" s="30">
        <v>9</v>
      </c>
      <c r="I32" s="30">
        <v>9</v>
      </c>
      <c r="J32" s="117"/>
      <c r="K32" s="128">
        <f t="shared" si="1"/>
        <v>0</v>
      </c>
      <c r="L32" s="128" t="str">
        <f t="shared" si="1"/>
        <v/>
      </c>
      <c r="M32" s="128" t="str">
        <f t="shared" si="1"/>
        <v/>
      </c>
      <c r="N32" s="128">
        <f t="shared" si="1"/>
        <v>1</v>
      </c>
      <c r="O32" s="159"/>
      <c r="P32" s="28">
        <v>1.7</v>
      </c>
      <c r="Q32" s="28" t="s">
        <v>402</v>
      </c>
      <c r="R32" s="156"/>
      <c r="S32" s="176">
        <v>0.125</v>
      </c>
      <c r="T32" s="176">
        <v>0</v>
      </c>
      <c r="U32" s="176">
        <v>0</v>
      </c>
      <c r="V32" s="176">
        <v>0.875</v>
      </c>
      <c r="W32" s="176">
        <v>1</v>
      </c>
      <c r="X32" s="177"/>
      <c r="Y32" s="176">
        <f>K32-(S32+T32)</f>
        <v>-0.125</v>
      </c>
      <c r="Z32" s="176"/>
      <c r="AA32" s="176"/>
      <c r="AB32" s="176">
        <f>N32-(V32+U32)</f>
        <v>0.125</v>
      </c>
    </row>
    <row r="33" spans="2:28" s="2" customFormat="1" ht="31.5" customHeight="1" thickBot="1" x14ac:dyDescent="0.25">
      <c r="B33" s="35">
        <v>2</v>
      </c>
      <c r="C33" s="36" t="s">
        <v>49</v>
      </c>
      <c r="E33" s="30" t="s">
        <v>50</v>
      </c>
      <c r="F33" s="30" t="s">
        <v>50</v>
      </c>
      <c r="G33" s="31" t="s">
        <v>50</v>
      </c>
      <c r="H33" s="30" t="s">
        <v>50</v>
      </c>
      <c r="I33" s="30" t="s">
        <v>50</v>
      </c>
      <c r="J33" s="117"/>
      <c r="K33" s="128" t="str">
        <f t="shared" si="1"/>
        <v/>
      </c>
      <c r="L33" s="128" t="str">
        <f t="shared" si="1"/>
        <v/>
      </c>
      <c r="M33" s="128" t="str">
        <f t="shared" si="1"/>
        <v/>
      </c>
      <c r="N33" s="128" t="str">
        <f t="shared" si="1"/>
        <v/>
      </c>
      <c r="O33" s="159"/>
      <c r="P33" s="35">
        <v>2</v>
      </c>
      <c r="Q33" s="36" t="s">
        <v>49</v>
      </c>
      <c r="R33" s="156"/>
      <c r="S33" s="177"/>
      <c r="T33" s="177"/>
      <c r="U33" s="177"/>
      <c r="V33" s="177"/>
      <c r="W33" s="177"/>
      <c r="X33" s="177"/>
      <c r="Y33" s="177"/>
      <c r="Z33" s="177"/>
      <c r="AA33" s="177"/>
      <c r="AB33" s="177"/>
    </row>
    <row r="34" spans="2:28" s="2" customFormat="1" ht="42.75" customHeight="1" thickBot="1" x14ac:dyDescent="0.25">
      <c r="B34" s="28">
        <v>2.1</v>
      </c>
      <c r="C34" s="28" t="s">
        <v>51</v>
      </c>
      <c r="D34" s="145"/>
      <c r="E34" s="30">
        <v>8</v>
      </c>
      <c r="F34" s="30">
        <v>1</v>
      </c>
      <c r="G34" s="31">
        <v>0</v>
      </c>
      <c r="H34" s="30">
        <v>0</v>
      </c>
      <c r="I34" s="30">
        <v>9</v>
      </c>
      <c r="J34" s="117"/>
      <c r="K34" s="128">
        <f t="shared" si="1"/>
        <v>0.88888888888888884</v>
      </c>
      <c r="L34" s="128">
        <f t="shared" si="1"/>
        <v>0.1111111111111111</v>
      </c>
      <c r="M34" s="128">
        <f t="shared" si="1"/>
        <v>0</v>
      </c>
      <c r="N34" s="128">
        <f t="shared" si="1"/>
        <v>0</v>
      </c>
      <c r="O34" s="159"/>
      <c r="P34" s="28">
        <v>2.2999999999999998</v>
      </c>
      <c r="Q34" s="28" t="s">
        <v>51</v>
      </c>
      <c r="R34" s="156"/>
      <c r="S34" s="176">
        <v>0.625</v>
      </c>
      <c r="T34" s="176">
        <v>0.375</v>
      </c>
      <c r="U34" s="176">
        <v>0</v>
      </c>
      <c r="V34" s="176">
        <v>0</v>
      </c>
      <c r="W34" s="176">
        <v>1</v>
      </c>
      <c r="X34" s="177"/>
      <c r="Y34" s="176">
        <f t="shared" ref="Y34:AB36" si="3">K34-S34</f>
        <v>0.26388888888888884</v>
      </c>
      <c r="Z34" s="176">
        <f t="shared" si="3"/>
        <v>-0.2638888888888889</v>
      </c>
      <c r="AA34" s="176">
        <f t="shared" si="3"/>
        <v>0</v>
      </c>
      <c r="AB34" s="176">
        <f t="shared" si="3"/>
        <v>0</v>
      </c>
    </row>
    <row r="35" spans="2:28" s="2" customFormat="1" ht="42.75" customHeight="1" thickBot="1" x14ac:dyDescent="0.25">
      <c r="B35" s="28">
        <v>2.2000000000000002</v>
      </c>
      <c r="C35" s="28" t="s">
        <v>52</v>
      </c>
      <c r="D35" s="145"/>
      <c r="E35" s="30">
        <v>8</v>
      </c>
      <c r="F35" s="30">
        <v>1</v>
      </c>
      <c r="G35" s="31">
        <v>0</v>
      </c>
      <c r="H35" s="30">
        <v>0</v>
      </c>
      <c r="I35" s="30">
        <v>9</v>
      </c>
      <c r="J35" s="117"/>
      <c r="K35" s="128">
        <f t="shared" si="1"/>
        <v>0.88888888888888884</v>
      </c>
      <c r="L35" s="128">
        <f t="shared" si="1"/>
        <v>0.1111111111111111</v>
      </c>
      <c r="M35" s="128">
        <f t="shared" si="1"/>
        <v>0</v>
      </c>
      <c r="N35" s="128">
        <f t="shared" si="1"/>
        <v>0</v>
      </c>
      <c r="O35" s="159"/>
      <c r="P35" s="28">
        <v>2.4</v>
      </c>
      <c r="Q35" s="28" t="s">
        <v>52</v>
      </c>
      <c r="R35" s="156"/>
      <c r="S35" s="176">
        <v>0.5</v>
      </c>
      <c r="T35" s="176">
        <v>0.375</v>
      </c>
      <c r="U35" s="176">
        <v>0.125</v>
      </c>
      <c r="V35" s="176">
        <v>0</v>
      </c>
      <c r="W35" s="176">
        <v>1</v>
      </c>
      <c r="X35" s="177"/>
      <c r="Y35" s="176">
        <f t="shared" si="3"/>
        <v>0.38888888888888884</v>
      </c>
      <c r="Z35" s="176">
        <f t="shared" si="3"/>
        <v>-0.2638888888888889</v>
      </c>
      <c r="AA35" s="176">
        <f t="shared" si="3"/>
        <v>-0.125</v>
      </c>
      <c r="AB35" s="176">
        <f t="shared" si="3"/>
        <v>0</v>
      </c>
    </row>
    <row r="36" spans="2:28" s="2" customFormat="1" ht="42.75" customHeight="1" thickBot="1" x14ac:dyDescent="0.25">
      <c r="B36" s="28">
        <v>2.2999999999999998</v>
      </c>
      <c r="C36" s="28" t="s">
        <v>53</v>
      </c>
      <c r="D36" s="145"/>
      <c r="E36" s="30">
        <v>8</v>
      </c>
      <c r="F36" s="30">
        <v>1</v>
      </c>
      <c r="G36" s="31">
        <v>0</v>
      </c>
      <c r="H36" s="30">
        <v>0</v>
      </c>
      <c r="I36" s="30">
        <v>9</v>
      </c>
      <c r="J36" s="117"/>
      <c r="K36" s="128">
        <f t="shared" si="1"/>
        <v>0.88888888888888884</v>
      </c>
      <c r="L36" s="128">
        <f t="shared" si="1"/>
        <v>0.1111111111111111</v>
      </c>
      <c r="M36" s="128">
        <f t="shared" si="1"/>
        <v>0</v>
      </c>
      <c r="N36" s="128">
        <f t="shared" si="1"/>
        <v>0</v>
      </c>
      <c r="O36" s="159"/>
      <c r="P36" s="28">
        <v>2.5</v>
      </c>
      <c r="Q36" s="28" t="s">
        <v>403</v>
      </c>
      <c r="R36" s="156"/>
      <c r="S36" s="176">
        <v>0.375</v>
      </c>
      <c r="T36" s="176">
        <v>0.375</v>
      </c>
      <c r="U36" s="176">
        <v>0.25</v>
      </c>
      <c r="V36" s="176">
        <v>0</v>
      </c>
      <c r="W36" s="176">
        <v>1</v>
      </c>
      <c r="X36" s="177"/>
      <c r="Y36" s="176">
        <f t="shared" si="3"/>
        <v>0.51388888888888884</v>
      </c>
      <c r="Z36" s="176">
        <f t="shared" si="3"/>
        <v>-0.2638888888888889</v>
      </c>
      <c r="AA36" s="176">
        <f t="shared" si="3"/>
        <v>-0.25</v>
      </c>
      <c r="AB36" s="176">
        <f t="shared" si="3"/>
        <v>0</v>
      </c>
    </row>
    <row r="37" spans="2:28" s="2" customFormat="1" ht="45.75" thickBot="1" x14ac:dyDescent="0.25">
      <c r="B37" s="28">
        <v>2.4</v>
      </c>
      <c r="C37" s="28" t="s">
        <v>54</v>
      </c>
      <c r="D37" s="145"/>
      <c r="E37" s="30" t="s">
        <v>48</v>
      </c>
      <c r="F37" s="30" t="s">
        <v>48</v>
      </c>
      <c r="G37" s="31" t="s">
        <v>48</v>
      </c>
      <c r="H37" s="30" t="s">
        <v>48</v>
      </c>
      <c r="I37" s="30" t="s">
        <v>48</v>
      </c>
      <c r="J37" s="117"/>
      <c r="K37" s="128" t="str">
        <f t="shared" si="1"/>
        <v/>
      </c>
      <c r="L37" s="128" t="str">
        <f t="shared" si="1"/>
        <v/>
      </c>
      <c r="M37" s="128" t="str">
        <f t="shared" si="1"/>
        <v/>
      </c>
      <c r="N37" s="128" t="str">
        <f t="shared" si="1"/>
        <v/>
      </c>
      <c r="O37" s="159"/>
      <c r="P37" s="28">
        <v>2.1</v>
      </c>
      <c r="Q37" s="28" t="s">
        <v>552</v>
      </c>
      <c r="R37" s="156"/>
      <c r="S37" s="176" t="s">
        <v>50</v>
      </c>
      <c r="T37" s="176" t="s">
        <v>50</v>
      </c>
      <c r="U37" s="176" t="s">
        <v>50</v>
      </c>
      <c r="V37" s="176" t="s">
        <v>50</v>
      </c>
      <c r="W37" s="176" t="s">
        <v>50</v>
      </c>
      <c r="X37" s="177"/>
      <c r="Y37" s="176"/>
      <c r="Z37" s="176"/>
      <c r="AA37" s="176"/>
      <c r="AB37" s="176"/>
    </row>
    <row r="38" spans="2:28" s="2" customFormat="1" ht="45.75" thickBot="1" x14ac:dyDescent="0.25">
      <c r="B38" s="28">
        <v>2.5</v>
      </c>
      <c r="C38" s="28" t="s">
        <v>55</v>
      </c>
      <c r="D38" s="145"/>
      <c r="E38" s="30" t="s">
        <v>48</v>
      </c>
      <c r="F38" s="30" t="s">
        <v>48</v>
      </c>
      <c r="G38" s="31" t="s">
        <v>48</v>
      </c>
      <c r="H38" s="30" t="s">
        <v>48</v>
      </c>
      <c r="I38" s="30" t="s">
        <v>48</v>
      </c>
      <c r="J38" s="117"/>
      <c r="K38" s="128" t="str">
        <f t="shared" si="1"/>
        <v/>
      </c>
      <c r="L38" s="128" t="str">
        <f t="shared" si="1"/>
        <v/>
      </c>
      <c r="M38" s="128" t="str">
        <f t="shared" si="1"/>
        <v/>
      </c>
      <c r="N38" s="128" t="str">
        <f t="shared" si="1"/>
        <v/>
      </c>
      <c r="O38" s="159"/>
      <c r="P38" s="28">
        <v>2.2000000000000002</v>
      </c>
      <c r="Q38" s="28" t="s">
        <v>551</v>
      </c>
      <c r="R38" s="156"/>
      <c r="S38" s="176" t="s">
        <v>50</v>
      </c>
      <c r="T38" s="176" t="s">
        <v>50</v>
      </c>
      <c r="U38" s="176" t="s">
        <v>50</v>
      </c>
      <c r="V38" s="176" t="s">
        <v>50</v>
      </c>
      <c r="W38" s="176" t="s">
        <v>50</v>
      </c>
      <c r="X38" s="177"/>
      <c r="Y38" s="176"/>
      <c r="Z38" s="176"/>
      <c r="AA38" s="176"/>
      <c r="AB38" s="176"/>
    </row>
    <row r="39" spans="2:28" s="2" customFormat="1" ht="15" thickBot="1" x14ac:dyDescent="0.25">
      <c r="B39" s="35">
        <v>3</v>
      </c>
      <c r="C39" s="36" t="s">
        <v>56</v>
      </c>
      <c r="E39" s="30" t="s">
        <v>50</v>
      </c>
      <c r="F39" s="30" t="s">
        <v>50</v>
      </c>
      <c r="G39" s="31" t="s">
        <v>50</v>
      </c>
      <c r="H39" s="30" t="s">
        <v>50</v>
      </c>
      <c r="I39" s="30" t="s">
        <v>50</v>
      </c>
      <c r="J39" s="117"/>
      <c r="K39" s="128" t="str">
        <f t="shared" si="1"/>
        <v/>
      </c>
      <c r="L39" s="128" t="str">
        <f t="shared" si="1"/>
        <v/>
      </c>
      <c r="M39" s="128" t="str">
        <f t="shared" si="1"/>
        <v/>
      </c>
      <c r="N39" s="128" t="str">
        <f t="shared" si="1"/>
        <v/>
      </c>
      <c r="O39" s="159"/>
      <c r="P39" s="35">
        <v>3</v>
      </c>
      <c r="Q39" s="36" t="s">
        <v>56</v>
      </c>
      <c r="S39" s="177"/>
      <c r="T39" s="177"/>
      <c r="U39" s="177"/>
      <c r="V39" s="177"/>
      <c r="W39" s="177"/>
      <c r="X39" s="177"/>
      <c r="Y39" s="177"/>
      <c r="Z39" s="177"/>
      <c r="AA39" s="177"/>
      <c r="AB39" s="177"/>
    </row>
    <row r="40" spans="2:28" s="2" customFormat="1" ht="42.75" customHeight="1" thickBot="1" x14ac:dyDescent="0.25">
      <c r="B40" s="28">
        <v>3.1</v>
      </c>
      <c r="C40" s="28" t="s">
        <v>57</v>
      </c>
      <c r="D40" s="145"/>
      <c r="E40" s="30">
        <v>8</v>
      </c>
      <c r="F40" s="30">
        <v>1</v>
      </c>
      <c r="G40" s="31">
        <v>0</v>
      </c>
      <c r="H40" s="30">
        <v>0</v>
      </c>
      <c r="I40" s="30">
        <v>9</v>
      </c>
      <c r="J40" s="117"/>
      <c r="K40" s="128">
        <f t="shared" si="1"/>
        <v>0.88888888888888884</v>
      </c>
      <c r="L40" s="128">
        <f t="shared" si="1"/>
        <v>0.1111111111111111</v>
      </c>
      <c r="M40" s="128">
        <f t="shared" si="1"/>
        <v>0</v>
      </c>
      <c r="N40" s="128">
        <f t="shared" si="1"/>
        <v>0</v>
      </c>
      <c r="O40" s="159"/>
      <c r="P40" s="28">
        <v>3.1</v>
      </c>
      <c r="Q40" s="28" t="s">
        <v>57</v>
      </c>
      <c r="R40" s="156"/>
      <c r="S40" s="176">
        <v>0.875</v>
      </c>
      <c r="T40" s="176">
        <v>0.125</v>
      </c>
      <c r="U40" s="176">
        <v>0</v>
      </c>
      <c r="V40" s="176">
        <v>0</v>
      </c>
      <c r="W40" s="176">
        <v>1</v>
      </c>
      <c r="X40" s="177"/>
      <c r="Y40" s="176">
        <f t="shared" ref="Y40:AB47" si="4">K40-S40</f>
        <v>1.388888888888884E-2</v>
      </c>
      <c r="Z40" s="176">
        <f t="shared" si="4"/>
        <v>-1.3888888888888895E-2</v>
      </c>
      <c r="AA40" s="176">
        <f t="shared" si="4"/>
        <v>0</v>
      </c>
      <c r="AB40" s="176">
        <f t="shared" si="4"/>
        <v>0</v>
      </c>
    </row>
    <row r="41" spans="2:28" s="2" customFormat="1" ht="31.5" customHeight="1" thickBot="1" x14ac:dyDescent="0.25">
      <c r="B41" s="28">
        <v>3.2</v>
      </c>
      <c r="C41" s="28" t="s">
        <v>58</v>
      </c>
      <c r="D41" s="145"/>
      <c r="E41" s="30">
        <v>8</v>
      </c>
      <c r="F41" s="30">
        <v>0</v>
      </c>
      <c r="G41" s="31">
        <v>0</v>
      </c>
      <c r="H41" s="30">
        <v>1</v>
      </c>
      <c r="I41" s="30">
        <v>9</v>
      </c>
      <c r="J41" s="117"/>
      <c r="K41" s="128">
        <f t="shared" si="1"/>
        <v>0.88888888888888884</v>
      </c>
      <c r="L41" s="128">
        <f t="shared" si="1"/>
        <v>0</v>
      </c>
      <c r="M41" s="128">
        <f t="shared" si="1"/>
        <v>0</v>
      </c>
      <c r="N41" s="128">
        <f t="shared" si="1"/>
        <v>0.1111111111111111</v>
      </c>
      <c r="O41" s="159"/>
      <c r="P41" s="28">
        <v>3.2</v>
      </c>
      <c r="Q41" s="28" t="s">
        <v>58</v>
      </c>
      <c r="R41" s="156"/>
      <c r="S41" s="176">
        <v>0.75</v>
      </c>
      <c r="T41" s="176">
        <v>0</v>
      </c>
      <c r="U41" s="176">
        <v>0</v>
      </c>
      <c r="V41" s="176">
        <v>0.25</v>
      </c>
      <c r="W41" s="176">
        <v>1</v>
      </c>
      <c r="X41" s="177"/>
      <c r="Y41" s="176">
        <f t="shared" si="4"/>
        <v>0.13888888888888884</v>
      </c>
      <c r="Z41" s="176">
        <f t="shared" si="4"/>
        <v>0</v>
      </c>
      <c r="AA41" s="176">
        <f t="shared" si="4"/>
        <v>0</v>
      </c>
      <c r="AB41" s="176">
        <f t="shared" si="4"/>
        <v>-0.1388888888888889</v>
      </c>
    </row>
    <row r="42" spans="2:28" s="2" customFormat="1" ht="52.5" customHeight="1" thickBot="1" x14ac:dyDescent="0.25">
      <c r="B42" s="28">
        <v>3.3</v>
      </c>
      <c r="C42" s="28" t="s">
        <v>59</v>
      </c>
      <c r="D42" s="145"/>
      <c r="E42" s="30">
        <v>7</v>
      </c>
      <c r="F42" s="30">
        <v>2</v>
      </c>
      <c r="G42" s="31">
        <v>0</v>
      </c>
      <c r="H42" s="30">
        <v>0</v>
      </c>
      <c r="I42" s="30">
        <v>9</v>
      </c>
      <c r="J42" s="117"/>
      <c r="K42" s="128">
        <f t="shared" si="1"/>
        <v>0.77777777777777779</v>
      </c>
      <c r="L42" s="128">
        <f t="shared" si="1"/>
        <v>0.22222222222222221</v>
      </c>
      <c r="M42" s="128">
        <f t="shared" si="1"/>
        <v>0</v>
      </c>
      <c r="N42" s="128">
        <f t="shared" si="1"/>
        <v>0</v>
      </c>
      <c r="O42" s="159"/>
      <c r="P42" s="28">
        <v>3.4</v>
      </c>
      <c r="Q42" s="28" t="s">
        <v>405</v>
      </c>
      <c r="R42" s="156"/>
      <c r="S42" s="176">
        <v>0.375</v>
      </c>
      <c r="T42" s="176">
        <v>0.5</v>
      </c>
      <c r="U42" s="176">
        <v>0.125</v>
      </c>
      <c r="V42" s="176">
        <v>0</v>
      </c>
      <c r="W42" s="176">
        <v>1</v>
      </c>
      <c r="X42" s="177"/>
      <c r="Y42" s="176">
        <f t="shared" si="4"/>
        <v>0.40277777777777779</v>
      </c>
      <c r="Z42" s="176">
        <f t="shared" si="4"/>
        <v>-0.27777777777777779</v>
      </c>
      <c r="AA42" s="176">
        <f t="shared" si="4"/>
        <v>-0.125</v>
      </c>
      <c r="AB42" s="176">
        <f t="shared" si="4"/>
        <v>0</v>
      </c>
    </row>
    <row r="43" spans="2:28" s="2" customFormat="1" ht="52.5" customHeight="1" thickBot="1" x14ac:dyDescent="0.25">
      <c r="B43" s="28">
        <v>3.4</v>
      </c>
      <c r="C43" s="28" t="s">
        <v>60</v>
      </c>
      <c r="D43" s="145"/>
      <c r="E43" s="30">
        <v>8</v>
      </c>
      <c r="F43" s="30">
        <v>1</v>
      </c>
      <c r="G43" s="31">
        <v>0</v>
      </c>
      <c r="H43" s="30">
        <v>0</v>
      </c>
      <c r="I43" s="30">
        <v>9</v>
      </c>
      <c r="J43" s="117"/>
      <c r="K43" s="128">
        <f t="shared" si="1"/>
        <v>0.88888888888888884</v>
      </c>
      <c r="L43" s="128">
        <f t="shared" si="1"/>
        <v>0.1111111111111111</v>
      </c>
      <c r="M43" s="128">
        <f t="shared" si="1"/>
        <v>0</v>
      </c>
      <c r="N43" s="128">
        <f t="shared" si="1"/>
        <v>0</v>
      </c>
      <c r="O43" s="159"/>
      <c r="P43" s="28">
        <v>3.5</v>
      </c>
      <c r="Q43" s="28" t="s">
        <v>406</v>
      </c>
      <c r="R43" s="156"/>
      <c r="S43" s="176">
        <v>0.625</v>
      </c>
      <c r="T43" s="176">
        <v>0.375</v>
      </c>
      <c r="U43" s="176">
        <v>0</v>
      </c>
      <c r="V43" s="176">
        <v>0</v>
      </c>
      <c r="W43" s="176">
        <v>1</v>
      </c>
      <c r="X43" s="177"/>
      <c r="Y43" s="176">
        <f t="shared" si="4"/>
        <v>0.26388888888888884</v>
      </c>
      <c r="Z43" s="176">
        <f t="shared" si="4"/>
        <v>-0.2638888888888889</v>
      </c>
      <c r="AA43" s="176">
        <f t="shared" si="4"/>
        <v>0</v>
      </c>
      <c r="AB43" s="176">
        <f t="shared" si="4"/>
        <v>0</v>
      </c>
    </row>
    <row r="44" spans="2:28" s="2" customFormat="1" ht="15.75" customHeight="1" thickBot="1" x14ac:dyDescent="0.25">
      <c r="B44" s="28">
        <v>3.5</v>
      </c>
      <c r="C44" s="28" t="s">
        <v>61</v>
      </c>
      <c r="D44" s="145"/>
      <c r="E44" s="30">
        <v>8</v>
      </c>
      <c r="F44" s="30">
        <v>1</v>
      </c>
      <c r="G44" s="31">
        <v>0</v>
      </c>
      <c r="H44" s="30">
        <v>0</v>
      </c>
      <c r="I44" s="30">
        <v>9</v>
      </c>
      <c r="J44" s="117"/>
      <c r="K44" s="128">
        <f t="shared" si="1"/>
        <v>0.88888888888888884</v>
      </c>
      <c r="L44" s="128">
        <f t="shared" si="1"/>
        <v>0.1111111111111111</v>
      </c>
      <c r="M44" s="128">
        <f t="shared" si="1"/>
        <v>0</v>
      </c>
      <c r="N44" s="128">
        <f t="shared" si="1"/>
        <v>0</v>
      </c>
      <c r="O44" s="159"/>
      <c r="P44" s="28">
        <v>3.6</v>
      </c>
      <c r="Q44" s="28" t="s">
        <v>61</v>
      </c>
      <c r="R44" s="156"/>
      <c r="S44" s="176">
        <v>0.625</v>
      </c>
      <c r="T44" s="176">
        <v>0.375</v>
      </c>
      <c r="U44" s="176">
        <v>0</v>
      </c>
      <c r="V44" s="176">
        <v>0</v>
      </c>
      <c r="W44" s="176">
        <v>1</v>
      </c>
      <c r="X44" s="177"/>
      <c r="Y44" s="176">
        <f t="shared" si="4"/>
        <v>0.26388888888888884</v>
      </c>
      <c r="Z44" s="176">
        <f t="shared" si="4"/>
        <v>-0.2638888888888889</v>
      </c>
      <c r="AA44" s="176">
        <f t="shared" si="4"/>
        <v>0</v>
      </c>
      <c r="AB44" s="176">
        <f t="shared" si="4"/>
        <v>0</v>
      </c>
    </row>
    <row r="45" spans="2:28" s="2" customFormat="1" ht="15.75" customHeight="1" thickBot="1" x14ac:dyDescent="0.25">
      <c r="B45" s="28">
        <v>3.6</v>
      </c>
      <c r="C45" s="28" t="s">
        <v>62</v>
      </c>
      <c r="D45" s="145"/>
      <c r="E45" s="30">
        <v>8</v>
      </c>
      <c r="F45" s="30">
        <v>0</v>
      </c>
      <c r="G45" s="31">
        <v>1</v>
      </c>
      <c r="H45" s="30">
        <v>0</v>
      </c>
      <c r="I45" s="30">
        <v>9</v>
      </c>
      <c r="J45" s="117"/>
      <c r="K45" s="128">
        <f t="shared" si="1"/>
        <v>0.88888888888888884</v>
      </c>
      <c r="L45" s="128">
        <f t="shared" si="1"/>
        <v>0</v>
      </c>
      <c r="M45" s="128">
        <f t="shared" si="1"/>
        <v>0.1111111111111111</v>
      </c>
      <c r="N45" s="128">
        <f t="shared" si="1"/>
        <v>0</v>
      </c>
      <c r="O45" s="159"/>
      <c r="P45" s="28">
        <v>3.7</v>
      </c>
      <c r="Q45" s="28" t="s">
        <v>62</v>
      </c>
      <c r="R45" s="156"/>
      <c r="S45" s="176">
        <v>0.625</v>
      </c>
      <c r="T45" s="176">
        <v>0.125</v>
      </c>
      <c r="U45" s="176">
        <v>0.125</v>
      </c>
      <c r="V45" s="176">
        <v>0.125</v>
      </c>
      <c r="W45" s="176">
        <v>1</v>
      </c>
      <c r="X45" s="177"/>
      <c r="Y45" s="176">
        <f t="shared" si="4"/>
        <v>0.26388888888888884</v>
      </c>
      <c r="Z45" s="176">
        <f t="shared" si="4"/>
        <v>-0.125</v>
      </c>
      <c r="AA45" s="176">
        <f t="shared" si="4"/>
        <v>-1.3888888888888895E-2</v>
      </c>
      <c r="AB45" s="176">
        <f t="shared" si="4"/>
        <v>-0.125</v>
      </c>
    </row>
    <row r="46" spans="2:28" s="2" customFormat="1" ht="31.5" customHeight="1" thickBot="1" x14ac:dyDescent="0.25">
      <c r="B46" s="28">
        <v>3.7</v>
      </c>
      <c r="C46" s="28" t="s">
        <v>63</v>
      </c>
      <c r="D46" s="145"/>
      <c r="E46" s="30">
        <v>9</v>
      </c>
      <c r="F46" s="30">
        <v>0</v>
      </c>
      <c r="G46" s="31">
        <v>0</v>
      </c>
      <c r="H46" s="30">
        <v>0</v>
      </c>
      <c r="I46" s="30">
        <v>9</v>
      </c>
      <c r="J46" s="117"/>
      <c r="K46" s="128">
        <f t="shared" si="1"/>
        <v>1</v>
      </c>
      <c r="L46" s="128">
        <f t="shared" si="1"/>
        <v>0</v>
      </c>
      <c r="M46" s="128">
        <f t="shared" si="1"/>
        <v>0</v>
      </c>
      <c r="N46" s="128">
        <f t="shared" si="1"/>
        <v>0</v>
      </c>
      <c r="O46" s="159"/>
      <c r="P46" s="28">
        <v>3.8</v>
      </c>
      <c r="Q46" s="28" t="s">
        <v>63</v>
      </c>
      <c r="R46" s="156"/>
      <c r="S46" s="176">
        <v>0.875</v>
      </c>
      <c r="T46" s="176">
        <v>0.125</v>
      </c>
      <c r="U46" s="176">
        <v>0</v>
      </c>
      <c r="V46" s="176">
        <v>0</v>
      </c>
      <c r="W46" s="176">
        <v>1</v>
      </c>
      <c r="X46" s="177"/>
      <c r="Y46" s="176">
        <f t="shared" si="4"/>
        <v>0.125</v>
      </c>
      <c r="Z46" s="176">
        <f t="shared" si="4"/>
        <v>-0.125</v>
      </c>
      <c r="AA46" s="176">
        <f t="shared" si="4"/>
        <v>0</v>
      </c>
      <c r="AB46" s="176">
        <f t="shared" si="4"/>
        <v>0</v>
      </c>
    </row>
    <row r="47" spans="2:28" s="2" customFormat="1" ht="42.75" customHeight="1" thickBot="1" x14ac:dyDescent="0.25">
      <c r="B47" s="28">
        <v>3.8</v>
      </c>
      <c r="C47" s="28" t="s">
        <v>64</v>
      </c>
      <c r="D47" s="145"/>
      <c r="E47" s="30">
        <v>8</v>
      </c>
      <c r="F47" s="30">
        <v>0</v>
      </c>
      <c r="G47" s="31">
        <v>1</v>
      </c>
      <c r="H47" s="30">
        <v>0</v>
      </c>
      <c r="I47" s="30">
        <v>9</v>
      </c>
      <c r="J47" s="117"/>
      <c r="K47" s="128">
        <f t="shared" si="1"/>
        <v>0.88888888888888884</v>
      </c>
      <c r="L47" s="128">
        <f t="shared" si="1"/>
        <v>0</v>
      </c>
      <c r="M47" s="128">
        <f t="shared" si="1"/>
        <v>0.1111111111111111</v>
      </c>
      <c r="N47" s="128">
        <f t="shared" si="1"/>
        <v>0</v>
      </c>
      <c r="O47" s="159"/>
      <c r="P47" s="28">
        <v>3.9</v>
      </c>
      <c r="Q47" s="28" t="s">
        <v>64</v>
      </c>
      <c r="R47" s="156"/>
      <c r="S47" s="176">
        <v>0.625</v>
      </c>
      <c r="T47" s="176">
        <v>0.125</v>
      </c>
      <c r="U47" s="176">
        <v>0.25</v>
      </c>
      <c r="V47" s="176">
        <v>0</v>
      </c>
      <c r="W47" s="176">
        <v>1</v>
      </c>
      <c r="X47" s="177"/>
      <c r="Y47" s="176">
        <f t="shared" si="4"/>
        <v>0.26388888888888884</v>
      </c>
      <c r="Z47" s="176">
        <f t="shared" si="4"/>
        <v>-0.125</v>
      </c>
      <c r="AA47" s="176">
        <f t="shared" si="4"/>
        <v>-0.1388888888888889</v>
      </c>
      <c r="AB47" s="176">
        <f t="shared" si="4"/>
        <v>0</v>
      </c>
    </row>
    <row r="48" spans="2:28" s="2" customFormat="1" ht="57" thickBot="1" x14ac:dyDescent="0.25">
      <c r="B48" s="28">
        <v>3.9</v>
      </c>
      <c r="C48" s="28" t="s">
        <v>65</v>
      </c>
      <c r="D48" s="145"/>
      <c r="E48" s="30" t="s">
        <v>48</v>
      </c>
      <c r="F48" s="30" t="s">
        <v>48</v>
      </c>
      <c r="G48" s="31" t="s">
        <v>48</v>
      </c>
      <c r="H48" s="30" t="s">
        <v>48</v>
      </c>
      <c r="I48" s="30" t="s">
        <v>48</v>
      </c>
      <c r="J48" s="117"/>
      <c r="K48" s="128" t="str">
        <f t="shared" si="1"/>
        <v/>
      </c>
      <c r="L48" s="128" t="str">
        <f t="shared" si="1"/>
        <v/>
      </c>
      <c r="M48" s="128" t="str">
        <f t="shared" si="1"/>
        <v/>
      </c>
      <c r="N48" s="128" t="str">
        <f t="shared" si="1"/>
        <v/>
      </c>
      <c r="O48" s="159"/>
      <c r="P48" s="28" t="s">
        <v>407</v>
      </c>
      <c r="Q48" s="28" t="s">
        <v>553</v>
      </c>
      <c r="R48" s="156"/>
      <c r="S48" s="176" t="s">
        <v>50</v>
      </c>
      <c r="T48" s="176" t="s">
        <v>50</v>
      </c>
      <c r="U48" s="176" t="s">
        <v>50</v>
      </c>
      <c r="V48" s="176" t="s">
        <v>50</v>
      </c>
      <c r="W48" s="176" t="s">
        <v>50</v>
      </c>
      <c r="X48" s="177"/>
      <c r="Y48" s="176"/>
      <c r="Z48" s="176"/>
      <c r="AA48" s="176"/>
      <c r="AB48" s="176"/>
    </row>
    <row r="49" spans="1:28" ht="31.5" customHeight="1" thickBot="1" x14ac:dyDescent="0.25">
      <c r="B49" s="35">
        <v>4</v>
      </c>
      <c r="C49" s="36" t="s">
        <v>66</v>
      </c>
      <c r="E49" s="146" t="s">
        <v>50</v>
      </c>
      <c r="F49" s="146" t="s">
        <v>50</v>
      </c>
      <c r="G49" s="146" t="s">
        <v>50</v>
      </c>
      <c r="H49" s="146" t="s">
        <v>50</v>
      </c>
      <c r="I49" s="147" t="s">
        <v>50</v>
      </c>
      <c r="K49" s="160" t="str">
        <f t="shared" si="1"/>
        <v/>
      </c>
      <c r="L49" s="160" t="str">
        <f t="shared" si="1"/>
        <v/>
      </c>
      <c r="M49" s="160" t="str">
        <f t="shared" si="1"/>
        <v/>
      </c>
      <c r="N49" s="160" t="str">
        <f t="shared" si="1"/>
        <v/>
      </c>
      <c r="O49" s="159"/>
      <c r="P49" s="35">
        <v>4</v>
      </c>
      <c r="Q49" s="36" t="s">
        <v>66</v>
      </c>
      <c r="S49" s="121"/>
      <c r="T49" s="121"/>
      <c r="U49" s="121"/>
      <c r="V49" s="121"/>
      <c r="W49" s="121"/>
      <c r="X49" s="121"/>
      <c r="Y49" s="121"/>
      <c r="Z49" s="121"/>
      <c r="AA49" s="121"/>
      <c r="AB49" s="121"/>
    </row>
    <row r="50" spans="1:28" ht="52.5" customHeight="1" thickBot="1" x14ac:dyDescent="0.25">
      <c r="B50" s="28" t="s">
        <v>67</v>
      </c>
      <c r="C50" s="28" t="s">
        <v>68</v>
      </c>
      <c r="D50" s="145"/>
      <c r="E50" s="27" t="s">
        <v>69</v>
      </c>
      <c r="F50" s="124">
        <v>1</v>
      </c>
      <c r="G50" s="70" t="s">
        <v>358</v>
      </c>
      <c r="H50" s="124" t="s">
        <v>359</v>
      </c>
      <c r="I50" s="27" t="s">
        <v>0</v>
      </c>
      <c r="J50" s="117"/>
      <c r="K50" s="27" t="s">
        <v>69</v>
      </c>
      <c r="L50" s="124">
        <v>1</v>
      </c>
      <c r="M50" s="70" t="s">
        <v>358</v>
      </c>
      <c r="N50" s="124" t="s">
        <v>359</v>
      </c>
      <c r="O50" s="86"/>
      <c r="P50" s="28" t="s">
        <v>72</v>
      </c>
      <c r="Q50" s="75" t="s">
        <v>408</v>
      </c>
      <c r="S50" s="27" t="s">
        <v>409</v>
      </c>
      <c r="T50" s="27" t="s">
        <v>410</v>
      </c>
      <c r="U50" s="27" t="s">
        <v>411</v>
      </c>
      <c r="V50" s="27" t="s">
        <v>412</v>
      </c>
      <c r="W50" s="27" t="s">
        <v>400</v>
      </c>
      <c r="X50" s="121"/>
      <c r="Y50" s="121"/>
      <c r="Z50" s="121"/>
      <c r="AA50" s="121"/>
      <c r="AB50" s="121"/>
    </row>
    <row r="51" spans="1:28" ht="15.75" customHeight="1" thickBot="1" x14ac:dyDescent="0.25">
      <c r="A51" s="90"/>
      <c r="B51" s="28"/>
      <c r="C51" s="28" t="s">
        <v>70</v>
      </c>
      <c r="D51" s="145"/>
      <c r="E51" s="52">
        <v>0</v>
      </c>
      <c r="F51" s="53">
        <v>1</v>
      </c>
      <c r="G51" s="53">
        <v>4</v>
      </c>
      <c r="H51" s="53">
        <v>4</v>
      </c>
      <c r="I51" s="55">
        <v>9</v>
      </c>
      <c r="J51" s="117"/>
      <c r="K51" s="129">
        <f t="shared" si="1"/>
        <v>0</v>
      </c>
      <c r="L51" s="130">
        <f t="shared" si="1"/>
        <v>0.1111111111111111</v>
      </c>
      <c r="M51" s="130">
        <f t="shared" si="1"/>
        <v>0.44444444444444442</v>
      </c>
      <c r="N51" s="131">
        <f t="shared" si="1"/>
        <v>0.44444444444444442</v>
      </c>
      <c r="O51" s="161"/>
      <c r="P51" s="28"/>
      <c r="Q51" s="77" t="s">
        <v>536</v>
      </c>
      <c r="S51" s="178">
        <v>0</v>
      </c>
      <c r="T51" s="179">
        <v>0.25</v>
      </c>
      <c r="U51" s="179">
        <v>0.75</v>
      </c>
      <c r="V51" s="179">
        <v>0</v>
      </c>
      <c r="W51" s="180">
        <v>1</v>
      </c>
      <c r="X51" s="121"/>
      <c r="Y51" s="162" t="s">
        <v>531</v>
      </c>
      <c r="Z51" s="157"/>
      <c r="AA51" s="157"/>
      <c r="AB51" s="157"/>
    </row>
    <row r="52" spans="1:28" ht="15.75" customHeight="1" thickBot="1" x14ac:dyDescent="0.25">
      <c r="A52" s="90"/>
      <c r="B52" s="28"/>
      <c r="C52" s="28" t="s">
        <v>71</v>
      </c>
      <c r="D52" s="145"/>
      <c r="E52" s="74">
        <v>4.4444444444444446</v>
      </c>
      <c r="F52" s="53"/>
      <c r="G52" s="54"/>
      <c r="H52" s="53"/>
      <c r="I52" s="53"/>
      <c r="J52" s="117"/>
      <c r="K52" s="127" t="str">
        <f t="shared" si="1"/>
        <v/>
      </c>
      <c r="L52" s="127" t="str">
        <f t="shared" si="1"/>
        <v/>
      </c>
      <c r="M52" s="127" t="str">
        <f t="shared" si="1"/>
        <v/>
      </c>
      <c r="N52" s="127" t="str">
        <f t="shared" si="1"/>
        <v/>
      </c>
      <c r="O52" s="159"/>
      <c r="P52" s="28"/>
      <c r="Q52" s="78" t="s">
        <v>537</v>
      </c>
      <c r="S52" s="181">
        <v>1.49</v>
      </c>
      <c r="T52" s="182"/>
      <c r="U52" s="182"/>
      <c r="V52" s="182"/>
      <c r="W52" s="183"/>
      <c r="X52" s="121"/>
      <c r="Y52" s="121"/>
      <c r="Z52" s="121"/>
      <c r="AA52" s="121"/>
      <c r="AB52" s="121"/>
    </row>
    <row r="53" spans="1:28" ht="52.5" customHeight="1" thickBot="1" x14ac:dyDescent="0.25">
      <c r="B53" s="28" t="s">
        <v>72</v>
      </c>
      <c r="C53" s="28" t="s">
        <v>73</v>
      </c>
      <c r="D53" s="145"/>
      <c r="E53" s="27" t="s">
        <v>69</v>
      </c>
      <c r="F53" s="124" t="s">
        <v>74</v>
      </c>
      <c r="G53" s="27" t="s">
        <v>75</v>
      </c>
      <c r="H53" s="124" t="s">
        <v>76</v>
      </c>
      <c r="I53" s="27" t="s">
        <v>0</v>
      </c>
      <c r="J53" s="117"/>
      <c r="K53" s="27" t="s">
        <v>69</v>
      </c>
      <c r="L53" s="124" t="s">
        <v>74</v>
      </c>
      <c r="M53" s="27" t="s">
        <v>75</v>
      </c>
      <c r="N53" s="124" t="s">
        <v>76</v>
      </c>
      <c r="O53" s="86"/>
      <c r="P53" s="28" t="s">
        <v>83</v>
      </c>
      <c r="Q53" s="75" t="s">
        <v>413</v>
      </c>
      <c r="S53" s="27" t="s">
        <v>409</v>
      </c>
      <c r="T53" s="27" t="s">
        <v>74</v>
      </c>
      <c r="U53" s="27" t="s">
        <v>414</v>
      </c>
      <c r="V53" s="27" t="s">
        <v>415</v>
      </c>
      <c r="W53" s="27" t="s">
        <v>400</v>
      </c>
      <c r="X53" s="121"/>
      <c r="Y53" s="27" t="s">
        <v>409</v>
      </c>
      <c r="Z53" s="27" t="s">
        <v>74</v>
      </c>
      <c r="AA53" s="27" t="s">
        <v>414</v>
      </c>
      <c r="AB53" s="27" t="s">
        <v>415</v>
      </c>
    </row>
    <row r="54" spans="1:28" ht="15.75" customHeight="1" thickBot="1" x14ac:dyDescent="0.25">
      <c r="A54" s="90"/>
      <c r="B54" s="48" t="s">
        <v>77</v>
      </c>
      <c r="C54" s="28" t="s">
        <v>78</v>
      </c>
      <c r="D54" s="145"/>
      <c r="E54" s="40">
        <v>1</v>
      </c>
      <c r="F54" s="41">
        <v>7</v>
      </c>
      <c r="G54" s="41">
        <v>1</v>
      </c>
      <c r="H54" s="41">
        <v>0</v>
      </c>
      <c r="I54" s="43">
        <v>9</v>
      </c>
      <c r="J54" s="117"/>
      <c r="K54" s="133">
        <f t="shared" si="1"/>
        <v>0.1111111111111111</v>
      </c>
      <c r="L54" s="134">
        <f t="shared" si="1"/>
        <v>0.77777777777777779</v>
      </c>
      <c r="M54" s="134">
        <f t="shared" si="1"/>
        <v>0.1111111111111111</v>
      </c>
      <c r="N54" s="135">
        <f t="shared" si="1"/>
        <v>0</v>
      </c>
      <c r="O54" s="161"/>
      <c r="P54" s="28"/>
      <c r="Q54" s="77" t="s">
        <v>538</v>
      </c>
      <c r="S54" s="178">
        <v>0</v>
      </c>
      <c r="T54" s="179">
        <v>0.375</v>
      </c>
      <c r="U54" s="179">
        <v>0.375</v>
      </c>
      <c r="V54" s="179">
        <v>0.25</v>
      </c>
      <c r="W54" s="180">
        <v>1</v>
      </c>
      <c r="X54" s="177"/>
      <c r="Y54" s="178">
        <f t="shared" ref="Y54:AB55" si="5">K54-S54</f>
        <v>0.1111111111111111</v>
      </c>
      <c r="Z54" s="179">
        <f t="shared" si="5"/>
        <v>0.40277777777777779</v>
      </c>
      <c r="AA54" s="179">
        <f t="shared" si="5"/>
        <v>-0.2638888888888889</v>
      </c>
      <c r="AB54" s="180">
        <f t="shared" si="5"/>
        <v>-0.25</v>
      </c>
    </row>
    <row r="55" spans="1:28" ht="15.75" customHeight="1" thickBot="1" x14ac:dyDescent="0.25">
      <c r="A55" s="90"/>
      <c r="B55" s="48" t="s">
        <v>79</v>
      </c>
      <c r="C55" s="28" t="s">
        <v>80</v>
      </c>
      <c r="D55" s="145"/>
      <c r="E55" s="49">
        <v>0</v>
      </c>
      <c r="F55" s="50">
        <v>7</v>
      </c>
      <c r="G55" s="50">
        <v>2</v>
      </c>
      <c r="H55" s="50">
        <v>0</v>
      </c>
      <c r="I55" s="51">
        <v>9</v>
      </c>
      <c r="J55" s="117"/>
      <c r="K55" s="136">
        <f t="shared" si="1"/>
        <v>0</v>
      </c>
      <c r="L55" s="137">
        <f t="shared" si="1"/>
        <v>0.77777777777777779</v>
      </c>
      <c r="M55" s="137">
        <f t="shared" si="1"/>
        <v>0.22222222222222221</v>
      </c>
      <c r="N55" s="138">
        <f t="shared" si="1"/>
        <v>0</v>
      </c>
      <c r="O55" s="161"/>
      <c r="P55" s="102"/>
      <c r="Q55" s="108" t="s">
        <v>539</v>
      </c>
      <c r="S55" s="184">
        <v>0</v>
      </c>
      <c r="T55" s="185">
        <v>0.625</v>
      </c>
      <c r="U55" s="185">
        <v>0.375</v>
      </c>
      <c r="V55" s="185">
        <v>0</v>
      </c>
      <c r="W55" s="186">
        <v>1</v>
      </c>
      <c r="X55" s="177"/>
      <c r="Y55" s="187">
        <f t="shared" si="5"/>
        <v>0</v>
      </c>
      <c r="Z55" s="188">
        <f t="shared" si="5"/>
        <v>0.15277777777777779</v>
      </c>
      <c r="AA55" s="188">
        <f t="shared" si="5"/>
        <v>-0.15277777777777779</v>
      </c>
      <c r="AB55" s="189">
        <f t="shared" si="5"/>
        <v>0</v>
      </c>
    </row>
    <row r="56" spans="1:28" ht="15.75" customHeight="1" thickBot="1" x14ac:dyDescent="0.25">
      <c r="A56" s="90"/>
      <c r="B56" s="48" t="s">
        <v>81</v>
      </c>
      <c r="C56" s="28" t="s">
        <v>82</v>
      </c>
      <c r="D56" s="145"/>
      <c r="E56" s="44">
        <v>0</v>
      </c>
      <c r="F56" s="45">
        <v>0</v>
      </c>
      <c r="G56" s="45">
        <v>1</v>
      </c>
      <c r="H56" s="45">
        <v>8</v>
      </c>
      <c r="I56" s="47">
        <v>9</v>
      </c>
      <c r="J56" s="117"/>
      <c r="K56" s="139">
        <f t="shared" si="1"/>
        <v>0</v>
      </c>
      <c r="L56" s="140">
        <f t="shared" si="1"/>
        <v>0</v>
      </c>
      <c r="M56" s="140">
        <f t="shared" si="1"/>
        <v>0.1111111111111111</v>
      </c>
      <c r="N56" s="141">
        <f t="shared" si="1"/>
        <v>0.88888888888888884</v>
      </c>
      <c r="O56" s="161"/>
      <c r="P56" s="109"/>
      <c r="Q56" s="108"/>
      <c r="S56" s="165" t="s">
        <v>521</v>
      </c>
      <c r="T56" s="163"/>
      <c r="U56" s="163"/>
      <c r="V56" s="163"/>
      <c r="W56" s="164"/>
      <c r="X56" s="121"/>
      <c r="Y56" s="121"/>
      <c r="Z56" s="121"/>
      <c r="AA56" s="121"/>
      <c r="AB56" s="121"/>
    </row>
    <row r="57" spans="1:28" ht="15.75" customHeight="1" thickBot="1" x14ac:dyDescent="0.25">
      <c r="A57" s="90"/>
      <c r="B57" s="48"/>
      <c r="C57" s="28"/>
      <c r="D57" s="145"/>
      <c r="E57" s="27" t="s">
        <v>540</v>
      </c>
      <c r="F57" s="124" t="s">
        <v>37</v>
      </c>
      <c r="G57" s="27" t="s">
        <v>541</v>
      </c>
      <c r="H57" s="50"/>
      <c r="I57" s="50"/>
      <c r="J57" s="117"/>
      <c r="K57" s="132"/>
      <c r="L57" s="132"/>
      <c r="M57" s="132"/>
      <c r="N57" s="132"/>
      <c r="O57" s="161"/>
      <c r="P57" s="110"/>
      <c r="Q57" s="78"/>
      <c r="S57" s="27" t="s">
        <v>540</v>
      </c>
      <c r="T57" s="124" t="s">
        <v>37</v>
      </c>
      <c r="U57" s="27" t="s">
        <v>541</v>
      </c>
      <c r="V57" s="166"/>
      <c r="W57" s="166"/>
      <c r="X57" s="121"/>
      <c r="Y57" s="27" t="s">
        <v>540</v>
      </c>
      <c r="Z57" s="124" t="s">
        <v>37</v>
      </c>
      <c r="AA57" s="27" t="s">
        <v>541</v>
      </c>
      <c r="AB57" s="121"/>
    </row>
    <row r="58" spans="1:28" ht="15.75" customHeight="1" thickBot="1" x14ac:dyDescent="0.25">
      <c r="A58" s="90"/>
      <c r="B58" s="48"/>
      <c r="C58" s="104" t="s">
        <v>542</v>
      </c>
      <c r="D58" s="145"/>
      <c r="E58" s="105">
        <v>7.0000000000000007E-2</v>
      </c>
      <c r="F58" s="106">
        <v>0.1</v>
      </c>
      <c r="G58" s="107">
        <v>0.83</v>
      </c>
      <c r="H58" s="50"/>
      <c r="I58" s="50"/>
      <c r="J58" s="117"/>
      <c r="K58" s="132"/>
      <c r="L58" s="132"/>
      <c r="M58" s="132"/>
      <c r="N58" s="132"/>
      <c r="O58" s="161"/>
      <c r="P58" s="103"/>
      <c r="Q58" s="78" t="s">
        <v>544</v>
      </c>
      <c r="S58" s="105">
        <v>0.32</v>
      </c>
      <c r="T58" s="106">
        <v>0.15</v>
      </c>
      <c r="U58" s="167" t="s">
        <v>543</v>
      </c>
      <c r="V58" s="166"/>
      <c r="W58" s="166"/>
      <c r="X58" s="121"/>
      <c r="Y58" s="105">
        <f>E58-S58</f>
        <v>-0.25</v>
      </c>
      <c r="Z58" s="106">
        <f>F58-T58</f>
        <v>-4.9999999999999989E-2</v>
      </c>
      <c r="AA58" s="167" t="s">
        <v>543</v>
      </c>
      <c r="AB58" s="121"/>
    </row>
    <row r="59" spans="1:28" ht="15.75" customHeight="1" thickBot="1" x14ac:dyDescent="0.25">
      <c r="B59" s="28" t="s">
        <v>83</v>
      </c>
      <c r="C59" s="28" t="s">
        <v>84</v>
      </c>
      <c r="D59" s="145"/>
      <c r="E59" s="30">
        <v>8</v>
      </c>
      <c r="F59" s="30">
        <v>1</v>
      </c>
      <c r="G59" s="31">
        <v>0</v>
      </c>
      <c r="H59" s="30">
        <v>0</v>
      </c>
      <c r="I59" s="30">
        <v>9</v>
      </c>
      <c r="J59" s="117"/>
      <c r="K59" s="128">
        <f t="shared" si="1"/>
        <v>0.88888888888888884</v>
      </c>
      <c r="L59" s="128">
        <f t="shared" si="1"/>
        <v>0.1111111111111111</v>
      </c>
      <c r="M59" s="128">
        <f t="shared" si="1"/>
        <v>0</v>
      </c>
      <c r="N59" s="128">
        <f t="shared" si="1"/>
        <v>0</v>
      </c>
      <c r="O59" s="159"/>
      <c r="P59" s="28">
        <v>4.0999999999999996</v>
      </c>
      <c r="Q59" s="75" t="s">
        <v>84</v>
      </c>
      <c r="R59" s="156"/>
      <c r="S59" s="190">
        <v>0.5714285714285714</v>
      </c>
      <c r="T59" s="176">
        <v>0.42857142857142855</v>
      </c>
      <c r="U59" s="176">
        <v>0</v>
      </c>
      <c r="V59" s="176">
        <v>0</v>
      </c>
      <c r="W59" s="176">
        <v>0.875</v>
      </c>
      <c r="X59" s="177"/>
      <c r="Y59" s="176">
        <f t="shared" ref="Y59:AB71" si="6">K59-S59</f>
        <v>0.31746031746031744</v>
      </c>
      <c r="Z59" s="176">
        <f t="shared" si="6"/>
        <v>-0.31746031746031744</v>
      </c>
      <c r="AA59" s="176">
        <f t="shared" si="6"/>
        <v>0</v>
      </c>
      <c r="AB59" s="176">
        <f t="shared" si="6"/>
        <v>0</v>
      </c>
    </row>
    <row r="60" spans="1:28" ht="34.5" thickBot="1" x14ac:dyDescent="0.25">
      <c r="B60" s="28">
        <v>4.4000000000000004</v>
      </c>
      <c r="C60" s="28" t="s">
        <v>85</v>
      </c>
      <c r="D60" s="145"/>
      <c r="E60" s="30" t="s">
        <v>48</v>
      </c>
      <c r="F60" s="30" t="s">
        <v>48</v>
      </c>
      <c r="G60" s="31" t="s">
        <v>48</v>
      </c>
      <c r="H60" s="30" t="s">
        <v>48</v>
      </c>
      <c r="I60" s="30" t="s">
        <v>48</v>
      </c>
      <c r="J60" s="117"/>
      <c r="K60" s="128" t="str">
        <f t="shared" si="1"/>
        <v/>
      </c>
      <c r="L60" s="128" t="str">
        <f t="shared" si="1"/>
        <v/>
      </c>
      <c r="M60" s="128" t="str">
        <f t="shared" si="1"/>
        <v/>
      </c>
      <c r="N60" s="128" t="str">
        <f t="shared" si="1"/>
        <v/>
      </c>
      <c r="O60" s="159"/>
      <c r="P60" s="28">
        <v>4.4000000000000004</v>
      </c>
      <c r="Q60" s="75" t="s">
        <v>550</v>
      </c>
      <c r="R60" s="156"/>
      <c r="S60" s="176" t="s">
        <v>50</v>
      </c>
      <c r="T60" s="176" t="s">
        <v>50</v>
      </c>
      <c r="U60" s="176" t="s">
        <v>50</v>
      </c>
      <c r="V60" s="176" t="s">
        <v>50</v>
      </c>
      <c r="W60" s="176" t="s">
        <v>50</v>
      </c>
      <c r="X60" s="177"/>
      <c r="Y60" s="176"/>
      <c r="Z60" s="176"/>
      <c r="AA60" s="176"/>
      <c r="AB60" s="176"/>
    </row>
    <row r="61" spans="1:28" ht="15.75" customHeight="1" thickBot="1" x14ac:dyDescent="0.25">
      <c r="B61" s="28">
        <v>4.5</v>
      </c>
      <c r="C61" s="28" t="s">
        <v>86</v>
      </c>
      <c r="D61" s="145"/>
      <c r="E61" s="30">
        <v>9</v>
      </c>
      <c r="F61" s="30">
        <v>0</v>
      </c>
      <c r="G61" s="31">
        <v>0</v>
      </c>
      <c r="H61" s="30">
        <v>0</v>
      </c>
      <c r="I61" s="30">
        <v>9</v>
      </c>
      <c r="J61" s="117"/>
      <c r="K61" s="128">
        <f t="shared" si="1"/>
        <v>1</v>
      </c>
      <c r="L61" s="128">
        <f t="shared" si="1"/>
        <v>0</v>
      </c>
      <c r="M61" s="128">
        <f t="shared" si="1"/>
        <v>0</v>
      </c>
      <c r="N61" s="128">
        <f t="shared" si="1"/>
        <v>0</v>
      </c>
      <c r="O61" s="159"/>
      <c r="P61" s="28">
        <v>4.5</v>
      </c>
      <c r="Q61" s="75" t="s">
        <v>86</v>
      </c>
      <c r="R61" s="156"/>
      <c r="S61" s="176">
        <v>1</v>
      </c>
      <c r="T61" s="176">
        <v>0</v>
      </c>
      <c r="U61" s="176">
        <v>0</v>
      </c>
      <c r="V61" s="176">
        <v>0</v>
      </c>
      <c r="W61" s="176">
        <v>0.875</v>
      </c>
      <c r="X61" s="177"/>
      <c r="Y61" s="176">
        <f t="shared" si="6"/>
        <v>0</v>
      </c>
      <c r="Z61" s="176">
        <f t="shared" si="6"/>
        <v>0</v>
      </c>
      <c r="AA61" s="176">
        <f t="shared" si="6"/>
        <v>0</v>
      </c>
      <c r="AB61" s="176">
        <f t="shared" si="6"/>
        <v>0</v>
      </c>
    </row>
    <row r="62" spans="1:28" ht="15.75" customHeight="1" thickBot="1" x14ac:dyDescent="0.25">
      <c r="B62" s="28">
        <v>4.5999999999999996</v>
      </c>
      <c r="C62" s="28" t="s">
        <v>87</v>
      </c>
      <c r="D62" s="145"/>
      <c r="E62" s="30">
        <v>7</v>
      </c>
      <c r="F62" s="30">
        <v>0</v>
      </c>
      <c r="G62" s="31">
        <v>0</v>
      </c>
      <c r="H62" s="30">
        <v>2</v>
      </c>
      <c r="I62" s="30">
        <v>9</v>
      </c>
      <c r="J62" s="117"/>
      <c r="K62" s="128">
        <f t="shared" si="1"/>
        <v>0.77777777777777779</v>
      </c>
      <c r="L62" s="128">
        <f t="shared" si="1"/>
        <v>0</v>
      </c>
      <c r="M62" s="128">
        <f t="shared" si="1"/>
        <v>0</v>
      </c>
      <c r="N62" s="128">
        <f t="shared" si="1"/>
        <v>0.22222222222222221</v>
      </c>
      <c r="O62" s="159"/>
      <c r="P62" s="28">
        <v>4.5999999999999996</v>
      </c>
      <c r="Q62" s="75" t="s">
        <v>87</v>
      </c>
      <c r="R62" s="156"/>
      <c r="S62" s="176">
        <v>0.75</v>
      </c>
      <c r="T62" s="176">
        <v>0.125</v>
      </c>
      <c r="U62" s="176">
        <v>0.125</v>
      </c>
      <c r="V62" s="176">
        <v>0</v>
      </c>
      <c r="W62" s="176">
        <v>1</v>
      </c>
      <c r="X62" s="177"/>
      <c r="Y62" s="176">
        <f t="shared" si="6"/>
        <v>2.777777777777779E-2</v>
      </c>
      <c r="Z62" s="176">
        <f t="shared" si="6"/>
        <v>-0.125</v>
      </c>
      <c r="AA62" s="176">
        <f t="shared" si="6"/>
        <v>-0.125</v>
      </c>
      <c r="AB62" s="176">
        <f t="shared" si="6"/>
        <v>0.22222222222222221</v>
      </c>
    </row>
    <row r="63" spans="1:28" ht="31.5" customHeight="1" thickBot="1" x14ac:dyDescent="0.25">
      <c r="B63" s="28">
        <v>4.7</v>
      </c>
      <c r="C63" s="28" t="s">
        <v>88</v>
      </c>
      <c r="D63" s="145"/>
      <c r="E63" s="30">
        <v>9</v>
      </c>
      <c r="F63" s="30">
        <v>0</v>
      </c>
      <c r="G63" s="31">
        <v>0</v>
      </c>
      <c r="H63" s="30">
        <v>0</v>
      </c>
      <c r="I63" s="30">
        <v>9</v>
      </c>
      <c r="J63" s="117"/>
      <c r="K63" s="128">
        <f t="shared" si="1"/>
        <v>1</v>
      </c>
      <c r="L63" s="128">
        <f t="shared" si="1"/>
        <v>0</v>
      </c>
      <c r="M63" s="128">
        <f t="shared" si="1"/>
        <v>0</v>
      </c>
      <c r="N63" s="128">
        <f t="shared" si="1"/>
        <v>0</v>
      </c>
      <c r="O63" s="159"/>
      <c r="P63" s="28">
        <v>4.7</v>
      </c>
      <c r="Q63" s="75" t="s">
        <v>416</v>
      </c>
      <c r="R63" s="156"/>
      <c r="S63" s="176">
        <v>0.625</v>
      </c>
      <c r="T63" s="176">
        <v>0</v>
      </c>
      <c r="U63" s="176">
        <v>0.25</v>
      </c>
      <c r="V63" s="176">
        <v>0.125</v>
      </c>
      <c r="W63" s="176">
        <v>1</v>
      </c>
      <c r="X63" s="177"/>
      <c r="Y63" s="176">
        <f t="shared" si="6"/>
        <v>0.375</v>
      </c>
      <c r="Z63" s="176">
        <f t="shared" si="6"/>
        <v>0</v>
      </c>
      <c r="AA63" s="176">
        <f t="shared" si="6"/>
        <v>-0.25</v>
      </c>
      <c r="AB63" s="176">
        <f t="shared" si="6"/>
        <v>-0.125</v>
      </c>
    </row>
    <row r="64" spans="1:28" ht="31.5" customHeight="1" thickBot="1" x14ac:dyDescent="0.25">
      <c r="B64" s="28">
        <v>4.8</v>
      </c>
      <c r="C64" s="28" t="s">
        <v>89</v>
      </c>
      <c r="D64" s="145"/>
      <c r="E64" s="30">
        <v>9</v>
      </c>
      <c r="F64" s="30">
        <v>0</v>
      </c>
      <c r="G64" s="31">
        <v>0</v>
      </c>
      <c r="H64" s="30">
        <v>0</v>
      </c>
      <c r="I64" s="30">
        <v>9</v>
      </c>
      <c r="J64" s="117"/>
      <c r="K64" s="128">
        <f t="shared" si="1"/>
        <v>1</v>
      </c>
      <c r="L64" s="128">
        <f t="shared" si="1"/>
        <v>0</v>
      </c>
      <c r="M64" s="128">
        <f t="shared" si="1"/>
        <v>0</v>
      </c>
      <c r="N64" s="128">
        <f t="shared" si="1"/>
        <v>0</v>
      </c>
      <c r="O64" s="159"/>
      <c r="P64" s="28">
        <v>4.8</v>
      </c>
      <c r="Q64" s="75" t="s">
        <v>89</v>
      </c>
      <c r="R64" s="156"/>
      <c r="S64" s="176">
        <v>0.5</v>
      </c>
      <c r="T64" s="176">
        <v>0.25</v>
      </c>
      <c r="U64" s="176">
        <v>0.25</v>
      </c>
      <c r="V64" s="176">
        <v>0</v>
      </c>
      <c r="W64" s="176">
        <v>1</v>
      </c>
      <c r="X64" s="177"/>
      <c r="Y64" s="176">
        <f t="shared" si="6"/>
        <v>0.5</v>
      </c>
      <c r="Z64" s="176">
        <f t="shared" si="6"/>
        <v>-0.25</v>
      </c>
      <c r="AA64" s="176">
        <f t="shared" si="6"/>
        <v>-0.25</v>
      </c>
      <c r="AB64" s="176">
        <f t="shared" si="6"/>
        <v>0</v>
      </c>
    </row>
    <row r="65" spans="1:28" ht="31.5" customHeight="1" thickBot="1" x14ac:dyDescent="0.25">
      <c r="B65" s="28">
        <v>4.9000000000000004</v>
      </c>
      <c r="C65" s="28" t="s">
        <v>90</v>
      </c>
      <c r="D65" s="145"/>
      <c r="E65" s="30">
        <v>9</v>
      </c>
      <c r="F65" s="30">
        <v>0</v>
      </c>
      <c r="G65" s="31">
        <v>0</v>
      </c>
      <c r="H65" s="30">
        <v>0</v>
      </c>
      <c r="I65" s="30">
        <v>9</v>
      </c>
      <c r="J65" s="117"/>
      <c r="K65" s="128">
        <f t="shared" si="1"/>
        <v>1</v>
      </c>
      <c r="L65" s="128">
        <f t="shared" si="1"/>
        <v>0</v>
      </c>
      <c r="M65" s="128">
        <f t="shared" si="1"/>
        <v>0</v>
      </c>
      <c r="N65" s="128">
        <f t="shared" si="1"/>
        <v>0</v>
      </c>
      <c r="O65" s="159"/>
      <c r="P65" s="28">
        <v>4.9000000000000004</v>
      </c>
      <c r="Q65" s="75" t="s">
        <v>417</v>
      </c>
      <c r="R65" s="156"/>
      <c r="S65" s="176">
        <v>1</v>
      </c>
      <c r="T65" s="176">
        <v>0</v>
      </c>
      <c r="U65" s="176">
        <v>0</v>
      </c>
      <c r="V65" s="176">
        <v>0</v>
      </c>
      <c r="W65" s="176">
        <v>1</v>
      </c>
      <c r="X65" s="177"/>
      <c r="Y65" s="176">
        <f t="shared" si="6"/>
        <v>0</v>
      </c>
      <c r="Z65" s="176">
        <f t="shared" si="6"/>
        <v>0</v>
      </c>
      <c r="AA65" s="176">
        <f t="shared" si="6"/>
        <v>0</v>
      </c>
      <c r="AB65" s="176">
        <f t="shared" si="6"/>
        <v>0</v>
      </c>
    </row>
    <row r="66" spans="1:28" ht="31.5" customHeight="1" thickBot="1" x14ac:dyDescent="0.25">
      <c r="B66" s="28" t="s">
        <v>91</v>
      </c>
      <c r="C66" s="28" t="s">
        <v>92</v>
      </c>
      <c r="D66" s="145"/>
      <c r="E66" s="30">
        <v>9</v>
      </c>
      <c r="F66" s="30">
        <v>0</v>
      </c>
      <c r="G66" s="31">
        <v>0</v>
      </c>
      <c r="H66" s="30">
        <v>0</v>
      </c>
      <c r="I66" s="30">
        <v>9</v>
      </c>
      <c r="J66" s="117"/>
      <c r="K66" s="128">
        <f t="shared" si="1"/>
        <v>1</v>
      </c>
      <c r="L66" s="128">
        <f t="shared" si="1"/>
        <v>0</v>
      </c>
      <c r="M66" s="128">
        <f t="shared" si="1"/>
        <v>0</v>
      </c>
      <c r="N66" s="128">
        <f t="shared" si="1"/>
        <v>0</v>
      </c>
      <c r="O66" s="159"/>
      <c r="P66" s="28" t="s">
        <v>91</v>
      </c>
      <c r="Q66" s="75" t="s">
        <v>92</v>
      </c>
      <c r="R66" s="156"/>
      <c r="S66" s="176">
        <v>0.75</v>
      </c>
      <c r="T66" s="176">
        <v>0.25</v>
      </c>
      <c r="U66" s="176">
        <v>0</v>
      </c>
      <c r="V66" s="176">
        <v>0</v>
      </c>
      <c r="W66" s="176">
        <v>1</v>
      </c>
      <c r="X66" s="177"/>
      <c r="Y66" s="176">
        <f t="shared" si="6"/>
        <v>0.25</v>
      </c>
      <c r="Z66" s="176">
        <f t="shared" si="6"/>
        <v>-0.25</v>
      </c>
      <c r="AA66" s="176">
        <f t="shared" si="6"/>
        <v>0</v>
      </c>
      <c r="AB66" s="176">
        <f t="shared" si="6"/>
        <v>0</v>
      </c>
    </row>
    <row r="67" spans="1:28" ht="31.5" customHeight="1" thickBot="1" x14ac:dyDescent="0.25">
      <c r="B67" s="28">
        <v>4.1100000000000003</v>
      </c>
      <c r="C67" s="28" t="s">
        <v>93</v>
      </c>
      <c r="D67" s="145"/>
      <c r="E67" s="30">
        <v>9</v>
      </c>
      <c r="F67" s="30">
        <v>0</v>
      </c>
      <c r="G67" s="31">
        <v>0</v>
      </c>
      <c r="H67" s="30">
        <v>0</v>
      </c>
      <c r="I67" s="30">
        <v>9</v>
      </c>
      <c r="J67" s="117"/>
      <c r="K67" s="128">
        <f t="shared" si="1"/>
        <v>1</v>
      </c>
      <c r="L67" s="128">
        <f t="shared" si="1"/>
        <v>0</v>
      </c>
      <c r="M67" s="128">
        <f t="shared" si="1"/>
        <v>0</v>
      </c>
      <c r="N67" s="128">
        <f t="shared" si="1"/>
        <v>0</v>
      </c>
      <c r="O67" s="159"/>
      <c r="P67" s="28">
        <v>4.1100000000000003</v>
      </c>
      <c r="Q67" s="75" t="s">
        <v>93</v>
      </c>
      <c r="R67" s="156"/>
      <c r="S67" s="176">
        <v>0.875</v>
      </c>
      <c r="T67" s="176">
        <v>0.125</v>
      </c>
      <c r="U67" s="176">
        <v>0</v>
      </c>
      <c r="V67" s="176">
        <v>0</v>
      </c>
      <c r="W67" s="176">
        <v>1</v>
      </c>
      <c r="X67" s="177"/>
      <c r="Y67" s="176">
        <f t="shared" si="6"/>
        <v>0.125</v>
      </c>
      <c r="Z67" s="176">
        <f t="shared" si="6"/>
        <v>-0.125</v>
      </c>
      <c r="AA67" s="176">
        <f t="shared" si="6"/>
        <v>0</v>
      </c>
      <c r="AB67" s="176">
        <f t="shared" si="6"/>
        <v>0</v>
      </c>
    </row>
    <row r="68" spans="1:28" ht="31.5" customHeight="1" thickBot="1" x14ac:dyDescent="0.25">
      <c r="B68" s="28">
        <v>4.12</v>
      </c>
      <c r="C68" s="28" t="s">
        <v>94</v>
      </c>
      <c r="D68" s="145"/>
      <c r="E68" s="30">
        <v>9</v>
      </c>
      <c r="F68" s="30">
        <v>0</v>
      </c>
      <c r="G68" s="31">
        <v>0</v>
      </c>
      <c r="H68" s="30">
        <v>0</v>
      </c>
      <c r="I68" s="30">
        <v>9</v>
      </c>
      <c r="J68" s="117"/>
      <c r="K68" s="128">
        <f t="shared" si="1"/>
        <v>1</v>
      </c>
      <c r="L68" s="128">
        <f t="shared" si="1"/>
        <v>0</v>
      </c>
      <c r="M68" s="128">
        <f t="shared" si="1"/>
        <v>0</v>
      </c>
      <c r="N68" s="128">
        <f t="shared" si="1"/>
        <v>0</v>
      </c>
      <c r="O68" s="159"/>
      <c r="P68" s="28">
        <v>4.12</v>
      </c>
      <c r="Q68" s="75" t="s">
        <v>94</v>
      </c>
      <c r="R68" s="156"/>
      <c r="S68" s="176">
        <v>0.8571428571428571</v>
      </c>
      <c r="T68" s="176">
        <v>0.14285714285714285</v>
      </c>
      <c r="U68" s="176">
        <v>0</v>
      </c>
      <c r="V68" s="176">
        <v>0</v>
      </c>
      <c r="W68" s="176">
        <v>0.875</v>
      </c>
      <c r="X68" s="177"/>
      <c r="Y68" s="176">
        <f t="shared" si="6"/>
        <v>0.1428571428571429</v>
      </c>
      <c r="Z68" s="176">
        <f t="shared" si="6"/>
        <v>-0.14285714285714285</v>
      </c>
      <c r="AA68" s="176">
        <f t="shared" si="6"/>
        <v>0</v>
      </c>
      <c r="AB68" s="176">
        <f t="shared" si="6"/>
        <v>0</v>
      </c>
    </row>
    <row r="69" spans="1:28" ht="31.5" customHeight="1" thickBot="1" x14ac:dyDescent="0.25">
      <c r="B69" s="28">
        <v>4.13</v>
      </c>
      <c r="C69" s="28" t="s">
        <v>95</v>
      </c>
      <c r="D69" s="145"/>
      <c r="E69" s="30">
        <v>9</v>
      </c>
      <c r="F69" s="30">
        <v>0</v>
      </c>
      <c r="G69" s="31">
        <v>0</v>
      </c>
      <c r="H69" s="30">
        <v>0</v>
      </c>
      <c r="I69" s="30">
        <v>9</v>
      </c>
      <c r="J69" s="117"/>
      <c r="K69" s="128">
        <f t="shared" si="1"/>
        <v>1</v>
      </c>
      <c r="L69" s="128">
        <f t="shared" si="1"/>
        <v>0</v>
      </c>
      <c r="M69" s="128">
        <f t="shared" si="1"/>
        <v>0</v>
      </c>
      <c r="N69" s="128">
        <f t="shared" si="1"/>
        <v>0</v>
      </c>
      <c r="O69" s="159"/>
      <c r="P69" s="28">
        <v>4.13</v>
      </c>
      <c r="Q69" s="75" t="s">
        <v>418</v>
      </c>
      <c r="R69" s="156"/>
      <c r="S69" s="176">
        <v>1</v>
      </c>
      <c r="T69" s="176">
        <v>0</v>
      </c>
      <c r="U69" s="176">
        <v>0</v>
      </c>
      <c r="V69" s="176">
        <v>0</v>
      </c>
      <c r="W69" s="176">
        <v>0.875</v>
      </c>
      <c r="X69" s="177"/>
      <c r="Y69" s="176">
        <f t="shared" si="6"/>
        <v>0</v>
      </c>
      <c r="Z69" s="176">
        <f t="shared" si="6"/>
        <v>0</v>
      </c>
      <c r="AA69" s="176">
        <f t="shared" si="6"/>
        <v>0</v>
      </c>
      <c r="AB69" s="176">
        <f t="shared" si="6"/>
        <v>0</v>
      </c>
    </row>
    <row r="70" spans="1:28" ht="23.25" thickBot="1" x14ac:dyDescent="0.25">
      <c r="B70" s="28">
        <v>4.1399999999999997</v>
      </c>
      <c r="C70" s="28" t="s">
        <v>361</v>
      </c>
      <c r="D70" s="145"/>
      <c r="E70" s="30">
        <v>9</v>
      </c>
      <c r="F70" s="30">
        <v>0</v>
      </c>
      <c r="G70" s="31">
        <v>0</v>
      </c>
      <c r="H70" s="30">
        <v>0</v>
      </c>
      <c r="I70" s="30">
        <v>9</v>
      </c>
      <c r="J70" s="117"/>
      <c r="K70" s="128">
        <f t="shared" si="1"/>
        <v>1</v>
      </c>
      <c r="L70" s="128">
        <f t="shared" si="1"/>
        <v>0</v>
      </c>
      <c r="M70" s="128">
        <f t="shared" si="1"/>
        <v>0</v>
      </c>
      <c r="N70" s="128">
        <f t="shared" si="1"/>
        <v>0</v>
      </c>
      <c r="O70" s="159"/>
      <c r="P70" s="28">
        <v>4.1399999999999997</v>
      </c>
      <c r="Q70" s="75" t="s">
        <v>419</v>
      </c>
      <c r="R70" s="156"/>
      <c r="S70" s="176">
        <v>1</v>
      </c>
      <c r="T70" s="176">
        <v>0</v>
      </c>
      <c r="U70" s="176">
        <v>0</v>
      </c>
      <c r="V70" s="176">
        <v>0</v>
      </c>
      <c r="W70" s="176">
        <v>1</v>
      </c>
      <c r="X70" s="177"/>
      <c r="Y70" s="176">
        <f t="shared" si="6"/>
        <v>0</v>
      </c>
      <c r="Z70" s="176">
        <f t="shared" si="6"/>
        <v>0</v>
      </c>
      <c r="AA70" s="176">
        <f t="shared" si="6"/>
        <v>0</v>
      </c>
      <c r="AB70" s="176">
        <f t="shared" si="6"/>
        <v>0</v>
      </c>
    </row>
    <row r="71" spans="1:28" ht="64.5" customHeight="1" thickBot="1" x14ac:dyDescent="0.25">
      <c r="B71" s="28">
        <v>4.1500000000000004</v>
      </c>
      <c r="C71" s="28" t="s">
        <v>96</v>
      </c>
      <c r="D71" s="145"/>
      <c r="E71" s="30">
        <v>6</v>
      </c>
      <c r="F71" s="30">
        <v>1</v>
      </c>
      <c r="G71" s="31">
        <v>0</v>
      </c>
      <c r="H71" s="30">
        <v>2</v>
      </c>
      <c r="I71" s="30">
        <v>9</v>
      </c>
      <c r="J71" s="117"/>
      <c r="K71" s="128">
        <f t="shared" si="1"/>
        <v>0.66666666666666663</v>
      </c>
      <c r="L71" s="128">
        <f t="shared" si="1"/>
        <v>0.1111111111111111</v>
      </c>
      <c r="M71" s="128">
        <f t="shared" si="1"/>
        <v>0</v>
      </c>
      <c r="N71" s="128">
        <f t="shared" si="1"/>
        <v>0.22222222222222221</v>
      </c>
      <c r="O71" s="159"/>
      <c r="P71" s="28">
        <v>4.1500000000000004</v>
      </c>
      <c r="Q71" s="75" t="s">
        <v>547</v>
      </c>
      <c r="R71" s="156"/>
      <c r="S71" s="176">
        <v>0.5</v>
      </c>
      <c r="T71" s="176">
        <v>0.125</v>
      </c>
      <c r="U71" s="176">
        <v>0</v>
      </c>
      <c r="V71" s="176">
        <v>0.375</v>
      </c>
      <c r="W71" s="176">
        <v>1</v>
      </c>
      <c r="X71" s="177"/>
      <c r="Y71" s="176">
        <f t="shared" si="6"/>
        <v>0.16666666666666663</v>
      </c>
      <c r="Z71" s="176">
        <f t="shared" si="6"/>
        <v>-1.3888888888888895E-2</v>
      </c>
      <c r="AA71" s="176">
        <f t="shared" si="6"/>
        <v>0</v>
      </c>
      <c r="AB71" s="176">
        <f t="shared" si="6"/>
        <v>-0.15277777777777779</v>
      </c>
    </row>
    <row r="72" spans="1:28" ht="23.25" thickBot="1" x14ac:dyDescent="0.25">
      <c r="B72" s="111">
        <v>5</v>
      </c>
      <c r="C72" s="114" t="s">
        <v>97</v>
      </c>
      <c r="E72" s="27" t="s">
        <v>69</v>
      </c>
      <c r="F72" s="27">
        <v>1</v>
      </c>
      <c r="G72" s="27">
        <v>2</v>
      </c>
      <c r="H72" s="27">
        <v>3</v>
      </c>
      <c r="I72" s="27" t="s">
        <v>524</v>
      </c>
      <c r="J72" s="117"/>
      <c r="K72" s="27" t="s">
        <v>69</v>
      </c>
      <c r="L72" s="124" t="s">
        <v>98</v>
      </c>
      <c r="M72" s="27" t="s">
        <v>99</v>
      </c>
      <c r="N72" s="124" t="s">
        <v>100</v>
      </c>
      <c r="O72" s="86"/>
      <c r="P72" s="111">
        <v>5</v>
      </c>
      <c r="Q72" s="35" t="s">
        <v>97</v>
      </c>
      <c r="S72" s="27" t="s">
        <v>69</v>
      </c>
      <c r="T72" s="27" t="s">
        <v>98</v>
      </c>
      <c r="U72" s="27" t="s">
        <v>99</v>
      </c>
      <c r="V72" s="27" t="s">
        <v>421</v>
      </c>
      <c r="W72" s="27" t="s">
        <v>400</v>
      </c>
      <c r="X72" s="121"/>
      <c r="Y72" s="27" t="s">
        <v>69</v>
      </c>
      <c r="Z72" s="27" t="s">
        <v>98</v>
      </c>
      <c r="AA72" s="27" t="s">
        <v>99</v>
      </c>
      <c r="AB72" s="27" t="s">
        <v>421</v>
      </c>
    </row>
    <row r="73" spans="1:28" ht="31.5" customHeight="1" thickBot="1" x14ac:dyDescent="0.25">
      <c r="A73" s="90"/>
      <c r="B73" s="109" t="s">
        <v>101</v>
      </c>
      <c r="C73" s="102" t="s">
        <v>102</v>
      </c>
      <c r="D73" s="145"/>
      <c r="E73" s="52">
        <v>3</v>
      </c>
      <c r="F73" s="53">
        <v>1</v>
      </c>
      <c r="G73" s="53">
        <v>1</v>
      </c>
      <c r="H73" s="53">
        <v>0</v>
      </c>
      <c r="I73" s="55">
        <v>0</v>
      </c>
      <c r="J73" s="117"/>
      <c r="K73" s="129">
        <f>IF(ISERROR(E73/$I75),"",E73/$I75)</f>
        <v>0.33333333333333331</v>
      </c>
      <c r="L73" s="130">
        <f>IF(ISERROR((F73+G73)/$I75),"",(F73+G73)/$I75)</f>
        <v>0.22222222222222221</v>
      </c>
      <c r="M73" s="130">
        <f>IF(ISERROR((H73+I73)/$I75),"",(H73+I73)/$I75)</f>
        <v>0</v>
      </c>
      <c r="N73" s="131">
        <f>IF(ISERROR(SUM(E75:H75)/$I75),"",SUM(E75:H75)/$I75)</f>
        <v>0.44444444444444442</v>
      </c>
      <c r="O73" s="161"/>
      <c r="P73" s="102">
        <v>5.0999999999999996</v>
      </c>
      <c r="Q73" s="79" t="s">
        <v>420</v>
      </c>
      <c r="R73" s="156"/>
      <c r="S73" s="191">
        <v>0.14285714285714285</v>
      </c>
      <c r="T73" s="192">
        <v>0.42857142857142855</v>
      </c>
      <c r="U73" s="192">
        <v>0</v>
      </c>
      <c r="V73" s="192">
        <v>0.42857142857142855</v>
      </c>
      <c r="W73" s="193">
        <v>0.875</v>
      </c>
      <c r="X73" s="177"/>
      <c r="Y73" s="191">
        <f>K73-S73</f>
        <v>0.19047619047619047</v>
      </c>
      <c r="Z73" s="192">
        <f>L73-T73</f>
        <v>-0.20634920634920634</v>
      </c>
      <c r="AA73" s="192">
        <f>M73-U73</f>
        <v>0</v>
      </c>
      <c r="AB73" s="193">
        <f>N73-V73</f>
        <v>1.5873015873015872E-2</v>
      </c>
    </row>
    <row r="74" spans="1:28" ht="31.5" customHeight="1" thickBot="1" x14ac:dyDescent="0.25">
      <c r="A74" s="90"/>
      <c r="B74" s="113"/>
      <c r="C74" s="112"/>
      <c r="D74" s="145"/>
      <c r="E74" s="27" t="s">
        <v>525</v>
      </c>
      <c r="F74" s="27" t="s">
        <v>526</v>
      </c>
      <c r="G74" s="27" t="s">
        <v>527</v>
      </c>
      <c r="H74" s="27" t="s">
        <v>528</v>
      </c>
      <c r="I74" s="27" t="s">
        <v>0</v>
      </c>
      <c r="J74" s="117"/>
      <c r="K74" s="132"/>
      <c r="L74" s="132"/>
      <c r="M74" s="132"/>
      <c r="N74" s="132"/>
      <c r="O74" s="161"/>
      <c r="P74" s="109"/>
      <c r="Q74" s="115"/>
      <c r="R74" s="156"/>
      <c r="S74" s="185"/>
      <c r="T74" s="185"/>
      <c r="U74" s="185"/>
      <c r="V74" s="185"/>
      <c r="W74" s="185"/>
      <c r="X74" s="177"/>
      <c r="Y74" s="176"/>
      <c r="Z74" s="176"/>
      <c r="AA74" s="176"/>
      <c r="AB74" s="176"/>
    </row>
    <row r="75" spans="1:28" ht="31.5" customHeight="1" thickBot="1" x14ac:dyDescent="0.25">
      <c r="A75" s="90"/>
      <c r="B75" s="110"/>
      <c r="C75" s="103"/>
      <c r="D75" s="145"/>
      <c r="E75" s="52">
        <v>0</v>
      </c>
      <c r="F75" s="53">
        <v>1</v>
      </c>
      <c r="G75" s="53">
        <v>1</v>
      </c>
      <c r="H75" s="53">
        <v>2</v>
      </c>
      <c r="I75" s="55">
        <v>9</v>
      </c>
      <c r="J75" s="117"/>
      <c r="K75" s="132"/>
      <c r="L75" s="132"/>
      <c r="M75" s="132"/>
      <c r="N75" s="132"/>
      <c r="O75" s="161"/>
      <c r="P75" s="110"/>
      <c r="Q75" s="75"/>
      <c r="R75" s="156"/>
      <c r="S75" s="185"/>
      <c r="T75" s="185"/>
      <c r="U75" s="185"/>
      <c r="V75" s="185"/>
      <c r="W75" s="185"/>
      <c r="X75" s="177"/>
      <c r="Y75" s="176"/>
      <c r="Z75" s="176"/>
      <c r="AA75" s="176"/>
      <c r="AB75" s="176"/>
    </row>
    <row r="76" spans="1:28" ht="31.5" customHeight="1" thickBot="1" x14ac:dyDescent="0.25">
      <c r="B76" s="103">
        <v>5.2</v>
      </c>
      <c r="C76" s="103" t="s">
        <v>103</v>
      </c>
      <c r="D76" s="145"/>
      <c r="E76" s="30">
        <v>6</v>
      </c>
      <c r="F76" s="30">
        <v>2</v>
      </c>
      <c r="G76" s="31">
        <v>1</v>
      </c>
      <c r="H76" s="30">
        <v>0</v>
      </c>
      <c r="I76" s="30">
        <v>9</v>
      </c>
      <c r="J76" s="117"/>
      <c r="K76" s="128">
        <f t="shared" si="1"/>
        <v>0.66666666666666663</v>
      </c>
      <c r="L76" s="128">
        <f t="shared" si="1"/>
        <v>0.22222222222222221</v>
      </c>
      <c r="M76" s="128">
        <f t="shared" si="1"/>
        <v>0.1111111111111111</v>
      </c>
      <c r="N76" s="128">
        <f t="shared" si="1"/>
        <v>0</v>
      </c>
      <c r="O76" s="159"/>
      <c r="P76" s="103">
        <v>5.2</v>
      </c>
      <c r="Q76" s="75" t="s">
        <v>103</v>
      </c>
      <c r="R76" s="156"/>
      <c r="S76" s="176">
        <v>0.25</v>
      </c>
      <c r="T76" s="176">
        <v>0.125</v>
      </c>
      <c r="U76" s="176">
        <v>0.625</v>
      </c>
      <c r="V76" s="176">
        <v>0</v>
      </c>
      <c r="W76" s="176">
        <v>1</v>
      </c>
      <c r="X76" s="177"/>
      <c r="Y76" s="176">
        <f t="shared" ref="Y76:AB80" si="7">K76-S76</f>
        <v>0.41666666666666663</v>
      </c>
      <c r="Z76" s="176">
        <f t="shared" si="7"/>
        <v>9.722222222222221E-2</v>
      </c>
      <c r="AA76" s="176">
        <f t="shared" si="7"/>
        <v>-0.51388888888888884</v>
      </c>
      <c r="AB76" s="176">
        <f t="shared" si="7"/>
        <v>0</v>
      </c>
    </row>
    <row r="77" spans="1:28" ht="42.75" customHeight="1" thickBot="1" x14ac:dyDescent="0.25">
      <c r="B77" s="28">
        <v>5.3</v>
      </c>
      <c r="C77" s="28" t="s">
        <v>104</v>
      </c>
      <c r="D77" s="145"/>
      <c r="E77" s="30">
        <v>4</v>
      </c>
      <c r="F77" s="30">
        <v>4</v>
      </c>
      <c r="G77" s="31">
        <v>0</v>
      </c>
      <c r="H77" s="30">
        <v>1</v>
      </c>
      <c r="I77" s="30">
        <v>9</v>
      </c>
      <c r="J77" s="117"/>
      <c r="K77" s="128">
        <f t="shared" si="1"/>
        <v>0.44444444444444442</v>
      </c>
      <c r="L77" s="128">
        <f t="shared" si="1"/>
        <v>0.44444444444444442</v>
      </c>
      <c r="M77" s="128">
        <f t="shared" si="1"/>
        <v>0</v>
      </c>
      <c r="N77" s="128">
        <f t="shared" si="1"/>
        <v>0.1111111111111111</v>
      </c>
      <c r="O77" s="159"/>
      <c r="P77" s="28">
        <v>5.3</v>
      </c>
      <c r="Q77" s="75" t="s">
        <v>422</v>
      </c>
      <c r="R77" s="156"/>
      <c r="S77" s="176">
        <v>0.25</v>
      </c>
      <c r="T77" s="176">
        <v>0.375</v>
      </c>
      <c r="U77" s="176">
        <v>0.375</v>
      </c>
      <c r="V77" s="176">
        <v>0</v>
      </c>
      <c r="W77" s="176">
        <v>1</v>
      </c>
      <c r="X77" s="177"/>
      <c r="Y77" s="176">
        <f t="shared" si="7"/>
        <v>0.19444444444444442</v>
      </c>
      <c r="Z77" s="176">
        <f t="shared" si="7"/>
        <v>6.944444444444442E-2</v>
      </c>
      <c r="AA77" s="176">
        <f t="shared" si="7"/>
        <v>-0.375</v>
      </c>
      <c r="AB77" s="176">
        <f t="shared" si="7"/>
        <v>0.1111111111111111</v>
      </c>
    </row>
    <row r="78" spans="1:28" ht="15.75" customHeight="1" thickBot="1" x14ac:dyDescent="0.25">
      <c r="B78" s="28">
        <v>5.4</v>
      </c>
      <c r="C78" s="28" t="s">
        <v>105</v>
      </c>
      <c r="D78" s="145"/>
      <c r="E78" s="30">
        <v>7</v>
      </c>
      <c r="F78" s="30">
        <v>1</v>
      </c>
      <c r="G78" s="31">
        <v>0</v>
      </c>
      <c r="H78" s="30">
        <v>1</v>
      </c>
      <c r="I78" s="30">
        <v>9</v>
      </c>
      <c r="J78" s="117"/>
      <c r="K78" s="128">
        <f t="shared" si="1"/>
        <v>0.77777777777777779</v>
      </c>
      <c r="L78" s="128">
        <f t="shared" si="1"/>
        <v>0.1111111111111111</v>
      </c>
      <c r="M78" s="128">
        <f t="shared" si="1"/>
        <v>0</v>
      </c>
      <c r="N78" s="128">
        <f t="shared" si="1"/>
        <v>0.1111111111111111</v>
      </c>
      <c r="O78" s="159"/>
      <c r="P78" s="28">
        <v>5.4</v>
      </c>
      <c r="Q78" s="75" t="s">
        <v>105</v>
      </c>
      <c r="R78" s="156"/>
      <c r="S78" s="176">
        <v>0.375</v>
      </c>
      <c r="T78" s="176">
        <v>0.25</v>
      </c>
      <c r="U78" s="176">
        <v>0.25</v>
      </c>
      <c r="V78" s="176">
        <v>0.125</v>
      </c>
      <c r="W78" s="176">
        <v>1</v>
      </c>
      <c r="X78" s="177"/>
      <c r="Y78" s="176">
        <f t="shared" si="7"/>
        <v>0.40277777777777779</v>
      </c>
      <c r="Z78" s="176">
        <f t="shared" si="7"/>
        <v>-0.1388888888888889</v>
      </c>
      <c r="AA78" s="176">
        <f t="shared" si="7"/>
        <v>-0.25</v>
      </c>
      <c r="AB78" s="176">
        <f t="shared" si="7"/>
        <v>-1.3888888888888895E-2</v>
      </c>
    </row>
    <row r="79" spans="1:28" ht="15.75" customHeight="1" thickBot="1" x14ac:dyDescent="0.25">
      <c r="B79" s="28">
        <v>5.5</v>
      </c>
      <c r="C79" s="28" t="s">
        <v>106</v>
      </c>
      <c r="D79" s="145"/>
      <c r="E79" s="30">
        <v>9</v>
      </c>
      <c r="F79" s="30">
        <v>0</v>
      </c>
      <c r="G79" s="31">
        <v>0</v>
      </c>
      <c r="H79" s="30">
        <v>0</v>
      </c>
      <c r="I79" s="30">
        <v>9</v>
      </c>
      <c r="J79" s="117"/>
      <c r="K79" s="128">
        <f t="shared" si="1"/>
        <v>1</v>
      </c>
      <c r="L79" s="128">
        <f t="shared" si="1"/>
        <v>0</v>
      </c>
      <c r="M79" s="128">
        <f t="shared" si="1"/>
        <v>0</v>
      </c>
      <c r="N79" s="128">
        <f t="shared" si="1"/>
        <v>0</v>
      </c>
      <c r="O79" s="159"/>
      <c r="P79" s="28">
        <v>5.5</v>
      </c>
      <c r="Q79" s="75" t="s">
        <v>106</v>
      </c>
      <c r="R79" s="156"/>
      <c r="S79" s="176">
        <v>0.75</v>
      </c>
      <c r="T79" s="176">
        <v>0</v>
      </c>
      <c r="U79" s="176">
        <v>0.25</v>
      </c>
      <c r="V79" s="176">
        <v>0</v>
      </c>
      <c r="W79" s="176">
        <v>1</v>
      </c>
      <c r="X79" s="177"/>
      <c r="Y79" s="176">
        <f t="shared" si="7"/>
        <v>0.25</v>
      </c>
      <c r="Z79" s="176">
        <f t="shared" si="7"/>
        <v>0</v>
      </c>
      <c r="AA79" s="176">
        <f t="shared" si="7"/>
        <v>-0.25</v>
      </c>
      <c r="AB79" s="176">
        <f t="shared" si="7"/>
        <v>0</v>
      </c>
    </row>
    <row r="80" spans="1:28" ht="15.75" customHeight="1" thickBot="1" x14ac:dyDescent="0.25">
      <c r="B80" s="28">
        <v>5.6</v>
      </c>
      <c r="C80" s="28" t="s">
        <v>107</v>
      </c>
      <c r="D80" s="145"/>
      <c r="E80" s="30">
        <v>4</v>
      </c>
      <c r="F80" s="30">
        <v>4</v>
      </c>
      <c r="G80" s="31">
        <v>0</v>
      </c>
      <c r="H80" s="30">
        <v>1</v>
      </c>
      <c r="I80" s="30">
        <v>9</v>
      </c>
      <c r="J80" s="117"/>
      <c r="K80" s="128">
        <f t="shared" si="1"/>
        <v>0.44444444444444442</v>
      </c>
      <c r="L80" s="128">
        <f t="shared" si="1"/>
        <v>0.44444444444444442</v>
      </c>
      <c r="M80" s="128">
        <f t="shared" si="1"/>
        <v>0</v>
      </c>
      <c r="N80" s="128">
        <f t="shared" si="1"/>
        <v>0.1111111111111111</v>
      </c>
      <c r="O80" s="159"/>
      <c r="P80" s="28">
        <v>5.6</v>
      </c>
      <c r="Q80" s="75" t="s">
        <v>107</v>
      </c>
      <c r="R80" s="156"/>
      <c r="S80" s="176">
        <v>0.25</v>
      </c>
      <c r="T80" s="176">
        <v>0.25</v>
      </c>
      <c r="U80" s="176">
        <v>0.5</v>
      </c>
      <c r="V80" s="176">
        <v>0</v>
      </c>
      <c r="W80" s="176">
        <v>1</v>
      </c>
      <c r="X80" s="177"/>
      <c r="Y80" s="176">
        <f t="shared" si="7"/>
        <v>0.19444444444444442</v>
      </c>
      <c r="Z80" s="176">
        <f t="shared" si="7"/>
        <v>0.19444444444444442</v>
      </c>
      <c r="AA80" s="176">
        <f t="shared" si="7"/>
        <v>-0.5</v>
      </c>
      <c r="AB80" s="176">
        <f t="shared" si="7"/>
        <v>0.1111111111111111</v>
      </c>
    </row>
    <row r="81" spans="2:28" s="2" customFormat="1" ht="15.75" customHeight="1" x14ac:dyDescent="0.2">
      <c r="B81" s="150"/>
      <c r="C81" s="56"/>
      <c r="D81" s="151"/>
      <c r="E81" s="30" t="s">
        <v>50</v>
      </c>
      <c r="F81" s="30" t="s">
        <v>50</v>
      </c>
      <c r="G81" s="31" t="s">
        <v>50</v>
      </c>
      <c r="H81" s="30" t="s">
        <v>50</v>
      </c>
      <c r="I81" s="30" t="s">
        <v>50</v>
      </c>
      <c r="J81" s="117"/>
      <c r="K81" s="128" t="str">
        <f t="shared" si="1"/>
        <v/>
      </c>
      <c r="L81" s="128" t="str">
        <f t="shared" si="1"/>
        <v/>
      </c>
      <c r="M81" s="128" t="str">
        <f t="shared" si="1"/>
        <v/>
      </c>
      <c r="N81" s="128" t="str">
        <f t="shared" si="1"/>
        <v/>
      </c>
      <c r="O81" s="159"/>
      <c r="P81" s="89"/>
      <c r="S81" s="177"/>
      <c r="T81" s="177"/>
      <c r="U81" s="177"/>
      <c r="V81" s="177"/>
      <c r="W81" s="177"/>
      <c r="X81" s="177"/>
      <c r="Y81" s="177"/>
      <c r="Z81" s="177"/>
      <c r="AA81" s="177"/>
      <c r="AB81" s="177"/>
    </row>
    <row r="82" spans="2:28" s="2" customFormat="1" ht="15.75" customHeight="1" x14ac:dyDescent="0.2">
      <c r="B82" s="26" t="s">
        <v>108</v>
      </c>
      <c r="C82" s="56"/>
      <c r="D82" s="151"/>
      <c r="E82" s="30" t="s">
        <v>50</v>
      </c>
      <c r="F82" s="30" t="s">
        <v>50</v>
      </c>
      <c r="G82" s="31" t="s">
        <v>50</v>
      </c>
      <c r="H82" s="30" t="s">
        <v>50</v>
      </c>
      <c r="I82" s="30" t="s">
        <v>50</v>
      </c>
      <c r="J82" s="117"/>
      <c r="K82" s="128" t="str">
        <f t="shared" si="1"/>
        <v/>
      </c>
      <c r="L82" s="128" t="str">
        <f t="shared" si="1"/>
        <v/>
      </c>
      <c r="M82" s="128" t="str">
        <f t="shared" si="1"/>
        <v/>
      </c>
      <c r="N82" s="128" t="str">
        <f t="shared" si="1"/>
        <v/>
      </c>
      <c r="O82" s="159"/>
      <c r="P82" s="80" t="s">
        <v>108</v>
      </c>
      <c r="Q82" s="168"/>
      <c r="S82" s="177"/>
      <c r="T82" s="177"/>
      <c r="U82" s="177"/>
      <c r="V82" s="177"/>
      <c r="W82" s="177"/>
      <c r="X82" s="177"/>
      <c r="Y82" s="177"/>
      <c r="Z82" s="177"/>
      <c r="AA82" s="177"/>
      <c r="AB82" s="177"/>
    </row>
    <row r="83" spans="2:28" s="2" customFormat="1" ht="15.75" customHeight="1" thickBot="1" x14ac:dyDescent="0.25">
      <c r="B83" s="26"/>
      <c r="C83" s="56"/>
      <c r="D83" s="151"/>
      <c r="E83" s="30"/>
      <c r="F83" s="30"/>
      <c r="G83" s="31"/>
      <c r="H83" s="30"/>
      <c r="I83" s="30"/>
      <c r="J83" s="117"/>
      <c r="K83" s="128" t="str">
        <f t="shared" si="1"/>
        <v/>
      </c>
      <c r="L83" s="128" t="str">
        <f t="shared" si="1"/>
        <v/>
      </c>
      <c r="M83" s="128" t="str">
        <f t="shared" si="1"/>
        <v/>
      </c>
      <c r="N83" s="128" t="str">
        <f t="shared" si="1"/>
        <v/>
      </c>
      <c r="O83" s="159"/>
      <c r="P83" s="89"/>
      <c r="S83" s="177"/>
      <c r="T83" s="177"/>
      <c r="U83" s="177"/>
      <c r="V83" s="177"/>
      <c r="W83" s="177"/>
      <c r="X83" s="177"/>
      <c r="Y83" s="177"/>
      <c r="Z83" s="177"/>
      <c r="AA83" s="177"/>
      <c r="AB83" s="177"/>
    </row>
    <row r="84" spans="2:28" s="2" customFormat="1" ht="31.5" customHeight="1" thickBot="1" x14ac:dyDescent="0.25">
      <c r="B84" s="28" t="s">
        <v>109</v>
      </c>
      <c r="C84" s="28" t="s">
        <v>110</v>
      </c>
      <c r="D84" s="145"/>
      <c r="E84" s="30">
        <v>5</v>
      </c>
      <c r="F84" s="30">
        <v>2</v>
      </c>
      <c r="G84" s="31">
        <v>1</v>
      </c>
      <c r="H84" s="30">
        <v>1</v>
      </c>
      <c r="I84" s="30">
        <v>9</v>
      </c>
      <c r="J84" s="117"/>
      <c r="K84" s="128">
        <f t="shared" si="1"/>
        <v>0.55555555555555558</v>
      </c>
      <c r="L84" s="128">
        <f t="shared" si="1"/>
        <v>0.22222222222222221</v>
      </c>
      <c r="M84" s="128">
        <f t="shared" si="1"/>
        <v>0.1111111111111111</v>
      </c>
      <c r="N84" s="128">
        <f t="shared" si="1"/>
        <v>0.1111111111111111</v>
      </c>
      <c r="O84" s="159"/>
      <c r="P84" s="28">
        <v>1</v>
      </c>
      <c r="Q84" s="84" t="s">
        <v>110</v>
      </c>
      <c r="R84" s="156"/>
      <c r="S84" s="176">
        <v>0.625</v>
      </c>
      <c r="T84" s="176">
        <v>0.125</v>
      </c>
      <c r="U84" s="176">
        <v>0.125</v>
      </c>
      <c r="V84" s="176">
        <v>0.125</v>
      </c>
      <c r="W84" s="176">
        <v>1</v>
      </c>
      <c r="X84" s="177"/>
      <c r="Y84" s="176">
        <f t="shared" ref="Y84:AB94" si="8">K84-S84</f>
        <v>-6.944444444444442E-2</v>
      </c>
      <c r="Z84" s="176">
        <f t="shared" si="8"/>
        <v>9.722222222222221E-2</v>
      </c>
      <c r="AA84" s="176">
        <f t="shared" si="8"/>
        <v>-1.3888888888888895E-2</v>
      </c>
      <c r="AB84" s="176">
        <f t="shared" si="8"/>
        <v>-1.3888888888888895E-2</v>
      </c>
    </row>
    <row r="85" spans="2:28" s="2" customFormat="1" ht="31.5" customHeight="1" thickBot="1" x14ac:dyDescent="0.25">
      <c r="B85" s="28" t="s">
        <v>111</v>
      </c>
      <c r="C85" s="28" t="s">
        <v>112</v>
      </c>
      <c r="D85" s="145"/>
      <c r="E85" s="30">
        <v>5</v>
      </c>
      <c r="F85" s="30">
        <v>0</v>
      </c>
      <c r="G85" s="31">
        <v>2</v>
      </c>
      <c r="H85" s="30">
        <v>2</v>
      </c>
      <c r="I85" s="30">
        <v>9</v>
      </c>
      <c r="J85" s="117"/>
      <c r="K85" s="128">
        <f t="shared" si="1"/>
        <v>0.55555555555555558</v>
      </c>
      <c r="L85" s="128">
        <f t="shared" si="1"/>
        <v>0</v>
      </c>
      <c r="M85" s="128">
        <f t="shared" si="1"/>
        <v>0.22222222222222221</v>
      </c>
      <c r="N85" s="128">
        <f t="shared" si="1"/>
        <v>0.22222222222222221</v>
      </c>
      <c r="O85" s="159"/>
      <c r="P85" s="28">
        <v>2</v>
      </c>
      <c r="Q85" s="75" t="s">
        <v>112</v>
      </c>
      <c r="R85" s="156"/>
      <c r="S85" s="176">
        <v>0.5714285714285714</v>
      </c>
      <c r="T85" s="176">
        <v>0.2857142857142857</v>
      </c>
      <c r="U85" s="176">
        <v>0.14285714285714285</v>
      </c>
      <c r="V85" s="176">
        <v>0</v>
      </c>
      <c r="W85" s="176">
        <v>0.875</v>
      </c>
      <c r="X85" s="177"/>
      <c r="Y85" s="176">
        <f t="shared" si="8"/>
        <v>-1.5873015873015817E-2</v>
      </c>
      <c r="Z85" s="176">
        <f t="shared" si="8"/>
        <v>-0.2857142857142857</v>
      </c>
      <c r="AA85" s="176">
        <f t="shared" si="8"/>
        <v>7.9365079365079361E-2</v>
      </c>
      <c r="AB85" s="176">
        <f t="shared" si="8"/>
        <v>0.22222222222222221</v>
      </c>
    </row>
    <row r="86" spans="2:28" s="2" customFormat="1" ht="31.5" customHeight="1" thickBot="1" x14ac:dyDescent="0.25">
      <c r="B86" s="28" t="s">
        <v>113</v>
      </c>
      <c r="C86" s="28" t="s">
        <v>114</v>
      </c>
      <c r="D86" s="145"/>
      <c r="E86" s="30">
        <v>6</v>
      </c>
      <c r="F86" s="30">
        <v>1</v>
      </c>
      <c r="G86" s="31">
        <v>1</v>
      </c>
      <c r="H86" s="30">
        <v>1</v>
      </c>
      <c r="I86" s="30">
        <v>9</v>
      </c>
      <c r="J86" s="117"/>
      <c r="K86" s="128">
        <f t="shared" si="1"/>
        <v>0.66666666666666663</v>
      </c>
      <c r="L86" s="128">
        <f t="shared" si="1"/>
        <v>0.1111111111111111</v>
      </c>
      <c r="M86" s="128">
        <f t="shared" si="1"/>
        <v>0.1111111111111111</v>
      </c>
      <c r="N86" s="128">
        <f t="shared" si="1"/>
        <v>0.1111111111111111</v>
      </c>
      <c r="O86" s="159"/>
      <c r="P86" s="28">
        <v>3</v>
      </c>
      <c r="Q86" s="75" t="s">
        <v>114</v>
      </c>
      <c r="R86" s="156"/>
      <c r="S86" s="176">
        <v>0.5714285714285714</v>
      </c>
      <c r="T86" s="176">
        <v>0.2857142857142857</v>
      </c>
      <c r="U86" s="176">
        <v>0.14285714285714285</v>
      </c>
      <c r="V86" s="176">
        <v>0</v>
      </c>
      <c r="W86" s="176">
        <v>0.875</v>
      </c>
      <c r="X86" s="177"/>
      <c r="Y86" s="176">
        <f t="shared" si="8"/>
        <v>9.5238095238095233E-2</v>
      </c>
      <c r="Z86" s="176">
        <f t="shared" si="8"/>
        <v>-0.17460317460317459</v>
      </c>
      <c r="AA86" s="176">
        <f t="shared" si="8"/>
        <v>-3.1746031746031744E-2</v>
      </c>
      <c r="AB86" s="176">
        <f t="shared" si="8"/>
        <v>0.1111111111111111</v>
      </c>
    </row>
    <row r="87" spans="2:28" s="2" customFormat="1" ht="34.5" thickBot="1" x14ac:dyDescent="0.25">
      <c r="B87" s="28" t="s">
        <v>115</v>
      </c>
      <c r="C87" s="28" t="s">
        <v>116</v>
      </c>
      <c r="D87" s="145"/>
      <c r="E87" s="30">
        <v>7</v>
      </c>
      <c r="F87" s="30">
        <v>0</v>
      </c>
      <c r="G87" s="31">
        <v>2</v>
      </c>
      <c r="H87" s="30">
        <v>0</v>
      </c>
      <c r="I87" s="30">
        <v>9</v>
      </c>
      <c r="J87" s="117"/>
      <c r="K87" s="128">
        <f t="shared" si="1"/>
        <v>0.77777777777777779</v>
      </c>
      <c r="L87" s="128">
        <f t="shared" si="1"/>
        <v>0</v>
      </c>
      <c r="M87" s="128">
        <f t="shared" si="1"/>
        <v>0.22222222222222221</v>
      </c>
      <c r="N87" s="128">
        <f t="shared" si="1"/>
        <v>0</v>
      </c>
      <c r="O87" s="159"/>
      <c r="P87" s="28">
        <v>4</v>
      </c>
      <c r="Q87" s="75" t="s">
        <v>423</v>
      </c>
      <c r="R87" s="156"/>
      <c r="S87" s="176">
        <v>0.5</v>
      </c>
      <c r="T87" s="176">
        <v>0.125</v>
      </c>
      <c r="U87" s="176">
        <v>0.25</v>
      </c>
      <c r="V87" s="176">
        <v>0.125</v>
      </c>
      <c r="W87" s="176">
        <v>1</v>
      </c>
      <c r="X87" s="177"/>
      <c r="Y87" s="176">
        <f t="shared" si="8"/>
        <v>0.27777777777777779</v>
      </c>
      <c r="Z87" s="176">
        <f t="shared" si="8"/>
        <v>-0.125</v>
      </c>
      <c r="AA87" s="176">
        <f t="shared" si="8"/>
        <v>-2.777777777777779E-2</v>
      </c>
      <c r="AB87" s="176">
        <f t="shared" si="8"/>
        <v>-0.125</v>
      </c>
    </row>
    <row r="88" spans="2:28" s="2" customFormat="1" ht="31.5" customHeight="1" thickBot="1" x14ac:dyDescent="0.25">
      <c r="B88" s="28" t="s">
        <v>117</v>
      </c>
      <c r="C88" s="28" t="s">
        <v>118</v>
      </c>
      <c r="D88" s="145"/>
      <c r="E88" s="30">
        <v>2</v>
      </c>
      <c r="F88" s="30">
        <v>0</v>
      </c>
      <c r="G88" s="31">
        <v>2</v>
      </c>
      <c r="H88" s="30">
        <v>5</v>
      </c>
      <c r="I88" s="30">
        <v>9</v>
      </c>
      <c r="J88" s="117"/>
      <c r="K88" s="128">
        <f t="shared" si="1"/>
        <v>0.22222222222222221</v>
      </c>
      <c r="L88" s="128">
        <f t="shared" si="1"/>
        <v>0</v>
      </c>
      <c r="M88" s="128">
        <f t="shared" si="1"/>
        <v>0.22222222222222221</v>
      </c>
      <c r="N88" s="128">
        <f t="shared" si="1"/>
        <v>0.55555555555555558</v>
      </c>
      <c r="O88" s="159"/>
      <c r="P88" s="28">
        <v>11</v>
      </c>
      <c r="Q88" s="75" t="s">
        <v>424</v>
      </c>
      <c r="R88" s="156"/>
      <c r="S88" s="176">
        <v>0.14285714285714285</v>
      </c>
      <c r="T88" s="176">
        <v>0</v>
      </c>
      <c r="U88" s="176">
        <v>0.7142857142857143</v>
      </c>
      <c r="V88" s="176">
        <v>0.14285714285714285</v>
      </c>
      <c r="W88" s="176">
        <v>0.875</v>
      </c>
      <c r="X88" s="177"/>
      <c r="Y88" s="176">
        <f t="shared" si="8"/>
        <v>7.9365079365079361E-2</v>
      </c>
      <c r="Z88" s="176">
        <f t="shared" si="8"/>
        <v>0</v>
      </c>
      <c r="AA88" s="176">
        <f t="shared" si="8"/>
        <v>-0.49206349206349209</v>
      </c>
      <c r="AB88" s="176">
        <f t="shared" si="8"/>
        <v>0.41269841269841273</v>
      </c>
    </row>
    <row r="89" spans="2:28" s="2" customFormat="1" ht="31.5" customHeight="1" thickBot="1" x14ac:dyDescent="0.25">
      <c r="B89" s="28" t="s">
        <v>119</v>
      </c>
      <c r="C89" s="28" t="s">
        <v>120</v>
      </c>
      <c r="D89" s="145"/>
      <c r="E89" s="30">
        <v>1</v>
      </c>
      <c r="F89" s="30">
        <v>1</v>
      </c>
      <c r="G89" s="31">
        <v>2</v>
      </c>
      <c r="H89" s="30">
        <v>5</v>
      </c>
      <c r="I89" s="30">
        <v>9</v>
      </c>
      <c r="J89" s="117"/>
      <c r="K89" s="128">
        <f t="shared" si="1"/>
        <v>0.1111111111111111</v>
      </c>
      <c r="L89" s="128">
        <f t="shared" si="1"/>
        <v>0.1111111111111111</v>
      </c>
      <c r="M89" s="128">
        <f t="shared" si="1"/>
        <v>0.22222222222222221</v>
      </c>
      <c r="N89" s="128">
        <f t="shared" si="1"/>
        <v>0.55555555555555558</v>
      </c>
      <c r="O89" s="159"/>
      <c r="P89" s="28">
        <v>5</v>
      </c>
      <c r="Q89" s="75" t="s">
        <v>120</v>
      </c>
      <c r="R89" s="156"/>
      <c r="S89" s="176">
        <v>0</v>
      </c>
      <c r="T89" s="176">
        <v>0</v>
      </c>
      <c r="U89" s="176">
        <v>0.66666666666666663</v>
      </c>
      <c r="V89" s="176">
        <v>0.33333333333333331</v>
      </c>
      <c r="W89" s="176">
        <v>0.75</v>
      </c>
      <c r="X89" s="177"/>
      <c r="Y89" s="176">
        <f t="shared" si="8"/>
        <v>0.1111111111111111</v>
      </c>
      <c r="Z89" s="176">
        <f t="shared" si="8"/>
        <v>0.1111111111111111</v>
      </c>
      <c r="AA89" s="176">
        <f t="shared" si="8"/>
        <v>-0.44444444444444442</v>
      </c>
      <c r="AB89" s="176">
        <f t="shared" si="8"/>
        <v>0.22222222222222227</v>
      </c>
    </row>
    <row r="90" spans="2:28" s="2" customFormat="1" ht="31.5" customHeight="1" thickBot="1" x14ac:dyDescent="0.25">
      <c r="B90" s="28" t="s">
        <v>121</v>
      </c>
      <c r="C90" s="28" t="s">
        <v>122</v>
      </c>
      <c r="D90" s="145"/>
      <c r="E90" s="30">
        <v>1</v>
      </c>
      <c r="F90" s="30">
        <v>1</v>
      </c>
      <c r="G90" s="31">
        <v>2</v>
      </c>
      <c r="H90" s="30">
        <v>5</v>
      </c>
      <c r="I90" s="30">
        <v>9</v>
      </c>
      <c r="J90" s="117"/>
      <c r="K90" s="128">
        <f t="shared" si="1"/>
        <v>0.1111111111111111</v>
      </c>
      <c r="L90" s="128">
        <f t="shared" si="1"/>
        <v>0.1111111111111111</v>
      </c>
      <c r="M90" s="128">
        <f t="shared" si="1"/>
        <v>0.22222222222222221</v>
      </c>
      <c r="N90" s="128">
        <f t="shared" si="1"/>
        <v>0.55555555555555558</v>
      </c>
      <c r="O90" s="159"/>
      <c r="P90" s="28">
        <v>8</v>
      </c>
      <c r="Q90" s="75" t="s">
        <v>122</v>
      </c>
      <c r="R90" s="156"/>
      <c r="S90" s="176">
        <v>0</v>
      </c>
      <c r="T90" s="176">
        <v>0</v>
      </c>
      <c r="U90" s="176">
        <v>0.7142857142857143</v>
      </c>
      <c r="V90" s="176">
        <v>0.2857142857142857</v>
      </c>
      <c r="W90" s="176">
        <v>0.875</v>
      </c>
      <c r="X90" s="177"/>
      <c r="Y90" s="176">
        <f t="shared" si="8"/>
        <v>0.1111111111111111</v>
      </c>
      <c r="Z90" s="176">
        <f t="shared" si="8"/>
        <v>0.1111111111111111</v>
      </c>
      <c r="AA90" s="176">
        <f t="shared" si="8"/>
        <v>-0.49206349206349209</v>
      </c>
      <c r="AB90" s="176">
        <f t="shared" si="8"/>
        <v>0.26984126984126988</v>
      </c>
    </row>
    <row r="91" spans="2:28" s="2" customFormat="1" ht="31.5" customHeight="1" thickBot="1" x14ac:dyDescent="0.25">
      <c r="B91" s="28" t="s">
        <v>123</v>
      </c>
      <c r="C91" s="28" t="s">
        <v>124</v>
      </c>
      <c r="D91" s="145"/>
      <c r="E91" s="30">
        <v>1</v>
      </c>
      <c r="F91" s="30">
        <v>1</v>
      </c>
      <c r="G91" s="31">
        <v>0</v>
      </c>
      <c r="H91" s="30">
        <v>0</v>
      </c>
      <c r="I91" s="30">
        <v>2</v>
      </c>
      <c r="J91" s="117"/>
      <c r="K91" s="128">
        <f t="shared" si="1"/>
        <v>0.5</v>
      </c>
      <c r="L91" s="128">
        <f t="shared" si="1"/>
        <v>0.5</v>
      </c>
      <c r="M91" s="128">
        <f t="shared" si="1"/>
        <v>0</v>
      </c>
      <c r="N91" s="128">
        <f t="shared" si="1"/>
        <v>0</v>
      </c>
      <c r="O91" s="159"/>
      <c r="P91" s="28">
        <v>6</v>
      </c>
      <c r="Q91" s="75" t="s">
        <v>124</v>
      </c>
      <c r="R91" s="156"/>
      <c r="S91" s="176">
        <v>0</v>
      </c>
      <c r="T91" s="176">
        <v>0</v>
      </c>
      <c r="U91" s="176">
        <v>0.5</v>
      </c>
      <c r="V91" s="176">
        <v>0.5</v>
      </c>
      <c r="W91" s="176">
        <v>0.75</v>
      </c>
      <c r="X91" s="177"/>
      <c r="Y91" s="176">
        <f t="shared" si="8"/>
        <v>0.5</v>
      </c>
      <c r="Z91" s="176">
        <f t="shared" si="8"/>
        <v>0.5</v>
      </c>
      <c r="AA91" s="176">
        <f t="shared" si="8"/>
        <v>-0.5</v>
      </c>
      <c r="AB91" s="176">
        <f t="shared" si="8"/>
        <v>-0.5</v>
      </c>
    </row>
    <row r="92" spans="2:28" s="2" customFormat="1" ht="31.5" customHeight="1" thickBot="1" x14ac:dyDescent="0.25">
      <c r="B92" s="28" t="s">
        <v>125</v>
      </c>
      <c r="C92" s="28" t="s">
        <v>126</v>
      </c>
      <c r="D92" s="145"/>
      <c r="E92" s="30">
        <v>1</v>
      </c>
      <c r="F92" s="30">
        <v>1</v>
      </c>
      <c r="G92" s="31">
        <v>0</v>
      </c>
      <c r="H92" s="30">
        <v>0</v>
      </c>
      <c r="I92" s="30">
        <v>2</v>
      </c>
      <c r="J92" s="117"/>
      <c r="K92" s="128">
        <f t="shared" si="1"/>
        <v>0.5</v>
      </c>
      <c r="L92" s="128">
        <f t="shared" si="1"/>
        <v>0.5</v>
      </c>
      <c r="M92" s="128">
        <f t="shared" si="1"/>
        <v>0</v>
      </c>
      <c r="N92" s="128">
        <f t="shared" si="1"/>
        <v>0</v>
      </c>
      <c r="O92" s="159"/>
      <c r="P92" s="28">
        <v>7</v>
      </c>
      <c r="Q92" s="75" t="s">
        <v>126</v>
      </c>
      <c r="R92" s="156"/>
      <c r="S92" s="176">
        <v>0</v>
      </c>
      <c r="T92" s="176">
        <v>0</v>
      </c>
      <c r="U92" s="176">
        <v>0.5</v>
      </c>
      <c r="V92" s="176">
        <v>0.5</v>
      </c>
      <c r="W92" s="176">
        <v>0.75</v>
      </c>
      <c r="X92" s="177"/>
      <c r="Y92" s="176">
        <f t="shared" si="8"/>
        <v>0.5</v>
      </c>
      <c r="Z92" s="176">
        <f t="shared" si="8"/>
        <v>0.5</v>
      </c>
      <c r="AA92" s="176">
        <f t="shared" si="8"/>
        <v>-0.5</v>
      </c>
      <c r="AB92" s="176">
        <f t="shared" si="8"/>
        <v>-0.5</v>
      </c>
    </row>
    <row r="93" spans="2:28" s="2" customFormat="1" ht="31.5" customHeight="1" thickBot="1" x14ac:dyDescent="0.25">
      <c r="B93" s="28" t="s">
        <v>127</v>
      </c>
      <c r="C93" s="28" t="s">
        <v>128</v>
      </c>
      <c r="D93" s="145"/>
      <c r="E93" s="30">
        <v>1</v>
      </c>
      <c r="F93" s="30">
        <v>1</v>
      </c>
      <c r="G93" s="31">
        <v>0</v>
      </c>
      <c r="H93" s="30">
        <v>0</v>
      </c>
      <c r="I93" s="30">
        <v>2</v>
      </c>
      <c r="J93" s="117"/>
      <c r="K93" s="128">
        <f t="shared" si="1"/>
        <v>0.5</v>
      </c>
      <c r="L93" s="128">
        <f t="shared" si="1"/>
        <v>0.5</v>
      </c>
      <c r="M93" s="128">
        <f t="shared" si="1"/>
        <v>0</v>
      </c>
      <c r="N93" s="128">
        <f t="shared" si="1"/>
        <v>0</v>
      </c>
      <c r="O93" s="159"/>
      <c r="P93" s="28">
        <v>9</v>
      </c>
      <c r="Q93" s="75" t="s">
        <v>128</v>
      </c>
      <c r="R93" s="156"/>
      <c r="S93" s="176">
        <v>0</v>
      </c>
      <c r="T93" s="176">
        <v>0</v>
      </c>
      <c r="U93" s="176">
        <v>0.5714285714285714</v>
      </c>
      <c r="V93" s="176">
        <v>0.42857142857142855</v>
      </c>
      <c r="W93" s="176">
        <v>0.875</v>
      </c>
      <c r="X93" s="177"/>
      <c r="Y93" s="176">
        <f t="shared" si="8"/>
        <v>0.5</v>
      </c>
      <c r="Z93" s="176">
        <f t="shared" si="8"/>
        <v>0.5</v>
      </c>
      <c r="AA93" s="176">
        <f t="shared" si="8"/>
        <v>-0.5714285714285714</v>
      </c>
      <c r="AB93" s="176">
        <f t="shared" si="8"/>
        <v>-0.42857142857142855</v>
      </c>
    </row>
    <row r="94" spans="2:28" s="2" customFormat="1" ht="31.5" customHeight="1" thickBot="1" x14ac:dyDescent="0.25">
      <c r="B94" s="28" t="s">
        <v>129</v>
      </c>
      <c r="C94" s="28" t="s">
        <v>130</v>
      </c>
      <c r="D94" s="145"/>
      <c r="E94" s="30">
        <v>1</v>
      </c>
      <c r="F94" s="30">
        <v>1</v>
      </c>
      <c r="G94" s="31">
        <v>0</v>
      </c>
      <c r="H94" s="30">
        <v>0</v>
      </c>
      <c r="I94" s="30">
        <v>2</v>
      </c>
      <c r="J94" s="152"/>
      <c r="K94" s="128">
        <f t="shared" ref="K94:N158" si="9">IF(ISERROR(E94/$I94),"",E94/$I94)</f>
        <v>0.5</v>
      </c>
      <c r="L94" s="128">
        <f t="shared" si="9"/>
        <v>0.5</v>
      </c>
      <c r="M94" s="128">
        <f t="shared" si="9"/>
        <v>0</v>
      </c>
      <c r="N94" s="128">
        <f t="shared" si="9"/>
        <v>0</v>
      </c>
      <c r="O94" s="159"/>
      <c r="P94" s="28">
        <v>10</v>
      </c>
      <c r="Q94" s="75" t="s">
        <v>130</v>
      </c>
      <c r="R94" s="156"/>
      <c r="S94" s="176">
        <v>0</v>
      </c>
      <c r="T94" s="176">
        <v>0</v>
      </c>
      <c r="U94" s="176">
        <v>0.66666666666666663</v>
      </c>
      <c r="V94" s="176">
        <v>0.33333333333333331</v>
      </c>
      <c r="W94" s="176">
        <v>0.75</v>
      </c>
      <c r="X94" s="177"/>
      <c r="Y94" s="176">
        <f t="shared" si="8"/>
        <v>0.5</v>
      </c>
      <c r="Z94" s="176">
        <f t="shared" si="8"/>
        <v>0.5</v>
      </c>
      <c r="AA94" s="176">
        <f t="shared" si="8"/>
        <v>-0.66666666666666663</v>
      </c>
      <c r="AB94" s="176">
        <f t="shared" si="8"/>
        <v>-0.33333333333333331</v>
      </c>
    </row>
    <row r="95" spans="2:28" s="2" customFormat="1" ht="15.75" customHeight="1" x14ac:dyDescent="0.2">
      <c r="B95" s="150"/>
      <c r="C95" s="56"/>
      <c r="D95" s="151"/>
      <c r="E95" s="30" t="s">
        <v>50</v>
      </c>
      <c r="F95" s="30" t="s">
        <v>50</v>
      </c>
      <c r="G95" s="31" t="s">
        <v>50</v>
      </c>
      <c r="H95" s="30" t="s">
        <v>50</v>
      </c>
      <c r="I95" s="30" t="s">
        <v>50</v>
      </c>
      <c r="J95" s="117"/>
      <c r="K95" s="128" t="str">
        <f t="shared" si="9"/>
        <v/>
      </c>
      <c r="L95" s="128" t="str">
        <f t="shared" si="9"/>
        <v/>
      </c>
      <c r="M95" s="128" t="str">
        <f t="shared" si="9"/>
        <v/>
      </c>
      <c r="N95" s="128" t="str">
        <f t="shared" si="9"/>
        <v/>
      </c>
      <c r="O95" s="159"/>
      <c r="P95" s="89"/>
      <c r="S95" s="177"/>
      <c r="T95" s="177"/>
      <c r="U95" s="177"/>
      <c r="V95" s="177"/>
      <c r="W95" s="177"/>
      <c r="X95" s="177"/>
      <c r="Y95" s="177"/>
      <c r="Z95" s="177"/>
      <c r="AA95" s="177"/>
      <c r="AB95" s="177"/>
    </row>
    <row r="96" spans="2:28" s="2" customFormat="1" ht="15.75" customHeight="1" x14ac:dyDescent="0.2">
      <c r="B96" s="26" t="s">
        <v>131</v>
      </c>
      <c r="C96" s="56"/>
      <c r="D96" s="151"/>
      <c r="E96" s="30" t="s">
        <v>50</v>
      </c>
      <c r="F96" s="30" t="s">
        <v>50</v>
      </c>
      <c r="G96" s="31" t="s">
        <v>50</v>
      </c>
      <c r="H96" s="30" t="s">
        <v>50</v>
      </c>
      <c r="I96" s="30" t="s">
        <v>50</v>
      </c>
      <c r="J96" s="117"/>
      <c r="K96" s="128" t="str">
        <f t="shared" si="9"/>
        <v/>
      </c>
      <c r="L96" s="128" t="str">
        <f t="shared" si="9"/>
        <v/>
      </c>
      <c r="M96" s="128" t="str">
        <f t="shared" si="9"/>
        <v/>
      </c>
      <c r="N96" s="128" t="str">
        <f t="shared" si="9"/>
        <v/>
      </c>
      <c r="O96" s="159"/>
      <c r="P96" s="80" t="s">
        <v>131</v>
      </c>
      <c r="S96" s="177"/>
      <c r="T96" s="177"/>
      <c r="U96" s="177"/>
      <c r="V96" s="177"/>
      <c r="W96" s="177"/>
      <c r="X96" s="177"/>
      <c r="Y96" s="176"/>
      <c r="Z96" s="176"/>
      <c r="AA96" s="176"/>
      <c r="AB96" s="176"/>
    </row>
    <row r="97" spans="1:29" ht="15.75" customHeight="1" thickBot="1" x14ac:dyDescent="0.25">
      <c r="B97" s="26"/>
      <c r="C97" s="56"/>
      <c r="D97" s="151"/>
      <c r="E97" s="30"/>
      <c r="F97" s="30"/>
      <c r="G97" s="31"/>
      <c r="H97" s="30"/>
      <c r="I97" s="30"/>
      <c r="J97" s="117"/>
      <c r="K97" s="128" t="str">
        <f t="shared" si="9"/>
        <v/>
      </c>
      <c r="L97" s="128" t="str">
        <f t="shared" si="9"/>
        <v/>
      </c>
      <c r="M97" s="128" t="str">
        <f t="shared" si="9"/>
        <v/>
      </c>
      <c r="N97" s="128" t="str">
        <f t="shared" si="9"/>
        <v/>
      </c>
      <c r="O97" s="159"/>
      <c r="P97" s="89"/>
      <c r="S97" s="177"/>
      <c r="T97" s="177"/>
      <c r="U97" s="177"/>
      <c r="V97" s="177"/>
      <c r="W97" s="177"/>
      <c r="X97" s="177"/>
      <c r="Y97" s="176"/>
      <c r="Z97" s="176"/>
      <c r="AA97" s="176"/>
      <c r="AB97" s="176"/>
    </row>
    <row r="98" spans="1:29" ht="31.5" customHeight="1" thickBot="1" x14ac:dyDescent="0.25">
      <c r="B98" s="28" t="s">
        <v>132</v>
      </c>
      <c r="C98" s="28" t="s">
        <v>133</v>
      </c>
      <c r="D98" s="145"/>
      <c r="E98" s="30">
        <v>6</v>
      </c>
      <c r="F98" s="30">
        <v>0</v>
      </c>
      <c r="G98" s="31">
        <v>1</v>
      </c>
      <c r="H98" s="30">
        <v>2</v>
      </c>
      <c r="I98" s="30">
        <v>9</v>
      </c>
      <c r="J98" s="152"/>
      <c r="K98" s="128">
        <f t="shared" si="9"/>
        <v>0.66666666666666663</v>
      </c>
      <c r="L98" s="128">
        <f t="shared" si="9"/>
        <v>0</v>
      </c>
      <c r="M98" s="128">
        <f t="shared" si="9"/>
        <v>0.1111111111111111</v>
      </c>
      <c r="N98" s="128">
        <f t="shared" si="9"/>
        <v>0.22222222222222221</v>
      </c>
      <c r="O98" s="159"/>
      <c r="P98" s="28" t="s">
        <v>140</v>
      </c>
      <c r="Q98" s="84" t="s">
        <v>425</v>
      </c>
      <c r="R98" s="156"/>
      <c r="S98" s="176">
        <v>0.625</v>
      </c>
      <c r="T98" s="176">
        <v>0</v>
      </c>
      <c r="U98" s="176">
        <v>0</v>
      </c>
      <c r="V98" s="176">
        <v>0.375</v>
      </c>
      <c r="W98" s="176">
        <v>1</v>
      </c>
      <c r="X98" s="177"/>
      <c r="Y98" s="176">
        <f t="shared" ref="Y98:AB99" si="10">K98-S98</f>
        <v>4.166666666666663E-2</v>
      </c>
      <c r="Z98" s="176">
        <f t="shared" si="10"/>
        <v>0</v>
      </c>
      <c r="AA98" s="176">
        <f t="shared" si="10"/>
        <v>0.1111111111111111</v>
      </c>
      <c r="AB98" s="176">
        <f t="shared" si="10"/>
        <v>-0.15277777777777779</v>
      </c>
    </row>
    <row r="99" spans="1:29" ht="31.5" customHeight="1" thickBot="1" x14ac:dyDescent="0.25">
      <c r="B99" s="28" t="s">
        <v>134</v>
      </c>
      <c r="C99" s="28" t="s">
        <v>135</v>
      </c>
      <c r="D99" s="145"/>
      <c r="E99" s="30">
        <v>8</v>
      </c>
      <c r="F99" s="30">
        <v>0</v>
      </c>
      <c r="G99" s="31">
        <v>0</v>
      </c>
      <c r="H99" s="30">
        <v>1</v>
      </c>
      <c r="I99" s="30">
        <v>9</v>
      </c>
      <c r="J99" s="152"/>
      <c r="K99" s="128">
        <f t="shared" si="9"/>
        <v>0.88888888888888884</v>
      </c>
      <c r="L99" s="128">
        <f t="shared" si="9"/>
        <v>0</v>
      </c>
      <c r="M99" s="128">
        <f t="shared" si="9"/>
        <v>0</v>
      </c>
      <c r="N99" s="128">
        <f t="shared" si="9"/>
        <v>0.1111111111111111</v>
      </c>
      <c r="O99" s="159"/>
      <c r="P99" s="28" t="s">
        <v>151</v>
      </c>
      <c r="Q99" s="75" t="s">
        <v>135</v>
      </c>
      <c r="R99" s="156"/>
      <c r="S99" s="176">
        <v>0.625</v>
      </c>
      <c r="T99" s="176">
        <v>0</v>
      </c>
      <c r="U99" s="176">
        <v>0</v>
      </c>
      <c r="V99" s="176">
        <v>0.375</v>
      </c>
      <c r="W99" s="176">
        <v>1</v>
      </c>
      <c r="X99" s="177"/>
      <c r="Y99" s="176">
        <f t="shared" si="10"/>
        <v>0.26388888888888884</v>
      </c>
      <c r="Z99" s="176">
        <f t="shared" si="10"/>
        <v>0</v>
      </c>
      <c r="AA99" s="176">
        <f t="shared" si="10"/>
        <v>0</v>
      </c>
      <c r="AB99" s="176">
        <f t="shared" si="10"/>
        <v>-0.2638888888888889</v>
      </c>
    </row>
    <row r="100" spans="1:29" ht="45.75" thickBot="1" x14ac:dyDescent="0.25">
      <c r="B100" s="28" t="s">
        <v>136</v>
      </c>
      <c r="C100" s="28" t="s">
        <v>137</v>
      </c>
      <c r="D100" s="145"/>
      <c r="E100" s="30" t="s">
        <v>48</v>
      </c>
      <c r="F100" s="30" t="s">
        <v>48</v>
      </c>
      <c r="G100" s="31" t="s">
        <v>48</v>
      </c>
      <c r="H100" s="30" t="s">
        <v>48</v>
      </c>
      <c r="I100" s="30" t="s">
        <v>48</v>
      </c>
      <c r="J100" s="152"/>
      <c r="K100" s="128" t="str">
        <f t="shared" si="9"/>
        <v/>
      </c>
      <c r="L100" s="128" t="str">
        <f t="shared" si="9"/>
        <v/>
      </c>
      <c r="M100" s="128" t="str">
        <f t="shared" si="9"/>
        <v/>
      </c>
      <c r="N100" s="128" t="str">
        <f t="shared" si="9"/>
        <v/>
      </c>
      <c r="O100" s="159"/>
      <c r="P100" s="28" t="s">
        <v>154</v>
      </c>
      <c r="Q100" s="75" t="s">
        <v>554</v>
      </c>
      <c r="R100" s="156"/>
      <c r="S100" s="176" t="s">
        <v>50</v>
      </c>
      <c r="T100" s="176" t="s">
        <v>50</v>
      </c>
      <c r="U100" s="176" t="s">
        <v>50</v>
      </c>
      <c r="V100" s="176" t="s">
        <v>50</v>
      </c>
      <c r="W100" s="176" t="s">
        <v>50</v>
      </c>
      <c r="X100" s="177"/>
      <c r="Y100" s="176"/>
      <c r="Z100" s="176"/>
      <c r="AA100" s="176"/>
      <c r="AB100" s="176"/>
    </row>
    <row r="101" spans="1:29" ht="15.75" customHeight="1" x14ac:dyDescent="0.2">
      <c r="B101" s="57"/>
      <c r="C101" s="58"/>
      <c r="D101" s="145"/>
      <c r="E101" s="50"/>
      <c r="F101" s="50"/>
      <c r="G101" s="50"/>
      <c r="H101" s="50"/>
      <c r="I101" s="59"/>
      <c r="J101" s="152"/>
      <c r="K101" s="127" t="str">
        <f t="shared" si="9"/>
        <v/>
      </c>
      <c r="L101" s="127" t="str">
        <f t="shared" si="9"/>
        <v/>
      </c>
      <c r="M101" s="127" t="str">
        <f t="shared" si="9"/>
        <v/>
      </c>
      <c r="N101" s="127" t="str">
        <f t="shared" si="9"/>
        <v/>
      </c>
      <c r="O101" s="159"/>
      <c r="P101" s="89"/>
      <c r="S101" s="121"/>
      <c r="T101" s="121"/>
      <c r="U101" s="121"/>
      <c r="V101" s="121"/>
      <c r="W101" s="121"/>
      <c r="X101" s="121"/>
      <c r="Y101" s="157"/>
      <c r="Z101" s="157"/>
      <c r="AA101" s="157"/>
      <c r="AB101" s="157"/>
    </row>
    <row r="102" spans="1:29" ht="15.75" customHeight="1" x14ac:dyDescent="0.2">
      <c r="B102" s="60" t="s">
        <v>138</v>
      </c>
      <c r="C102" s="33"/>
      <c r="D102" s="145"/>
      <c r="E102" s="50"/>
      <c r="F102" s="50"/>
      <c r="G102" s="50"/>
      <c r="H102" s="50"/>
      <c r="I102" s="59"/>
      <c r="J102" s="152"/>
      <c r="K102" s="127" t="str">
        <f t="shared" si="9"/>
        <v/>
      </c>
      <c r="L102" s="127" t="str">
        <f t="shared" si="9"/>
        <v/>
      </c>
      <c r="M102" s="127" t="str">
        <f t="shared" si="9"/>
        <v/>
      </c>
      <c r="N102" s="127" t="str">
        <f t="shared" si="9"/>
        <v/>
      </c>
      <c r="O102" s="159"/>
      <c r="P102" s="81" t="s">
        <v>138</v>
      </c>
      <c r="S102" s="121"/>
      <c r="T102" s="121"/>
      <c r="U102" s="121"/>
      <c r="V102" s="121"/>
      <c r="W102" s="121"/>
      <c r="X102" s="121"/>
      <c r="Y102" s="157"/>
      <c r="Z102" s="157"/>
      <c r="AA102" s="157"/>
      <c r="AB102" s="157"/>
    </row>
    <row r="103" spans="1:29" ht="15.75" customHeight="1" x14ac:dyDescent="0.2">
      <c r="B103" s="60" t="s">
        <v>139</v>
      </c>
      <c r="C103" s="33"/>
      <c r="D103" s="145"/>
      <c r="E103" s="50"/>
      <c r="F103" s="50"/>
      <c r="G103" s="50"/>
      <c r="H103" s="50"/>
      <c r="I103" s="59"/>
      <c r="J103" s="152"/>
      <c r="K103" s="127" t="str">
        <f t="shared" si="9"/>
        <v/>
      </c>
      <c r="L103" s="127" t="str">
        <f t="shared" si="9"/>
        <v/>
      </c>
      <c r="M103" s="127" t="str">
        <f t="shared" si="9"/>
        <v/>
      </c>
      <c r="N103" s="127" t="str">
        <f t="shared" si="9"/>
        <v/>
      </c>
      <c r="O103" s="159"/>
      <c r="P103" s="81" t="s">
        <v>139</v>
      </c>
      <c r="S103" s="121"/>
      <c r="T103" s="121"/>
      <c r="U103" s="121"/>
      <c r="V103" s="121"/>
      <c r="W103" s="121"/>
      <c r="X103" s="121"/>
      <c r="Y103" s="157"/>
      <c r="Z103" s="157"/>
      <c r="AA103" s="157"/>
      <c r="AB103" s="157"/>
    </row>
    <row r="104" spans="1:29" ht="15.75" customHeight="1" thickBot="1" x14ac:dyDescent="0.25">
      <c r="A104" s="90"/>
      <c r="B104" s="61"/>
      <c r="C104" s="62"/>
      <c r="D104" s="145"/>
      <c r="E104" s="50"/>
      <c r="F104" s="50"/>
      <c r="G104" s="50"/>
      <c r="H104" s="50"/>
      <c r="I104" s="59"/>
      <c r="J104" s="152"/>
      <c r="K104" s="127" t="str">
        <f t="shared" si="9"/>
        <v/>
      </c>
      <c r="L104" s="127" t="str">
        <f t="shared" si="9"/>
        <v/>
      </c>
      <c r="M104" s="127" t="str">
        <f t="shared" si="9"/>
        <v/>
      </c>
      <c r="N104" s="127" t="str">
        <f t="shared" si="9"/>
        <v/>
      </c>
      <c r="O104" s="159"/>
      <c r="P104" s="89"/>
      <c r="S104" s="121"/>
      <c r="T104" s="121"/>
      <c r="U104" s="121"/>
      <c r="V104" s="121"/>
      <c r="W104" s="121"/>
      <c r="X104" s="121"/>
      <c r="Y104" s="157"/>
      <c r="Z104" s="157"/>
      <c r="AA104" s="157"/>
      <c r="AB104" s="157"/>
    </row>
    <row r="105" spans="1:29" s="117" customFormat="1" ht="23.25" customHeight="1" thickBot="1" x14ac:dyDescent="0.25">
      <c r="A105" s="91"/>
      <c r="B105" s="35" t="s">
        <v>140</v>
      </c>
      <c r="C105" s="36" t="s">
        <v>141</v>
      </c>
      <c r="D105" s="152"/>
      <c r="E105" s="27" t="s">
        <v>142</v>
      </c>
      <c r="F105" s="124" t="s">
        <v>143</v>
      </c>
      <c r="G105" s="27" t="s">
        <v>144</v>
      </c>
      <c r="H105" s="124"/>
      <c r="I105" s="27" t="s">
        <v>0</v>
      </c>
      <c r="J105" s="152"/>
      <c r="K105" s="27" t="s">
        <v>142</v>
      </c>
      <c r="L105" s="124" t="s">
        <v>143</v>
      </c>
      <c r="M105" s="27" t="s">
        <v>144</v>
      </c>
      <c r="N105" s="127" t="str">
        <f t="shared" si="9"/>
        <v/>
      </c>
      <c r="O105" s="159"/>
      <c r="P105" s="111" t="s">
        <v>140</v>
      </c>
      <c r="Q105" s="114" t="s">
        <v>141</v>
      </c>
      <c r="S105" s="27" t="s">
        <v>147</v>
      </c>
      <c r="T105" s="27" t="s">
        <v>148</v>
      </c>
      <c r="U105" s="27" t="s">
        <v>149</v>
      </c>
      <c r="V105" s="27"/>
      <c r="W105" s="27" t="s">
        <v>400</v>
      </c>
      <c r="X105" s="121"/>
      <c r="Y105" s="27" t="s">
        <v>532</v>
      </c>
      <c r="Z105" s="124" t="s">
        <v>533</v>
      </c>
      <c r="AA105" s="27" t="s">
        <v>534</v>
      </c>
      <c r="AB105" s="157"/>
    </row>
    <row r="106" spans="1:29" ht="31.5" customHeight="1" thickBot="1" x14ac:dyDescent="0.25">
      <c r="B106" s="102" t="s">
        <v>363</v>
      </c>
      <c r="C106" s="102" t="s">
        <v>145</v>
      </c>
      <c r="D106" s="145"/>
      <c r="E106" s="40">
        <v>0</v>
      </c>
      <c r="F106" s="41">
        <v>0</v>
      </c>
      <c r="G106" s="42">
        <v>9</v>
      </c>
      <c r="H106" s="41"/>
      <c r="I106" s="43">
        <v>9</v>
      </c>
      <c r="J106" s="152"/>
      <c r="K106" s="133">
        <f t="shared" si="9"/>
        <v>0</v>
      </c>
      <c r="L106" s="134">
        <f t="shared" si="9"/>
        <v>0</v>
      </c>
      <c r="M106" s="135">
        <f t="shared" si="9"/>
        <v>1</v>
      </c>
      <c r="N106" s="127"/>
      <c r="O106" s="159"/>
      <c r="P106" s="109" t="s">
        <v>426</v>
      </c>
      <c r="Q106" s="125" t="s">
        <v>427</v>
      </c>
      <c r="R106" s="156"/>
      <c r="S106" s="187">
        <v>0.625</v>
      </c>
      <c r="T106" s="188">
        <v>0.125</v>
      </c>
      <c r="U106" s="188">
        <v>0.25</v>
      </c>
      <c r="V106" s="182"/>
      <c r="W106" s="189">
        <v>1</v>
      </c>
      <c r="X106" s="177"/>
      <c r="Y106" s="187">
        <f>K106-U106</f>
        <v>-0.25</v>
      </c>
      <c r="Z106" s="188">
        <f>L106-T106</f>
        <v>-0.125</v>
      </c>
      <c r="AA106" s="189">
        <f>M106-S106</f>
        <v>0.375</v>
      </c>
      <c r="AB106" s="157"/>
      <c r="AC106" s="169"/>
    </row>
    <row r="107" spans="1:29" ht="23.25" customHeight="1" thickBot="1" x14ac:dyDescent="0.25">
      <c r="A107" s="90"/>
      <c r="B107" s="103"/>
      <c r="C107" s="103"/>
      <c r="D107" s="145"/>
      <c r="E107" s="49"/>
      <c r="F107" s="50"/>
      <c r="G107" s="92"/>
      <c r="H107" s="50"/>
      <c r="I107" s="51"/>
      <c r="J107" s="152"/>
      <c r="K107" s="136"/>
      <c r="L107" s="137"/>
      <c r="M107" s="138"/>
      <c r="N107" s="127"/>
      <c r="O107" s="159"/>
      <c r="P107" s="116"/>
      <c r="Q107" s="84"/>
      <c r="R107" s="156"/>
      <c r="S107" s="27" t="s">
        <v>142</v>
      </c>
      <c r="T107" s="27" t="s">
        <v>428</v>
      </c>
      <c r="U107" s="27" t="s">
        <v>144</v>
      </c>
      <c r="V107" s="27"/>
      <c r="W107" s="27" t="s">
        <v>400</v>
      </c>
      <c r="X107" s="121"/>
      <c r="Y107" s="27" t="s">
        <v>142</v>
      </c>
      <c r="Z107" s="124" t="s">
        <v>428</v>
      </c>
      <c r="AA107" s="27" t="s">
        <v>144</v>
      </c>
      <c r="AB107" s="157"/>
    </row>
    <row r="108" spans="1:29" ht="15.75" customHeight="1" thickBot="1" x14ac:dyDescent="0.25">
      <c r="B108" s="28" t="s">
        <v>364</v>
      </c>
      <c r="C108" s="28" t="s">
        <v>146</v>
      </c>
      <c r="D108" s="145"/>
      <c r="E108" s="44">
        <v>0</v>
      </c>
      <c r="F108" s="45">
        <v>0</v>
      </c>
      <c r="G108" s="46">
        <v>9</v>
      </c>
      <c r="H108" s="45"/>
      <c r="I108" s="47">
        <v>9</v>
      </c>
      <c r="J108" s="152"/>
      <c r="K108" s="139">
        <f t="shared" si="9"/>
        <v>0</v>
      </c>
      <c r="L108" s="140">
        <f t="shared" si="9"/>
        <v>0</v>
      </c>
      <c r="M108" s="141">
        <f t="shared" si="9"/>
        <v>1</v>
      </c>
      <c r="N108" s="127"/>
      <c r="O108" s="159"/>
      <c r="P108" s="103" t="s">
        <v>429</v>
      </c>
      <c r="Q108" s="75" t="s">
        <v>146</v>
      </c>
      <c r="R108" s="156"/>
      <c r="S108" s="187">
        <v>0</v>
      </c>
      <c r="T108" s="188">
        <v>0.16666666666666666</v>
      </c>
      <c r="U108" s="188">
        <v>0.83333333333333337</v>
      </c>
      <c r="V108" s="182"/>
      <c r="W108" s="189">
        <v>0.75</v>
      </c>
      <c r="X108" s="177"/>
      <c r="Y108" s="191">
        <f>K108-S108</f>
        <v>0</v>
      </c>
      <c r="Z108" s="192">
        <f>L108-T108</f>
        <v>-0.16666666666666666</v>
      </c>
      <c r="AA108" s="193">
        <f>M108-U108</f>
        <v>0.16666666666666663</v>
      </c>
      <c r="AB108" s="157"/>
    </row>
    <row r="109" spans="1:29" ht="23.25" customHeight="1" thickBot="1" x14ac:dyDescent="0.25">
      <c r="B109" s="28"/>
      <c r="C109" s="28"/>
      <c r="D109" s="145"/>
      <c r="E109" s="27" t="s">
        <v>147</v>
      </c>
      <c r="F109" s="124" t="s">
        <v>148</v>
      </c>
      <c r="G109" s="27" t="s">
        <v>149</v>
      </c>
      <c r="H109" s="124"/>
      <c r="I109" s="27" t="s">
        <v>0</v>
      </c>
      <c r="J109" s="117"/>
      <c r="K109" s="27" t="s">
        <v>147</v>
      </c>
      <c r="L109" s="124" t="s">
        <v>148</v>
      </c>
      <c r="M109" s="27" t="s">
        <v>149</v>
      </c>
      <c r="N109" s="127" t="str">
        <f t="shared" si="9"/>
        <v/>
      </c>
      <c r="O109" s="159"/>
      <c r="P109" s="28"/>
      <c r="Q109" s="75"/>
      <c r="R109" s="156"/>
      <c r="S109" s="27" t="s">
        <v>147</v>
      </c>
      <c r="T109" s="27" t="s">
        <v>148</v>
      </c>
      <c r="U109" s="27" t="s">
        <v>149</v>
      </c>
      <c r="V109" s="27"/>
      <c r="W109" s="27" t="s">
        <v>400</v>
      </c>
      <c r="X109" s="121"/>
      <c r="Y109" s="27" t="s">
        <v>147</v>
      </c>
      <c r="Z109" s="124" t="s">
        <v>148</v>
      </c>
      <c r="AA109" s="27" t="s">
        <v>149</v>
      </c>
      <c r="AB109" s="157"/>
    </row>
    <row r="110" spans="1:29" ht="31.5" customHeight="1" thickBot="1" x14ac:dyDescent="0.25">
      <c r="B110" s="28" t="s">
        <v>365</v>
      </c>
      <c r="C110" s="28" t="s">
        <v>150</v>
      </c>
      <c r="D110" s="145"/>
      <c r="E110" s="52">
        <v>0</v>
      </c>
      <c r="F110" s="53">
        <v>3</v>
      </c>
      <c r="G110" s="54">
        <v>6</v>
      </c>
      <c r="H110" s="53"/>
      <c r="I110" s="55">
        <v>9</v>
      </c>
      <c r="J110" s="117"/>
      <c r="K110" s="129">
        <f t="shared" si="9"/>
        <v>0</v>
      </c>
      <c r="L110" s="130">
        <f t="shared" si="9"/>
        <v>0.33333333333333331</v>
      </c>
      <c r="M110" s="131">
        <f t="shared" si="9"/>
        <v>0.66666666666666663</v>
      </c>
      <c r="N110" s="128"/>
      <c r="O110" s="159"/>
      <c r="P110" s="28" t="s">
        <v>430</v>
      </c>
      <c r="Q110" s="75" t="s">
        <v>150</v>
      </c>
      <c r="R110" s="156"/>
      <c r="S110" s="187">
        <v>0</v>
      </c>
      <c r="T110" s="188">
        <v>0.25</v>
      </c>
      <c r="U110" s="188">
        <v>0.75</v>
      </c>
      <c r="V110" s="182"/>
      <c r="W110" s="189">
        <v>1</v>
      </c>
      <c r="X110" s="177"/>
      <c r="Y110" s="191">
        <f>K110-S110</f>
        <v>0</v>
      </c>
      <c r="Z110" s="192">
        <f>L110-T110</f>
        <v>8.3333333333333315E-2</v>
      </c>
      <c r="AA110" s="193">
        <f>M110-U110</f>
        <v>-8.333333333333337E-2</v>
      </c>
      <c r="AB110" s="157"/>
    </row>
    <row r="111" spans="1:29" ht="15" thickBot="1" x14ac:dyDescent="0.25">
      <c r="B111" s="35" t="s">
        <v>151</v>
      </c>
      <c r="C111" s="36" t="s">
        <v>152</v>
      </c>
      <c r="E111" s="30" t="s">
        <v>50</v>
      </c>
      <c r="F111" s="30" t="s">
        <v>50</v>
      </c>
      <c r="G111" s="31" t="s">
        <v>50</v>
      </c>
      <c r="H111" s="30" t="s">
        <v>50</v>
      </c>
      <c r="I111" s="30" t="s">
        <v>50</v>
      </c>
      <c r="J111" s="117"/>
      <c r="K111" s="128" t="str">
        <f t="shared" si="9"/>
        <v/>
      </c>
      <c r="L111" s="128" t="str">
        <f t="shared" si="9"/>
        <v/>
      </c>
      <c r="M111" s="128" t="str">
        <f t="shared" si="9"/>
        <v/>
      </c>
      <c r="N111" s="128" t="str">
        <f t="shared" si="9"/>
        <v/>
      </c>
      <c r="O111" s="159"/>
      <c r="P111" s="35" t="s">
        <v>151</v>
      </c>
      <c r="Q111" s="36" t="s">
        <v>152</v>
      </c>
      <c r="S111" s="121"/>
      <c r="T111" s="121"/>
      <c r="U111" s="121"/>
      <c r="V111" s="121"/>
      <c r="W111" s="121"/>
      <c r="X111" s="121"/>
      <c r="Y111" s="157"/>
      <c r="Z111" s="157"/>
      <c r="AA111" s="157"/>
      <c r="AB111" s="157"/>
    </row>
    <row r="112" spans="1:29" ht="37.5" customHeight="1" thickBot="1" x14ac:dyDescent="0.25">
      <c r="B112" s="48" t="s">
        <v>366</v>
      </c>
      <c r="C112" s="28" t="s">
        <v>153</v>
      </c>
      <c r="D112" s="145"/>
      <c r="E112" s="30">
        <v>6</v>
      </c>
      <c r="F112" s="30">
        <v>0</v>
      </c>
      <c r="G112" s="31">
        <v>1</v>
      </c>
      <c r="H112" s="30">
        <v>2</v>
      </c>
      <c r="I112" s="30">
        <v>9</v>
      </c>
      <c r="J112" s="117"/>
      <c r="K112" s="128">
        <f t="shared" si="9"/>
        <v>0.66666666666666663</v>
      </c>
      <c r="L112" s="128">
        <f t="shared" si="9"/>
        <v>0</v>
      </c>
      <c r="M112" s="128">
        <f t="shared" si="9"/>
        <v>0.1111111111111111</v>
      </c>
      <c r="N112" s="128">
        <f t="shared" si="9"/>
        <v>0.22222222222222221</v>
      </c>
      <c r="O112" s="159"/>
      <c r="P112" s="28" t="s">
        <v>431</v>
      </c>
      <c r="Q112" s="75" t="s">
        <v>432</v>
      </c>
      <c r="R112" s="156"/>
      <c r="S112" s="176">
        <v>0.625</v>
      </c>
      <c r="T112" s="176">
        <v>0.125</v>
      </c>
      <c r="U112" s="176">
        <v>0.125</v>
      </c>
      <c r="V112" s="176">
        <v>0.125</v>
      </c>
      <c r="W112" s="176">
        <v>1</v>
      </c>
      <c r="X112" s="177"/>
      <c r="Y112" s="176">
        <f>K112-S112</f>
        <v>4.166666666666663E-2</v>
      </c>
      <c r="Z112" s="176">
        <f>L112-T112</f>
        <v>-0.125</v>
      </c>
      <c r="AA112" s="176">
        <f>M112-U112</f>
        <v>-1.3888888888888895E-2</v>
      </c>
      <c r="AB112" s="176">
        <f>N112-V112</f>
        <v>9.722222222222221E-2</v>
      </c>
    </row>
    <row r="113" spans="2:28" s="2" customFormat="1" ht="15" thickBot="1" x14ac:dyDescent="0.25">
      <c r="B113" s="35" t="s">
        <v>154</v>
      </c>
      <c r="C113" s="36" t="s">
        <v>155</v>
      </c>
      <c r="E113" s="30" t="s">
        <v>50</v>
      </c>
      <c r="F113" s="30" t="s">
        <v>50</v>
      </c>
      <c r="G113" s="31" t="s">
        <v>50</v>
      </c>
      <c r="H113" s="30" t="s">
        <v>50</v>
      </c>
      <c r="I113" s="30" t="s">
        <v>50</v>
      </c>
      <c r="J113" s="117"/>
      <c r="K113" s="128" t="str">
        <f t="shared" si="9"/>
        <v/>
      </c>
      <c r="L113" s="128" t="str">
        <f t="shared" si="9"/>
        <v/>
      </c>
      <c r="M113" s="128" t="str">
        <f t="shared" si="9"/>
        <v/>
      </c>
      <c r="N113" s="128" t="str">
        <f t="shared" si="9"/>
        <v/>
      </c>
      <c r="O113" s="159"/>
      <c r="P113" s="35" t="s">
        <v>154</v>
      </c>
      <c r="Q113" s="36" t="s">
        <v>155</v>
      </c>
      <c r="S113" s="177"/>
      <c r="T113" s="177"/>
      <c r="U113" s="177"/>
      <c r="V113" s="177"/>
      <c r="W113" s="177"/>
      <c r="X113" s="177"/>
      <c r="Y113" s="176"/>
      <c r="Z113" s="176"/>
      <c r="AA113" s="176"/>
      <c r="AB113" s="176"/>
    </row>
    <row r="114" spans="2:28" s="2" customFormat="1" ht="31.5" customHeight="1" thickBot="1" x14ac:dyDescent="0.25">
      <c r="B114" s="48" t="s">
        <v>367</v>
      </c>
      <c r="C114" s="28" t="s">
        <v>156</v>
      </c>
      <c r="D114" s="145"/>
      <c r="E114" s="30">
        <v>7</v>
      </c>
      <c r="F114" s="30">
        <v>2</v>
      </c>
      <c r="G114" s="31">
        <v>0</v>
      </c>
      <c r="H114" s="30">
        <v>0</v>
      </c>
      <c r="I114" s="30">
        <v>9</v>
      </c>
      <c r="J114" s="117"/>
      <c r="K114" s="128">
        <f t="shared" si="9"/>
        <v>0.77777777777777779</v>
      </c>
      <c r="L114" s="128">
        <f t="shared" si="9"/>
        <v>0.22222222222222221</v>
      </c>
      <c r="M114" s="128">
        <f t="shared" si="9"/>
        <v>0</v>
      </c>
      <c r="N114" s="128">
        <f t="shared" si="9"/>
        <v>0</v>
      </c>
      <c r="O114" s="159"/>
      <c r="P114" s="28" t="s">
        <v>433</v>
      </c>
      <c r="Q114" s="75" t="s">
        <v>156</v>
      </c>
      <c r="R114" s="156"/>
      <c r="S114" s="176">
        <v>0.625</v>
      </c>
      <c r="T114" s="176">
        <v>0.25</v>
      </c>
      <c r="U114" s="176">
        <v>0.125</v>
      </c>
      <c r="V114" s="176">
        <v>0</v>
      </c>
      <c r="W114" s="176">
        <v>1</v>
      </c>
      <c r="X114" s="177"/>
      <c r="Y114" s="176">
        <f t="shared" ref="Y114:AB115" si="11">K114-S114</f>
        <v>0.15277777777777779</v>
      </c>
      <c r="Z114" s="176">
        <f t="shared" si="11"/>
        <v>-2.777777777777779E-2</v>
      </c>
      <c r="AA114" s="176">
        <f t="shared" si="11"/>
        <v>-0.125</v>
      </c>
      <c r="AB114" s="176">
        <f t="shared" si="11"/>
        <v>0</v>
      </c>
    </row>
    <row r="115" spans="2:28" s="2" customFormat="1" ht="31.5" customHeight="1" thickBot="1" x14ac:dyDescent="0.25">
      <c r="B115" s="48" t="s">
        <v>368</v>
      </c>
      <c r="C115" s="28" t="s">
        <v>157</v>
      </c>
      <c r="D115" s="145"/>
      <c r="E115" s="30">
        <v>9</v>
      </c>
      <c r="F115" s="30">
        <v>0</v>
      </c>
      <c r="G115" s="31">
        <v>0</v>
      </c>
      <c r="H115" s="30">
        <v>0</v>
      </c>
      <c r="I115" s="30">
        <v>9</v>
      </c>
      <c r="J115" s="117"/>
      <c r="K115" s="128">
        <f t="shared" si="9"/>
        <v>1</v>
      </c>
      <c r="L115" s="128">
        <f t="shared" si="9"/>
        <v>0</v>
      </c>
      <c r="M115" s="128">
        <f t="shared" si="9"/>
        <v>0</v>
      </c>
      <c r="N115" s="128">
        <f t="shared" si="9"/>
        <v>0</v>
      </c>
      <c r="O115" s="159"/>
      <c r="P115" s="28" t="s">
        <v>434</v>
      </c>
      <c r="Q115" s="75" t="s">
        <v>157</v>
      </c>
      <c r="R115" s="156"/>
      <c r="S115" s="176">
        <v>1</v>
      </c>
      <c r="T115" s="176">
        <v>0</v>
      </c>
      <c r="U115" s="176">
        <v>0</v>
      </c>
      <c r="V115" s="176">
        <v>0</v>
      </c>
      <c r="W115" s="176">
        <v>1</v>
      </c>
      <c r="X115" s="177"/>
      <c r="Y115" s="176">
        <f t="shared" si="11"/>
        <v>0</v>
      </c>
      <c r="Z115" s="176">
        <f t="shared" si="11"/>
        <v>0</v>
      </c>
      <c r="AA115" s="176">
        <f t="shared" si="11"/>
        <v>0</v>
      </c>
      <c r="AB115" s="176">
        <f t="shared" si="11"/>
        <v>0</v>
      </c>
    </row>
    <row r="116" spans="2:28" s="2" customFormat="1" ht="31.5" customHeight="1" thickBot="1" x14ac:dyDescent="0.25">
      <c r="B116" s="35" t="s">
        <v>158</v>
      </c>
      <c r="C116" s="36" t="s">
        <v>159</v>
      </c>
      <c r="E116" s="30" t="s">
        <v>50</v>
      </c>
      <c r="F116" s="30" t="s">
        <v>50</v>
      </c>
      <c r="G116" s="31" t="s">
        <v>50</v>
      </c>
      <c r="H116" s="30" t="s">
        <v>50</v>
      </c>
      <c r="I116" s="30" t="s">
        <v>50</v>
      </c>
      <c r="J116" s="117"/>
      <c r="K116" s="128" t="str">
        <f t="shared" si="9"/>
        <v/>
      </c>
      <c r="L116" s="128" t="str">
        <f t="shared" si="9"/>
        <v/>
      </c>
      <c r="M116" s="128" t="str">
        <f t="shared" si="9"/>
        <v/>
      </c>
      <c r="N116" s="128" t="str">
        <f t="shared" si="9"/>
        <v/>
      </c>
      <c r="O116" s="159"/>
      <c r="P116" s="35" t="s">
        <v>158</v>
      </c>
      <c r="Q116" s="36" t="s">
        <v>159</v>
      </c>
      <c r="S116" s="177"/>
      <c r="T116" s="177"/>
      <c r="U116" s="177"/>
      <c r="V116" s="177"/>
      <c r="W116" s="177"/>
      <c r="X116" s="177"/>
      <c r="Y116" s="176"/>
      <c r="Z116" s="176"/>
      <c r="AA116" s="176"/>
      <c r="AB116" s="176"/>
    </row>
    <row r="117" spans="2:28" s="2" customFormat="1" ht="15" thickBot="1" x14ac:dyDescent="0.25">
      <c r="B117" s="35" t="s">
        <v>160</v>
      </c>
      <c r="C117" s="36" t="s">
        <v>161</v>
      </c>
      <c r="E117" s="30" t="s">
        <v>50</v>
      </c>
      <c r="F117" s="30" t="s">
        <v>50</v>
      </c>
      <c r="G117" s="31" t="s">
        <v>50</v>
      </c>
      <c r="H117" s="30" t="s">
        <v>50</v>
      </c>
      <c r="I117" s="30" t="s">
        <v>50</v>
      </c>
      <c r="J117" s="117"/>
      <c r="K117" s="128" t="str">
        <f t="shared" si="9"/>
        <v/>
      </c>
      <c r="L117" s="128" t="str">
        <f t="shared" si="9"/>
        <v/>
      </c>
      <c r="M117" s="128" t="str">
        <f t="shared" si="9"/>
        <v/>
      </c>
      <c r="N117" s="128" t="str">
        <f t="shared" si="9"/>
        <v/>
      </c>
      <c r="O117" s="159"/>
      <c r="P117" s="35" t="s">
        <v>160</v>
      </c>
      <c r="Q117" s="36" t="s">
        <v>161</v>
      </c>
      <c r="S117" s="177"/>
      <c r="T117" s="177"/>
      <c r="U117" s="177"/>
      <c r="V117" s="177"/>
      <c r="W117" s="177"/>
      <c r="X117" s="177"/>
      <c r="Y117" s="176"/>
      <c r="Z117" s="176"/>
      <c r="AA117" s="176"/>
      <c r="AB117" s="176"/>
    </row>
    <row r="118" spans="2:28" s="2" customFormat="1" ht="42.75" customHeight="1" thickBot="1" x14ac:dyDescent="0.25">
      <c r="B118" s="48" t="s">
        <v>369</v>
      </c>
      <c r="C118" s="28" t="s">
        <v>162</v>
      </c>
      <c r="D118" s="145"/>
      <c r="E118" s="30">
        <v>9</v>
      </c>
      <c r="F118" s="30">
        <v>0</v>
      </c>
      <c r="G118" s="31">
        <v>0</v>
      </c>
      <c r="H118" s="30">
        <v>0</v>
      </c>
      <c r="I118" s="30">
        <v>9</v>
      </c>
      <c r="J118" s="117"/>
      <c r="K118" s="128">
        <f t="shared" si="9"/>
        <v>1</v>
      </c>
      <c r="L118" s="128">
        <f t="shared" si="9"/>
        <v>0</v>
      </c>
      <c r="M118" s="128">
        <f t="shared" si="9"/>
        <v>0</v>
      </c>
      <c r="N118" s="128">
        <f t="shared" si="9"/>
        <v>0</v>
      </c>
      <c r="O118" s="159"/>
      <c r="P118" s="28" t="s">
        <v>435</v>
      </c>
      <c r="Q118" s="75" t="s">
        <v>162</v>
      </c>
      <c r="R118" s="156"/>
      <c r="S118" s="176">
        <v>1</v>
      </c>
      <c r="T118" s="176">
        <v>0</v>
      </c>
      <c r="U118" s="176">
        <v>0</v>
      </c>
      <c r="V118" s="176">
        <v>0</v>
      </c>
      <c r="W118" s="176">
        <v>1</v>
      </c>
      <c r="X118" s="177"/>
      <c r="Y118" s="176">
        <f>K118-S118</f>
        <v>0</v>
      </c>
      <c r="Z118" s="176">
        <f>L118-T118</f>
        <v>0</v>
      </c>
      <c r="AA118" s="176">
        <f>M118-U118</f>
        <v>0</v>
      </c>
      <c r="AB118" s="176">
        <f>N118-V118</f>
        <v>0</v>
      </c>
    </row>
    <row r="119" spans="2:28" s="2" customFormat="1" ht="15" thickBot="1" x14ac:dyDescent="0.25">
      <c r="B119" s="35" t="s">
        <v>163</v>
      </c>
      <c r="C119" s="36" t="s">
        <v>164</v>
      </c>
      <c r="E119" s="30" t="s">
        <v>50</v>
      </c>
      <c r="F119" s="30" t="s">
        <v>50</v>
      </c>
      <c r="G119" s="31" t="s">
        <v>50</v>
      </c>
      <c r="H119" s="30" t="s">
        <v>50</v>
      </c>
      <c r="I119" s="30" t="s">
        <v>50</v>
      </c>
      <c r="J119" s="117"/>
      <c r="K119" s="128" t="str">
        <f t="shared" si="9"/>
        <v/>
      </c>
      <c r="L119" s="128" t="str">
        <f t="shared" si="9"/>
        <v/>
      </c>
      <c r="M119" s="128" t="str">
        <f t="shared" si="9"/>
        <v/>
      </c>
      <c r="N119" s="128" t="str">
        <f t="shared" si="9"/>
        <v/>
      </c>
      <c r="O119" s="159"/>
      <c r="P119" s="35" t="s">
        <v>163</v>
      </c>
      <c r="Q119" s="36" t="s">
        <v>164</v>
      </c>
      <c r="S119" s="177"/>
      <c r="T119" s="177"/>
      <c r="U119" s="177"/>
      <c r="V119" s="177"/>
      <c r="W119" s="177"/>
      <c r="X119" s="177"/>
      <c r="Y119" s="176"/>
      <c r="Z119" s="176"/>
      <c r="AA119" s="176"/>
      <c r="AB119" s="176"/>
    </row>
    <row r="120" spans="2:28" s="2" customFormat="1" ht="52.5" customHeight="1" thickBot="1" x14ac:dyDescent="0.25">
      <c r="B120" s="48" t="s">
        <v>370</v>
      </c>
      <c r="C120" s="28" t="s">
        <v>165</v>
      </c>
      <c r="D120" s="145"/>
      <c r="E120" s="30">
        <v>7</v>
      </c>
      <c r="F120" s="30">
        <v>0</v>
      </c>
      <c r="G120" s="31">
        <v>0</v>
      </c>
      <c r="H120" s="30">
        <v>2</v>
      </c>
      <c r="I120" s="30">
        <v>9</v>
      </c>
      <c r="J120" s="117"/>
      <c r="K120" s="128">
        <f t="shared" si="9"/>
        <v>0.77777777777777779</v>
      </c>
      <c r="L120" s="128">
        <f t="shared" si="9"/>
        <v>0</v>
      </c>
      <c r="M120" s="128">
        <f t="shared" si="9"/>
        <v>0</v>
      </c>
      <c r="N120" s="128">
        <f t="shared" si="9"/>
        <v>0.22222222222222221</v>
      </c>
      <c r="O120" s="159"/>
      <c r="P120" s="28" t="s">
        <v>436</v>
      </c>
      <c r="Q120" s="75" t="s">
        <v>165</v>
      </c>
      <c r="R120" s="156"/>
      <c r="S120" s="176">
        <v>0.625</v>
      </c>
      <c r="T120" s="176">
        <v>0.125</v>
      </c>
      <c r="U120" s="176">
        <v>0</v>
      </c>
      <c r="V120" s="176">
        <v>0.25</v>
      </c>
      <c r="W120" s="176">
        <v>1</v>
      </c>
      <c r="X120" s="177"/>
      <c r="Y120" s="176">
        <f t="shared" ref="Y120:AB122" si="12">K120-S120</f>
        <v>0.15277777777777779</v>
      </c>
      <c r="Z120" s="176">
        <f t="shared" si="12"/>
        <v>-0.125</v>
      </c>
      <c r="AA120" s="176">
        <f t="shared" si="12"/>
        <v>0</v>
      </c>
      <c r="AB120" s="176">
        <f t="shared" si="12"/>
        <v>-2.777777777777779E-2</v>
      </c>
    </row>
    <row r="121" spans="2:28" s="2" customFormat="1" ht="15.75" customHeight="1" thickBot="1" x14ac:dyDescent="0.25">
      <c r="B121" s="48" t="s">
        <v>371</v>
      </c>
      <c r="C121" s="28" t="s">
        <v>166</v>
      </c>
      <c r="D121" s="145"/>
      <c r="E121" s="30">
        <v>9</v>
      </c>
      <c r="F121" s="30">
        <v>0</v>
      </c>
      <c r="G121" s="31">
        <v>0</v>
      </c>
      <c r="H121" s="30">
        <v>0</v>
      </c>
      <c r="I121" s="30">
        <v>9</v>
      </c>
      <c r="J121" s="117"/>
      <c r="K121" s="128">
        <f t="shared" si="9"/>
        <v>1</v>
      </c>
      <c r="L121" s="128">
        <f t="shared" si="9"/>
        <v>0</v>
      </c>
      <c r="M121" s="128">
        <f t="shared" si="9"/>
        <v>0</v>
      </c>
      <c r="N121" s="128">
        <f t="shared" si="9"/>
        <v>0</v>
      </c>
      <c r="O121" s="159"/>
      <c r="P121" s="28" t="s">
        <v>437</v>
      </c>
      <c r="Q121" s="75" t="s">
        <v>166</v>
      </c>
      <c r="R121" s="156"/>
      <c r="S121" s="176">
        <v>1</v>
      </c>
      <c r="T121" s="176">
        <v>0</v>
      </c>
      <c r="U121" s="176">
        <v>0</v>
      </c>
      <c r="V121" s="176">
        <v>0</v>
      </c>
      <c r="W121" s="176">
        <v>1</v>
      </c>
      <c r="X121" s="177"/>
      <c r="Y121" s="176">
        <f t="shared" si="12"/>
        <v>0</v>
      </c>
      <c r="Z121" s="176">
        <f t="shared" si="12"/>
        <v>0</v>
      </c>
      <c r="AA121" s="176">
        <f t="shared" si="12"/>
        <v>0</v>
      </c>
      <c r="AB121" s="176">
        <f t="shared" si="12"/>
        <v>0</v>
      </c>
    </row>
    <row r="122" spans="2:28" s="2" customFormat="1" ht="15.75" customHeight="1" thickBot="1" x14ac:dyDescent="0.25">
      <c r="B122" s="48" t="s">
        <v>372</v>
      </c>
      <c r="C122" s="28" t="s">
        <v>167</v>
      </c>
      <c r="D122" s="145"/>
      <c r="E122" s="30">
        <v>9</v>
      </c>
      <c r="F122" s="30">
        <v>0</v>
      </c>
      <c r="G122" s="31">
        <v>0</v>
      </c>
      <c r="H122" s="30">
        <v>0</v>
      </c>
      <c r="I122" s="30">
        <v>9</v>
      </c>
      <c r="J122" s="117"/>
      <c r="K122" s="128">
        <f t="shared" si="9"/>
        <v>1</v>
      </c>
      <c r="L122" s="128">
        <f t="shared" si="9"/>
        <v>0</v>
      </c>
      <c r="M122" s="128">
        <f t="shared" si="9"/>
        <v>0</v>
      </c>
      <c r="N122" s="128">
        <f t="shared" si="9"/>
        <v>0</v>
      </c>
      <c r="O122" s="159"/>
      <c r="P122" s="28" t="s">
        <v>439</v>
      </c>
      <c r="Q122" s="75" t="s">
        <v>167</v>
      </c>
      <c r="R122" s="156"/>
      <c r="S122" s="176">
        <v>1</v>
      </c>
      <c r="T122" s="176">
        <v>0</v>
      </c>
      <c r="U122" s="176">
        <v>0</v>
      </c>
      <c r="V122" s="176">
        <v>0</v>
      </c>
      <c r="W122" s="176">
        <v>1</v>
      </c>
      <c r="X122" s="177"/>
      <c r="Y122" s="176">
        <f t="shared" si="12"/>
        <v>0</v>
      </c>
      <c r="Z122" s="176">
        <f t="shared" si="12"/>
        <v>0</v>
      </c>
      <c r="AA122" s="176">
        <f t="shared" si="12"/>
        <v>0</v>
      </c>
      <c r="AB122" s="176">
        <f t="shared" si="12"/>
        <v>0</v>
      </c>
    </row>
    <row r="123" spans="2:28" s="2" customFormat="1" ht="15.75" customHeight="1" thickBot="1" x14ac:dyDescent="0.25">
      <c r="B123" s="48"/>
      <c r="C123" s="28"/>
      <c r="D123" s="145"/>
      <c r="E123" s="27" t="s">
        <v>147</v>
      </c>
      <c r="F123" s="124" t="s">
        <v>148</v>
      </c>
      <c r="G123" s="27" t="s">
        <v>149</v>
      </c>
      <c r="H123" s="124"/>
      <c r="I123" s="27" t="s">
        <v>0</v>
      </c>
      <c r="J123" s="117"/>
      <c r="K123" s="27" t="s">
        <v>147</v>
      </c>
      <c r="L123" s="124" t="s">
        <v>148</v>
      </c>
      <c r="M123" s="27" t="s">
        <v>149</v>
      </c>
      <c r="N123" s="127" t="str">
        <f t="shared" si="9"/>
        <v/>
      </c>
      <c r="O123" s="159"/>
      <c r="P123" s="28"/>
      <c r="Q123" s="75"/>
      <c r="S123" s="27" t="s">
        <v>147</v>
      </c>
      <c r="T123" s="27" t="s">
        <v>148</v>
      </c>
      <c r="U123" s="27" t="s">
        <v>149</v>
      </c>
      <c r="V123" s="27"/>
      <c r="W123" s="27" t="s">
        <v>400</v>
      </c>
      <c r="X123" s="121"/>
      <c r="Y123" s="27"/>
      <c r="Z123" s="27"/>
      <c r="AA123" s="27"/>
      <c r="AB123" s="157"/>
    </row>
    <row r="124" spans="2:28" s="2" customFormat="1" ht="15.75" customHeight="1" thickBot="1" x14ac:dyDescent="0.25">
      <c r="B124" s="48" t="s">
        <v>373</v>
      </c>
      <c r="C124" s="28" t="s">
        <v>168</v>
      </c>
      <c r="D124" s="145"/>
      <c r="E124" s="52">
        <v>0</v>
      </c>
      <c r="F124" s="53">
        <v>0</v>
      </c>
      <c r="G124" s="54">
        <v>9</v>
      </c>
      <c r="H124" s="53"/>
      <c r="I124" s="55">
        <v>9</v>
      </c>
      <c r="J124" s="117"/>
      <c r="K124" s="129">
        <f t="shared" si="9"/>
        <v>0</v>
      </c>
      <c r="L124" s="130">
        <f t="shared" si="9"/>
        <v>0</v>
      </c>
      <c r="M124" s="131">
        <f t="shared" si="9"/>
        <v>1</v>
      </c>
      <c r="N124" s="128"/>
      <c r="O124" s="159"/>
      <c r="P124" s="28" t="s">
        <v>438</v>
      </c>
      <c r="Q124" s="75" t="s">
        <v>168</v>
      </c>
      <c r="R124" s="156"/>
      <c r="S124" s="191">
        <v>0</v>
      </c>
      <c r="T124" s="192">
        <v>0</v>
      </c>
      <c r="U124" s="192">
        <v>1</v>
      </c>
      <c r="V124" s="192"/>
      <c r="W124" s="193">
        <v>1</v>
      </c>
      <c r="X124" s="177"/>
      <c r="Y124" s="187">
        <f>K124-S124</f>
        <v>0</v>
      </c>
      <c r="Z124" s="188">
        <f>L124-T124</f>
        <v>0</v>
      </c>
      <c r="AA124" s="189">
        <f>M124-U124</f>
        <v>0</v>
      </c>
      <c r="AB124" s="157">
        <f>N124-V124</f>
        <v>0</v>
      </c>
    </row>
    <row r="125" spans="2:28" s="2" customFormat="1" ht="15.75" customHeight="1" thickBot="1" x14ac:dyDescent="0.25">
      <c r="B125" s="35" t="s">
        <v>169</v>
      </c>
      <c r="C125" s="36" t="s">
        <v>170</v>
      </c>
      <c r="E125" s="30" t="s">
        <v>50</v>
      </c>
      <c r="F125" s="30" t="s">
        <v>50</v>
      </c>
      <c r="G125" s="31" t="s">
        <v>50</v>
      </c>
      <c r="H125" s="30" t="s">
        <v>50</v>
      </c>
      <c r="I125" s="30" t="s">
        <v>50</v>
      </c>
      <c r="J125" s="117"/>
      <c r="K125" s="128" t="str">
        <f t="shared" si="9"/>
        <v/>
      </c>
      <c r="L125" s="128" t="str">
        <f t="shared" si="9"/>
        <v/>
      </c>
      <c r="M125" s="128" t="str">
        <f t="shared" si="9"/>
        <v/>
      </c>
      <c r="N125" s="128" t="str">
        <f t="shared" si="9"/>
        <v/>
      </c>
      <c r="O125" s="159"/>
      <c r="P125" s="35" t="s">
        <v>169</v>
      </c>
      <c r="Q125" s="36" t="s">
        <v>170</v>
      </c>
      <c r="S125" s="121"/>
      <c r="T125" s="121"/>
      <c r="U125" s="121"/>
      <c r="V125" s="121"/>
      <c r="W125" s="121"/>
      <c r="X125" s="121"/>
      <c r="Y125" s="157"/>
      <c r="Z125" s="157"/>
      <c r="AA125" s="157"/>
      <c r="AB125" s="157"/>
    </row>
    <row r="126" spans="2:28" s="2" customFormat="1" ht="15.75" customHeight="1" thickBot="1" x14ac:dyDescent="0.25">
      <c r="B126" s="48" t="s">
        <v>374</v>
      </c>
      <c r="C126" s="28" t="s">
        <v>171</v>
      </c>
      <c r="D126" s="145"/>
      <c r="E126" s="30">
        <v>9</v>
      </c>
      <c r="F126" s="30">
        <v>0</v>
      </c>
      <c r="G126" s="31">
        <v>0</v>
      </c>
      <c r="H126" s="30">
        <v>0</v>
      </c>
      <c r="I126" s="30">
        <v>9</v>
      </c>
      <c r="J126" s="117"/>
      <c r="K126" s="128">
        <f t="shared" si="9"/>
        <v>1</v>
      </c>
      <c r="L126" s="128">
        <f t="shared" si="9"/>
        <v>0</v>
      </c>
      <c r="M126" s="128">
        <f t="shared" si="9"/>
        <v>0</v>
      </c>
      <c r="N126" s="128">
        <f t="shared" si="9"/>
        <v>0</v>
      </c>
      <c r="O126" s="159"/>
      <c r="P126" s="102" t="s">
        <v>440</v>
      </c>
      <c r="Q126" s="79" t="s">
        <v>171</v>
      </c>
      <c r="R126" s="156"/>
      <c r="S126" s="176">
        <v>0.875</v>
      </c>
      <c r="T126" s="176">
        <v>0.125</v>
      </c>
      <c r="U126" s="176">
        <v>0</v>
      </c>
      <c r="V126" s="176">
        <v>0</v>
      </c>
      <c r="W126" s="176">
        <v>1</v>
      </c>
      <c r="X126" s="177"/>
      <c r="Y126" s="176">
        <f>K126-S126</f>
        <v>0.125</v>
      </c>
      <c r="Z126" s="176">
        <f>L126-T126</f>
        <v>-0.125</v>
      </c>
      <c r="AA126" s="176">
        <f>M126-U126</f>
        <v>0</v>
      </c>
      <c r="AB126" s="176">
        <f>N126-V126</f>
        <v>0</v>
      </c>
    </row>
    <row r="127" spans="2:28" s="2" customFormat="1" ht="15.75" customHeight="1" thickBot="1" x14ac:dyDescent="0.25">
      <c r="B127" s="35" t="s">
        <v>172</v>
      </c>
      <c r="C127" s="36" t="s">
        <v>173</v>
      </c>
      <c r="E127" s="146" t="s">
        <v>50</v>
      </c>
      <c r="F127" s="146" t="s">
        <v>50</v>
      </c>
      <c r="G127" s="146" t="s">
        <v>50</v>
      </c>
      <c r="H127" s="146" t="s">
        <v>50</v>
      </c>
      <c r="I127" s="147" t="s">
        <v>50</v>
      </c>
      <c r="J127" s="117"/>
      <c r="K127" s="127" t="str">
        <f t="shared" si="9"/>
        <v/>
      </c>
      <c r="L127" s="127" t="str">
        <f t="shared" si="9"/>
        <v/>
      </c>
      <c r="M127" s="127" t="str">
        <f t="shared" si="9"/>
        <v/>
      </c>
      <c r="N127" s="127" t="str">
        <f t="shared" si="9"/>
        <v/>
      </c>
      <c r="O127" s="159"/>
      <c r="P127" s="82" t="s">
        <v>172</v>
      </c>
      <c r="Q127" s="82" t="s">
        <v>173</v>
      </c>
      <c r="S127" s="121"/>
      <c r="T127" s="121"/>
      <c r="U127" s="121"/>
      <c r="V127" s="121"/>
      <c r="W127" s="121"/>
      <c r="X127" s="121"/>
      <c r="Y127" s="157"/>
      <c r="Z127" s="157"/>
      <c r="AA127" s="157"/>
      <c r="AB127" s="157"/>
    </row>
    <row r="128" spans="2:28" s="2" customFormat="1" ht="15.75" customHeight="1" thickBot="1" x14ac:dyDescent="0.25">
      <c r="B128" s="35"/>
      <c r="C128" s="36"/>
      <c r="E128" s="27" t="s">
        <v>147</v>
      </c>
      <c r="F128" s="124" t="s">
        <v>148</v>
      </c>
      <c r="G128" s="27" t="s">
        <v>149</v>
      </c>
      <c r="H128" s="124"/>
      <c r="I128" s="27" t="s">
        <v>0</v>
      </c>
      <c r="J128" s="117"/>
      <c r="K128" s="27" t="s">
        <v>147</v>
      </c>
      <c r="L128" s="124" t="s">
        <v>148</v>
      </c>
      <c r="M128" s="27" t="s">
        <v>149</v>
      </c>
      <c r="N128" s="127" t="str">
        <f t="shared" si="9"/>
        <v/>
      </c>
      <c r="O128" s="159"/>
      <c r="P128" s="110"/>
      <c r="Q128" s="126"/>
      <c r="S128" s="27" t="s">
        <v>147</v>
      </c>
      <c r="T128" s="27" t="s">
        <v>148</v>
      </c>
      <c r="U128" s="27" t="s">
        <v>149</v>
      </c>
      <c r="V128" s="27"/>
      <c r="W128" s="27" t="s">
        <v>400</v>
      </c>
      <c r="X128" s="121"/>
      <c r="Y128" s="27"/>
      <c r="Z128" s="27"/>
      <c r="AA128" s="27"/>
      <c r="AB128" s="157"/>
    </row>
    <row r="129" spans="2:28" s="2" customFormat="1" ht="31.5" customHeight="1" thickBot="1" x14ac:dyDescent="0.25">
      <c r="B129" s="48" t="s">
        <v>375</v>
      </c>
      <c r="C129" s="28" t="s">
        <v>174</v>
      </c>
      <c r="D129" s="145"/>
      <c r="E129" s="52">
        <v>0</v>
      </c>
      <c r="F129" s="53">
        <v>2</v>
      </c>
      <c r="G129" s="54">
        <v>7</v>
      </c>
      <c r="H129" s="53"/>
      <c r="I129" s="55">
        <v>9</v>
      </c>
      <c r="J129" s="117"/>
      <c r="K129" s="129">
        <f t="shared" si="9"/>
        <v>0</v>
      </c>
      <c r="L129" s="130">
        <f t="shared" si="9"/>
        <v>0.22222222222222221</v>
      </c>
      <c r="M129" s="131">
        <f t="shared" si="9"/>
        <v>0.77777777777777779</v>
      </c>
      <c r="N129" s="128"/>
      <c r="O129" s="159"/>
      <c r="P129" s="103" t="s">
        <v>441</v>
      </c>
      <c r="Q129" s="75" t="s">
        <v>174</v>
      </c>
      <c r="R129" s="156"/>
      <c r="S129" s="191">
        <v>0</v>
      </c>
      <c r="T129" s="192">
        <v>0.25</v>
      </c>
      <c r="U129" s="192">
        <v>0.75</v>
      </c>
      <c r="V129" s="192"/>
      <c r="W129" s="193">
        <v>1</v>
      </c>
      <c r="X129" s="177"/>
      <c r="Y129" s="187">
        <f>K129-S129</f>
        <v>0</v>
      </c>
      <c r="Z129" s="188">
        <f>L129-T129</f>
        <v>-2.777777777777779E-2</v>
      </c>
      <c r="AA129" s="189">
        <f>M129-U129</f>
        <v>2.777777777777779E-2</v>
      </c>
      <c r="AB129" s="157">
        <f>N129-V129</f>
        <v>0</v>
      </c>
    </row>
    <row r="130" spans="2:28" s="2" customFormat="1" ht="15.75" customHeight="1" x14ac:dyDescent="0.2">
      <c r="B130" s="67"/>
      <c r="C130" s="24"/>
      <c r="E130" s="30" t="s">
        <v>50</v>
      </c>
      <c r="F130" s="30" t="s">
        <v>50</v>
      </c>
      <c r="G130" s="31" t="s">
        <v>50</v>
      </c>
      <c r="H130" s="30" t="s">
        <v>50</v>
      </c>
      <c r="I130" s="30" t="s">
        <v>50</v>
      </c>
      <c r="J130" s="117"/>
      <c r="K130" s="128" t="str">
        <f t="shared" si="9"/>
        <v/>
      </c>
      <c r="L130" s="128" t="str">
        <f t="shared" si="9"/>
        <v/>
      </c>
      <c r="M130" s="128" t="str">
        <f t="shared" si="9"/>
        <v/>
      </c>
      <c r="N130" s="128" t="str">
        <f t="shared" si="9"/>
        <v/>
      </c>
      <c r="O130" s="159"/>
      <c r="P130" s="67"/>
      <c r="Q130" s="24"/>
      <c r="S130" s="121"/>
      <c r="T130" s="121"/>
      <c r="U130" s="121"/>
      <c r="V130" s="121"/>
      <c r="W130" s="121"/>
      <c r="X130" s="121"/>
      <c r="Y130" s="157"/>
      <c r="Z130" s="157"/>
      <c r="AA130" s="157"/>
      <c r="AB130" s="157"/>
    </row>
    <row r="131" spans="2:28" s="2" customFormat="1" ht="15.75" customHeight="1" x14ac:dyDescent="0.2">
      <c r="B131" s="60" t="s">
        <v>175</v>
      </c>
      <c r="C131" s="24"/>
      <c r="E131" s="30"/>
      <c r="F131" s="30"/>
      <c r="G131" s="31"/>
      <c r="H131" s="30"/>
      <c r="I131" s="30"/>
      <c r="J131" s="117"/>
      <c r="K131" s="128" t="str">
        <f t="shared" si="9"/>
        <v/>
      </c>
      <c r="L131" s="128" t="str">
        <f t="shared" si="9"/>
        <v/>
      </c>
      <c r="M131" s="128" t="str">
        <f t="shared" si="9"/>
        <v/>
      </c>
      <c r="N131" s="128" t="str">
        <f t="shared" si="9"/>
        <v/>
      </c>
      <c r="O131" s="159"/>
      <c r="P131" s="81" t="s">
        <v>175</v>
      </c>
      <c r="Q131" s="24"/>
      <c r="S131" s="121"/>
      <c r="T131" s="121"/>
      <c r="U131" s="121"/>
      <c r="V131" s="121"/>
      <c r="W131" s="121"/>
      <c r="X131" s="121"/>
      <c r="Y131" s="157"/>
      <c r="Z131" s="157"/>
      <c r="AA131" s="157"/>
      <c r="AB131" s="157"/>
    </row>
    <row r="132" spans="2:28" s="2" customFormat="1" ht="15.75" customHeight="1" thickBot="1" x14ac:dyDescent="0.25">
      <c r="B132" s="60"/>
      <c r="C132" s="24"/>
      <c r="E132" s="30" t="s">
        <v>50</v>
      </c>
      <c r="F132" s="30" t="s">
        <v>50</v>
      </c>
      <c r="G132" s="31" t="s">
        <v>50</v>
      </c>
      <c r="H132" s="30" t="s">
        <v>50</v>
      </c>
      <c r="I132" s="30" t="s">
        <v>50</v>
      </c>
      <c r="J132" s="117"/>
      <c r="K132" s="128" t="str">
        <f t="shared" si="9"/>
        <v/>
      </c>
      <c r="L132" s="128" t="str">
        <f t="shared" si="9"/>
        <v/>
      </c>
      <c r="M132" s="128" t="str">
        <f t="shared" si="9"/>
        <v/>
      </c>
      <c r="N132" s="128" t="str">
        <f t="shared" si="9"/>
        <v/>
      </c>
      <c r="O132" s="159"/>
      <c r="P132" s="60"/>
      <c r="Q132" s="24"/>
      <c r="S132" s="121"/>
      <c r="T132" s="121"/>
      <c r="U132" s="121"/>
      <c r="V132" s="121"/>
      <c r="W132" s="121"/>
      <c r="X132" s="121"/>
      <c r="Y132" s="157"/>
      <c r="Z132" s="157"/>
      <c r="AA132" s="157"/>
      <c r="AB132" s="157"/>
    </row>
    <row r="133" spans="2:28" s="2" customFormat="1" ht="31.5" customHeight="1" thickBot="1" x14ac:dyDescent="0.25">
      <c r="B133" s="64" t="s">
        <v>376</v>
      </c>
      <c r="C133" s="28" t="s">
        <v>176</v>
      </c>
      <c r="D133" s="145"/>
      <c r="E133" s="30">
        <v>9</v>
      </c>
      <c r="F133" s="30">
        <v>0</v>
      </c>
      <c r="G133" s="31">
        <v>0</v>
      </c>
      <c r="H133" s="30">
        <v>0</v>
      </c>
      <c r="I133" s="30">
        <v>9</v>
      </c>
      <c r="J133" s="117"/>
      <c r="K133" s="128">
        <f t="shared" si="9"/>
        <v>1</v>
      </c>
      <c r="L133" s="128">
        <f t="shared" si="9"/>
        <v>0</v>
      </c>
      <c r="M133" s="128">
        <f t="shared" si="9"/>
        <v>0</v>
      </c>
      <c r="N133" s="128">
        <f t="shared" si="9"/>
        <v>0</v>
      </c>
      <c r="O133" s="159"/>
      <c r="P133" s="28" t="s">
        <v>442</v>
      </c>
      <c r="Q133" s="84" t="s">
        <v>176</v>
      </c>
      <c r="R133" s="156"/>
      <c r="S133" s="176">
        <v>0.875</v>
      </c>
      <c r="T133" s="176">
        <v>0.125</v>
      </c>
      <c r="U133" s="176">
        <v>0</v>
      </c>
      <c r="V133" s="176">
        <v>0</v>
      </c>
      <c r="W133" s="176">
        <v>1</v>
      </c>
      <c r="X133" s="177"/>
      <c r="Y133" s="176">
        <f t="shared" ref="Y133:AB151" si="13">K133-S133</f>
        <v>0.125</v>
      </c>
      <c r="Z133" s="176">
        <f t="shared" si="13"/>
        <v>-0.125</v>
      </c>
      <c r="AA133" s="176">
        <f t="shared" si="13"/>
        <v>0</v>
      </c>
      <c r="AB133" s="176">
        <f t="shared" si="13"/>
        <v>0</v>
      </c>
    </row>
    <row r="134" spans="2:28" s="2" customFormat="1" ht="31.5" customHeight="1" thickBot="1" x14ac:dyDescent="0.25">
      <c r="B134" s="64" t="s">
        <v>377</v>
      </c>
      <c r="C134" s="28" t="s">
        <v>177</v>
      </c>
      <c r="D134" s="145"/>
      <c r="E134" s="30">
        <v>9</v>
      </c>
      <c r="F134" s="30">
        <v>0</v>
      </c>
      <c r="G134" s="31">
        <v>0</v>
      </c>
      <c r="H134" s="30">
        <v>0</v>
      </c>
      <c r="I134" s="30">
        <v>9</v>
      </c>
      <c r="J134" s="117"/>
      <c r="K134" s="128">
        <f t="shared" si="9"/>
        <v>1</v>
      </c>
      <c r="L134" s="128">
        <f t="shared" si="9"/>
        <v>0</v>
      </c>
      <c r="M134" s="128">
        <f t="shared" si="9"/>
        <v>0</v>
      </c>
      <c r="N134" s="128">
        <f t="shared" si="9"/>
        <v>0</v>
      </c>
      <c r="O134" s="159"/>
      <c r="P134" s="28" t="s">
        <v>158</v>
      </c>
      <c r="Q134" s="75" t="s">
        <v>177</v>
      </c>
      <c r="R134" s="156"/>
      <c r="S134" s="176">
        <v>0.875</v>
      </c>
      <c r="T134" s="176">
        <v>0.125</v>
      </c>
      <c r="U134" s="176">
        <v>0</v>
      </c>
      <c r="V134" s="176">
        <v>0</v>
      </c>
      <c r="W134" s="176">
        <v>1</v>
      </c>
      <c r="X134" s="177"/>
      <c r="Y134" s="176">
        <f t="shared" si="13"/>
        <v>0.125</v>
      </c>
      <c r="Z134" s="176">
        <f t="shared" si="13"/>
        <v>-0.125</v>
      </c>
      <c r="AA134" s="176">
        <f t="shared" si="13"/>
        <v>0</v>
      </c>
      <c r="AB134" s="176">
        <f t="shared" si="13"/>
        <v>0</v>
      </c>
    </row>
    <row r="135" spans="2:28" s="2" customFormat="1" ht="31.5" customHeight="1" thickBot="1" x14ac:dyDescent="0.25">
      <c r="B135" s="64" t="s">
        <v>378</v>
      </c>
      <c r="C135" s="28" t="s">
        <v>178</v>
      </c>
      <c r="D135" s="145"/>
      <c r="E135" s="30">
        <v>9</v>
      </c>
      <c r="F135" s="30">
        <v>0</v>
      </c>
      <c r="G135" s="31">
        <v>0</v>
      </c>
      <c r="H135" s="30">
        <v>0</v>
      </c>
      <c r="I135" s="30">
        <v>9</v>
      </c>
      <c r="J135" s="117"/>
      <c r="K135" s="128">
        <f t="shared" si="9"/>
        <v>1</v>
      </c>
      <c r="L135" s="128">
        <f t="shared" si="9"/>
        <v>0</v>
      </c>
      <c r="M135" s="128">
        <f t="shared" si="9"/>
        <v>0</v>
      </c>
      <c r="N135" s="128">
        <f t="shared" si="9"/>
        <v>0</v>
      </c>
      <c r="O135" s="159"/>
      <c r="P135" s="28" t="s">
        <v>443</v>
      </c>
      <c r="Q135" s="75" t="s">
        <v>178</v>
      </c>
      <c r="R135" s="156"/>
      <c r="S135" s="176">
        <v>1</v>
      </c>
      <c r="T135" s="176">
        <v>0</v>
      </c>
      <c r="U135" s="176">
        <v>0</v>
      </c>
      <c r="V135" s="176">
        <v>0</v>
      </c>
      <c r="W135" s="176">
        <v>1</v>
      </c>
      <c r="X135" s="177"/>
      <c r="Y135" s="176">
        <f t="shared" si="13"/>
        <v>0</v>
      </c>
      <c r="Z135" s="176">
        <f t="shared" si="13"/>
        <v>0</v>
      </c>
      <c r="AA135" s="176">
        <f t="shared" si="13"/>
        <v>0</v>
      </c>
      <c r="AB135" s="176">
        <f t="shared" si="13"/>
        <v>0</v>
      </c>
    </row>
    <row r="136" spans="2:28" s="2" customFormat="1" ht="15.75" customHeight="1" thickBot="1" x14ac:dyDescent="0.25">
      <c r="B136" s="64" t="s">
        <v>379</v>
      </c>
      <c r="C136" s="28" t="s">
        <v>179</v>
      </c>
      <c r="D136" s="145"/>
      <c r="E136" s="30">
        <v>9</v>
      </c>
      <c r="F136" s="30">
        <v>0</v>
      </c>
      <c r="G136" s="31">
        <v>0</v>
      </c>
      <c r="H136" s="30">
        <v>0</v>
      </c>
      <c r="I136" s="30">
        <v>9</v>
      </c>
      <c r="J136" s="117"/>
      <c r="K136" s="128">
        <f t="shared" si="9"/>
        <v>1</v>
      </c>
      <c r="L136" s="128">
        <f t="shared" si="9"/>
        <v>0</v>
      </c>
      <c r="M136" s="128">
        <f t="shared" si="9"/>
        <v>0</v>
      </c>
      <c r="N136" s="128">
        <f t="shared" si="9"/>
        <v>0</v>
      </c>
      <c r="O136" s="159"/>
      <c r="P136" s="28" t="s">
        <v>444</v>
      </c>
      <c r="Q136" s="75" t="s">
        <v>179</v>
      </c>
      <c r="R136" s="156"/>
      <c r="S136" s="176">
        <v>1</v>
      </c>
      <c r="T136" s="176">
        <v>0</v>
      </c>
      <c r="U136" s="176">
        <v>0</v>
      </c>
      <c r="V136" s="176">
        <v>0</v>
      </c>
      <c r="W136" s="176">
        <v>1</v>
      </c>
      <c r="X136" s="177"/>
      <c r="Y136" s="176">
        <f t="shared" si="13"/>
        <v>0</v>
      </c>
      <c r="Z136" s="176">
        <f t="shared" si="13"/>
        <v>0</v>
      </c>
      <c r="AA136" s="176">
        <f t="shared" si="13"/>
        <v>0</v>
      </c>
      <c r="AB136" s="176">
        <f t="shared" si="13"/>
        <v>0</v>
      </c>
    </row>
    <row r="137" spans="2:28" s="2" customFormat="1" ht="52.5" customHeight="1" thickBot="1" x14ac:dyDescent="0.25">
      <c r="B137" s="64" t="s">
        <v>380</v>
      </c>
      <c r="C137" s="28" t="s">
        <v>180</v>
      </c>
      <c r="D137" s="145"/>
      <c r="E137" s="30">
        <v>9</v>
      </c>
      <c r="F137" s="30">
        <v>0</v>
      </c>
      <c r="G137" s="31">
        <v>0</v>
      </c>
      <c r="H137" s="30">
        <v>0</v>
      </c>
      <c r="I137" s="30">
        <v>9</v>
      </c>
      <c r="J137" s="117"/>
      <c r="K137" s="128">
        <f t="shared" si="9"/>
        <v>1</v>
      </c>
      <c r="L137" s="128">
        <f t="shared" si="9"/>
        <v>0</v>
      </c>
      <c r="M137" s="128">
        <f t="shared" si="9"/>
        <v>0</v>
      </c>
      <c r="N137" s="128">
        <f t="shared" si="9"/>
        <v>0</v>
      </c>
      <c r="O137" s="159"/>
      <c r="P137" s="28" t="s">
        <v>445</v>
      </c>
      <c r="Q137" s="75" t="s">
        <v>446</v>
      </c>
      <c r="R137" s="156"/>
      <c r="S137" s="176">
        <v>1</v>
      </c>
      <c r="T137" s="176">
        <v>0</v>
      </c>
      <c r="U137" s="176">
        <v>0</v>
      </c>
      <c r="V137" s="176">
        <v>0</v>
      </c>
      <c r="W137" s="176">
        <v>1</v>
      </c>
      <c r="X137" s="177"/>
      <c r="Y137" s="176">
        <f t="shared" si="13"/>
        <v>0</v>
      </c>
      <c r="Z137" s="176">
        <f t="shared" si="13"/>
        <v>0</v>
      </c>
      <c r="AA137" s="176">
        <f t="shared" si="13"/>
        <v>0</v>
      </c>
      <c r="AB137" s="176">
        <f t="shared" si="13"/>
        <v>0</v>
      </c>
    </row>
    <row r="138" spans="2:28" s="2" customFormat="1" ht="15.75" customHeight="1" thickBot="1" x14ac:dyDescent="0.25">
      <c r="B138" s="64" t="s">
        <v>381</v>
      </c>
      <c r="C138" s="28" t="s">
        <v>181</v>
      </c>
      <c r="D138" s="145"/>
      <c r="E138" s="30">
        <v>9</v>
      </c>
      <c r="F138" s="30">
        <v>0</v>
      </c>
      <c r="G138" s="31">
        <v>0</v>
      </c>
      <c r="H138" s="30">
        <v>0</v>
      </c>
      <c r="I138" s="30">
        <v>9</v>
      </c>
      <c r="J138" s="117"/>
      <c r="K138" s="128">
        <f t="shared" si="9"/>
        <v>1</v>
      </c>
      <c r="L138" s="128">
        <f t="shared" si="9"/>
        <v>0</v>
      </c>
      <c r="M138" s="128">
        <f t="shared" si="9"/>
        <v>0</v>
      </c>
      <c r="N138" s="128">
        <f t="shared" si="9"/>
        <v>0</v>
      </c>
      <c r="O138" s="159"/>
      <c r="P138" s="28" t="s">
        <v>447</v>
      </c>
      <c r="Q138" s="75" t="s">
        <v>181</v>
      </c>
      <c r="R138" s="156"/>
      <c r="S138" s="176">
        <v>1</v>
      </c>
      <c r="T138" s="176">
        <v>0</v>
      </c>
      <c r="U138" s="176">
        <v>0</v>
      </c>
      <c r="V138" s="176">
        <v>0</v>
      </c>
      <c r="W138" s="176">
        <v>1</v>
      </c>
      <c r="X138" s="177"/>
      <c r="Y138" s="176">
        <f t="shared" si="13"/>
        <v>0</v>
      </c>
      <c r="Z138" s="176">
        <f t="shared" si="13"/>
        <v>0</v>
      </c>
      <c r="AA138" s="176">
        <f t="shared" si="13"/>
        <v>0</v>
      </c>
      <c r="AB138" s="176">
        <f t="shared" si="13"/>
        <v>0</v>
      </c>
    </row>
    <row r="139" spans="2:28" s="2" customFormat="1" ht="42.75" customHeight="1" thickBot="1" x14ac:dyDescent="0.25">
      <c r="B139" s="64" t="s">
        <v>382</v>
      </c>
      <c r="C139" s="28" t="s">
        <v>182</v>
      </c>
      <c r="D139" s="145"/>
      <c r="E139" s="30">
        <v>9</v>
      </c>
      <c r="F139" s="30">
        <v>0</v>
      </c>
      <c r="G139" s="31">
        <v>0</v>
      </c>
      <c r="H139" s="30">
        <v>0</v>
      </c>
      <c r="I139" s="30">
        <v>9</v>
      </c>
      <c r="J139" s="117"/>
      <c r="K139" s="128">
        <f t="shared" si="9"/>
        <v>1</v>
      </c>
      <c r="L139" s="128">
        <f t="shared" si="9"/>
        <v>0</v>
      </c>
      <c r="M139" s="128">
        <f t="shared" si="9"/>
        <v>0</v>
      </c>
      <c r="N139" s="128">
        <f t="shared" si="9"/>
        <v>0</v>
      </c>
      <c r="O139" s="159"/>
      <c r="P139" s="28" t="s">
        <v>448</v>
      </c>
      <c r="Q139" s="75" t="s">
        <v>449</v>
      </c>
      <c r="R139" s="156"/>
      <c r="S139" s="176">
        <v>1</v>
      </c>
      <c r="T139" s="176">
        <v>0</v>
      </c>
      <c r="U139" s="176">
        <v>0</v>
      </c>
      <c r="V139" s="176">
        <v>0</v>
      </c>
      <c r="W139" s="176">
        <v>1</v>
      </c>
      <c r="X139" s="177"/>
      <c r="Y139" s="176">
        <f t="shared" si="13"/>
        <v>0</v>
      </c>
      <c r="Z139" s="176">
        <f t="shared" si="13"/>
        <v>0</v>
      </c>
      <c r="AA139" s="176">
        <f t="shared" si="13"/>
        <v>0</v>
      </c>
      <c r="AB139" s="176">
        <f t="shared" si="13"/>
        <v>0</v>
      </c>
    </row>
    <row r="140" spans="2:28" s="2" customFormat="1" ht="31.5" customHeight="1" thickBot="1" x14ac:dyDescent="0.25">
      <c r="B140" s="64" t="s">
        <v>383</v>
      </c>
      <c r="C140" s="28" t="s">
        <v>183</v>
      </c>
      <c r="D140" s="145"/>
      <c r="E140" s="30">
        <v>9</v>
      </c>
      <c r="F140" s="30">
        <v>0</v>
      </c>
      <c r="G140" s="31">
        <v>0</v>
      </c>
      <c r="H140" s="30">
        <v>0</v>
      </c>
      <c r="I140" s="30">
        <v>9</v>
      </c>
      <c r="J140" s="117"/>
      <c r="K140" s="128">
        <f t="shared" si="9"/>
        <v>1</v>
      </c>
      <c r="L140" s="128">
        <f t="shared" si="9"/>
        <v>0</v>
      </c>
      <c r="M140" s="128">
        <f t="shared" si="9"/>
        <v>0</v>
      </c>
      <c r="N140" s="128">
        <f t="shared" si="9"/>
        <v>0</v>
      </c>
      <c r="O140" s="159"/>
      <c r="P140" s="28" t="s">
        <v>450</v>
      </c>
      <c r="Q140" s="75" t="s">
        <v>183</v>
      </c>
      <c r="R140" s="156"/>
      <c r="S140" s="176">
        <v>0.875</v>
      </c>
      <c r="T140" s="176">
        <v>0.125</v>
      </c>
      <c r="U140" s="176">
        <v>0</v>
      </c>
      <c r="V140" s="176">
        <v>0</v>
      </c>
      <c r="W140" s="176">
        <v>1</v>
      </c>
      <c r="X140" s="177"/>
      <c r="Y140" s="176">
        <f t="shared" si="13"/>
        <v>0.125</v>
      </c>
      <c r="Z140" s="176">
        <f t="shared" si="13"/>
        <v>-0.125</v>
      </c>
      <c r="AA140" s="176">
        <f t="shared" si="13"/>
        <v>0</v>
      </c>
      <c r="AB140" s="176">
        <f t="shared" si="13"/>
        <v>0</v>
      </c>
    </row>
    <row r="141" spans="2:28" s="2" customFormat="1" ht="31.5" customHeight="1" thickBot="1" x14ac:dyDescent="0.25">
      <c r="B141" s="64" t="s">
        <v>384</v>
      </c>
      <c r="C141" s="28" t="s">
        <v>184</v>
      </c>
      <c r="D141" s="145"/>
      <c r="E141" s="30">
        <v>9</v>
      </c>
      <c r="F141" s="30">
        <v>0</v>
      </c>
      <c r="G141" s="31">
        <v>0</v>
      </c>
      <c r="H141" s="30">
        <v>0</v>
      </c>
      <c r="I141" s="30">
        <v>9</v>
      </c>
      <c r="J141" s="117"/>
      <c r="K141" s="128">
        <f t="shared" si="9"/>
        <v>1</v>
      </c>
      <c r="L141" s="128">
        <f t="shared" si="9"/>
        <v>0</v>
      </c>
      <c r="M141" s="128">
        <f t="shared" si="9"/>
        <v>0</v>
      </c>
      <c r="N141" s="128">
        <f t="shared" si="9"/>
        <v>0</v>
      </c>
      <c r="O141" s="159"/>
      <c r="P141" s="28" t="s">
        <v>451</v>
      </c>
      <c r="Q141" s="75" t="s">
        <v>184</v>
      </c>
      <c r="R141" s="156"/>
      <c r="S141" s="176">
        <v>0.875</v>
      </c>
      <c r="T141" s="176">
        <v>0.125</v>
      </c>
      <c r="U141" s="176">
        <v>0</v>
      </c>
      <c r="V141" s="176">
        <v>0</v>
      </c>
      <c r="W141" s="176">
        <v>1</v>
      </c>
      <c r="X141" s="177"/>
      <c r="Y141" s="176">
        <f t="shared" si="13"/>
        <v>0.125</v>
      </c>
      <c r="Z141" s="176">
        <f t="shared" si="13"/>
        <v>-0.125</v>
      </c>
      <c r="AA141" s="176">
        <f t="shared" si="13"/>
        <v>0</v>
      </c>
      <c r="AB141" s="176">
        <f t="shared" si="13"/>
        <v>0</v>
      </c>
    </row>
    <row r="142" spans="2:28" s="2" customFormat="1" ht="42.75" customHeight="1" thickBot="1" x14ac:dyDescent="0.25">
      <c r="B142" s="64" t="s">
        <v>385</v>
      </c>
      <c r="C142" s="28" t="s">
        <v>185</v>
      </c>
      <c r="D142" s="145"/>
      <c r="E142" s="30">
        <v>8</v>
      </c>
      <c r="F142" s="30">
        <v>0</v>
      </c>
      <c r="G142" s="31">
        <v>1</v>
      </c>
      <c r="H142" s="30">
        <v>0</v>
      </c>
      <c r="I142" s="30">
        <v>9</v>
      </c>
      <c r="J142" s="117"/>
      <c r="K142" s="128">
        <f t="shared" si="9"/>
        <v>0.88888888888888884</v>
      </c>
      <c r="L142" s="128">
        <f t="shared" si="9"/>
        <v>0</v>
      </c>
      <c r="M142" s="128">
        <f t="shared" si="9"/>
        <v>0.1111111111111111</v>
      </c>
      <c r="N142" s="128">
        <f t="shared" si="9"/>
        <v>0</v>
      </c>
      <c r="O142" s="159"/>
      <c r="P142" s="28" t="s">
        <v>452</v>
      </c>
      <c r="Q142" s="75" t="s">
        <v>453</v>
      </c>
      <c r="R142" s="156"/>
      <c r="S142" s="176">
        <v>0.875</v>
      </c>
      <c r="T142" s="176">
        <v>0</v>
      </c>
      <c r="U142" s="176">
        <v>0.125</v>
      </c>
      <c r="V142" s="176">
        <v>0</v>
      </c>
      <c r="W142" s="176">
        <v>1</v>
      </c>
      <c r="X142" s="177"/>
      <c r="Y142" s="176">
        <f t="shared" si="13"/>
        <v>1.388888888888884E-2</v>
      </c>
      <c r="Z142" s="176">
        <f t="shared" si="13"/>
        <v>0</v>
      </c>
      <c r="AA142" s="176">
        <f t="shared" si="13"/>
        <v>-1.3888888888888895E-2</v>
      </c>
      <c r="AB142" s="176">
        <f t="shared" si="13"/>
        <v>0</v>
      </c>
    </row>
    <row r="143" spans="2:28" s="2" customFormat="1" ht="31.5" customHeight="1" thickBot="1" x14ac:dyDescent="0.25">
      <c r="B143" s="64" t="s">
        <v>386</v>
      </c>
      <c r="C143" s="28" t="s">
        <v>186</v>
      </c>
      <c r="D143" s="145"/>
      <c r="E143" s="30">
        <v>9</v>
      </c>
      <c r="F143" s="30">
        <v>0</v>
      </c>
      <c r="G143" s="31">
        <v>0</v>
      </c>
      <c r="H143" s="30">
        <v>0</v>
      </c>
      <c r="I143" s="30">
        <v>9</v>
      </c>
      <c r="J143" s="117"/>
      <c r="K143" s="128">
        <f t="shared" si="9"/>
        <v>1</v>
      </c>
      <c r="L143" s="128">
        <f t="shared" si="9"/>
        <v>0</v>
      </c>
      <c r="M143" s="128">
        <f t="shared" si="9"/>
        <v>0</v>
      </c>
      <c r="N143" s="128">
        <f t="shared" si="9"/>
        <v>0</v>
      </c>
      <c r="O143" s="159"/>
      <c r="P143" s="28" t="s">
        <v>454</v>
      </c>
      <c r="Q143" s="75" t="s">
        <v>186</v>
      </c>
      <c r="R143" s="156"/>
      <c r="S143" s="176">
        <v>0.875</v>
      </c>
      <c r="T143" s="176">
        <v>0.125</v>
      </c>
      <c r="U143" s="176">
        <v>0</v>
      </c>
      <c r="V143" s="176">
        <v>0</v>
      </c>
      <c r="W143" s="176">
        <v>1</v>
      </c>
      <c r="X143" s="177"/>
      <c r="Y143" s="176">
        <f t="shared" si="13"/>
        <v>0.125</v>
      </c>
      <c r="Z143" s="176">
        <f t="shared" si="13"/>
        <v>-0.125</v>
      </c>
      <c r="AA143" s="176">
        <f t="shared" si="13"/>
        <v>0</v>
      </c>
      <c r="AB143" s="176">
        <f t="shared" si="13"/>
        <v>0</v>
      </c>
    </row>
    <row r="144" spans="2:28" s="2" customFormat="1" ht="15.75" customHeight="1" thickBot="1" x14ac:dyDescent="0.25">
      <c r="B144" s="64" t="s">
        <v>387</v>
      </c>
      <c r="C144" s="28" t="s">
        <v>187</v>
      </c>
      <c r="D144" s="145"/>
      <c r="E144" s="30">
        <v>9</v>
      </c>
      <c r="F144" s="30">
        <v>0</v>
      </c>
      <c r="G144" s="31">
        <v>0</v>
      </c>
      <c r="H144" s="30">
        <v>0</v>
      </c>
      <c r="I144" s="30">
        <v>9</v>
      </c>
      <c r="J144" s="117"/>
      <c r="K144" s="128">
        <f t="shared" si="9"/>
        <v>1</v>
      </c>
      <c r="L144" s="128">
        <f t="shared" si="9"/>
        <v>0</v>
      </c>
      <c r="M144" s="128">
        <f t="shared" si="9"/>
        <v>0</v>
      </c>
      <c r="N144" s="128">
        <f t="shared" si="9"/>
        <v>0</v>
      </c>
      <c r="O144" s="159"/>
      <c r="P144" s="28" t="s">
        <v>455</v>
      </c>
      <c r="Q144" s="75" t="s">
        <v>187</v>
      </c>
      <c r="R144" s="156"/>
      <c r="S144" s="176">
        <v>1</v>
      </c>
      <c r="T144" s="176">
        <v>0</v>
      </c>
      <c r="U144" s="176">
        <v>0</v>
      </c>
      <c r="V144" s="176">
        <v>0</v>
      </c>
      <c r="W144" s="176">
        <v>1</v>
      </c>
      <c r="X144" s="177"/>
      <c r="Y144" s="176">
        <f t="shared" si="13"/>
        <v>0</v>
      </c>
      <c r="Z144" s="176">
        <f t="shared" si="13"/>
        <v>0</v>
      </c>
      <c r="AA144" s="176">
        <f t="shared" si="13"/>
        <v>0</v>
      </c>
      <c r="AB144" s="176">
        <f t="shared" si="13"/>
        <v>0</v>
      </c>
    </row>
    <row r="145" spans="2:28" s="2" customFormat="1" ht="15.75" customHeight="1" thickBot="1" x14ac:dyDescent="0.25">
      <c r="B145" s="64" t="s">
        <v>388</v>
      </c>
      <c r="C145" s="28" t="s">
        <v>188</v>
      </c>
      <c r="D145" s="145"/>
      <c r="E145" s="30">
        <v>8</v>
      </c>
      <c r="F145" s="30">
        <v>0</v>
      </c>
      <c r="G145" s="31">
        <v>0</v>
      </c>
      <c r="H145" s="30">
        <v>1</v>
      </c>
      <c r="I145" s="30">
        <v>9</v>
      </c>
      <c r="J145" s="117"/>
      <c r="K145" s="128">
        <f t="shared" si="9"/>
        <v>0.88888888888888884</v>
      </c>
      <c r="L145" s="128">
        <f t="shared" si="9"/>
        <v>0</v>
      </c>
      <c r="M145" s="128">
        <f t="shared" si="9"/>
        <v>0</v>
      </c>
      <c r="N145" s="128">
        <f t="shared" si="9"/>
        <v>0.1111111111111111</v>
      </c>
      <c r="O145" s="159"/>
      <c r="P145" s="28" t="s">
        <v>456</v>
      </c>
      <c r="Q145" s="75" t="s">
        <v>188</v>
      </c>
      <c r="R145" s="156"/>
      <c r="S145" s="176">
        <v>0.75</v>
      </c>
      <c r="T145" s="176">
        <v>0</v>
      </c>
      <c r="U145" s="176">
        <v>0</v>
      </c>
      <c r="V145" s="176">
        <v>0.25</v>
      </c>
      <c r="W145" s="176">
        <v>1</v>
      </c>
      <c r="X145" s="177"/>
      <c r="Y145" s="176">
        <f t="shared" si="13"/>
        <v>0.13888888888888884</v>
      </c>
      <c r="Z145" s="176">
        <f t="shared" si="13"/>
        <v>0</v>
      </c>
      <c r="AA145" s="176">
        <f t="shared" si="13"/>
        <v>0</v>
      </c>
      <c r="AB145" s="176">
        <f t="shared" si="13"/>
        <v>-0.1388888888888889</v>
      </c>
    </row>
    <row r="146" spans="2:28" s="2" customFormat="1" ht="31.5" customHeight="1" thickBot="1" x14ac:dyDescent="0.25">
      <c r="B146" s="64" t="s">
        <v>389</v>
      </c>
      <c r="C146" s="28" t="s">
        <v>189</v>
      </c>
      <c r="D146" s="145"/>
      <c r="E146" s="30">
        <v>9</v>
      </c>
      <c r="F146" s="30">
        <v>0</v>
      </c>
      <c r="G146" s="31">
        <v>0</v>
      </c>
      <c r="H146" s="30">
        <v>0</v>
      </c>
      <c r="I146" s="30">
        <v>9</v>
      </c>
      <c r="J146" s="117"/>
      <c r="K146" s="128">
        <f t="shared" si="9"/>
        <v>1</v>
      </c>
      <c r="L146" s="128">
        <f t="shared" si="9"/>
        <v>0</v>
      </c>
      <c r="M146" s="128">
        <f t="shared" si="9"/>
        <v>0</v>
      </c>
      <c r="N146" s="128">
        <f t="shared" si="9"/>
        <v>0</v>
      </c>
      <c r="O146" s="159"/>
      <c r="P146" s="28" t="s">
        <v>457</v>
      </c>
      <c r="Q146" s="75" t="s">
        <v>458</v>
      </c>
      <c r="R146" s="156"/>
      <c r="S146" s="176">
        <v>0.75</v>
      </c>
      <c r="T146" s="176">
        <v>0.125</v>
      </c>
      <c r="U146" s="176">
        <v>0.125</v>
      </c>
      <c r="V146" s="176">
        <v>0</v>
      </c>
      <c r="W146" s="176">
        <v>1</v>
      </c>
      <c r="X146" s="177"/>
      <c r="Y146" s="176">
        <f t="shared" si="13"/>
        <v>0.25</v>
      </c>
      <c r="Z146" s="176">
        <f t="shared" si="13"/>
        <v>-0.125</v>
      </c>
      <c r="AA146" s="176">
        <f t="shared" si="13"/>
        <v>-0.125</v>
      </c>
      <c r="AB146" s="176">
        <f t="shared" si="13"/>
        <v>0</v>
      </c>
    </row>
    <row r="147" spans="2:28" s="2" customFormat="1" ht="31.5" customHeight="1" thickBot="1" x14ac:dyDescent="0.25">
      <c r="B147" s="64" t="s">
        <v>390</v>
      </c>
      <c r="C147" s="28" t="s">
        <v>190</v>
      </c>
      <c r="D147" s="145"/>
      <c r="E147" s="30">
        <v>9</v>
      </c>
      <c r="F147" s="30">
        <v>0</v>
      </c>
      <c r="G147" s="31">
        <v>0</v>
      </c>
      <c r="H147" s="30">
        <v>0</v>
      </c>
      <c r="I147" s="30">
        <v>9</v>
      </c>
      <c r="J147" s="117"/>
      <c r="K147" s="128">
        <f t="shared" si="9"/>
        <v>1</v>
      </c>
      <c r="L147" s="128">
        <f t="shared" si="9"/>
        <v>0</v>
      </c>
      <c r="M147" s="128">
        <f t="shared" si="9"/>
        <v>0</v>
      </c>
      <c r="N147" s="128">
        <f t="shared" si="9"/>
        <v>0</v>
      </c>
      <c r="O147" s="159"/>
      <c r="P147" s="28" t="s">
        <v>459</v>
      </c>
      <c r="Q147" s="75" t="s">
        <v>460</v>
      </c>
      <c r="R147" s="156"/>
      <c r="S147" s="176">
        <v>1</v>
      </c>
      <c r="T147" s="176">
        <v>0</v>
      </c>
      <c r="U147" s="176">
        <v>0</v>
      </c>
      <c r="V147" s="176">
        <v>0</v>
      </c>
      <c r="W147" s="176">
        <v>1</v>
      </c>
      <c r="X147" s="177"/>
      <c r="Y147" s="176">
        <f t="shared" si="13"/>
        <v>0</v>
      </c>
      <c r="Z147" s="176">
        <f t="shared" si="13"/>
        <v>0</v>
      </c>
      <c r="AA147" s="176">
        <f t="shared" si="13"/>
        <v>0</v>
      </c>
      <c r="AB147" s="176">
        <f t="shared" si="13"/>
        <v>0</v>
      </c>
    </row>
    <row r="148" spans="2:28" s="2" customFormat="1" ht="31.5" customHeight="1" thickBot="1" x14ac:dyDescent="0.25">
      <c r="B148" s="64" t="s">
        <v>391</v>
      </c>
      <c r="C148" s="28" t="s">
        <v>191</v>
      </c>
      <c r="D148" s="145"/>
      <c r="E148" s="30">
        <v>6</v>
      </c>
      <c r="F148" s="30">
        <v>0</v>
      </c>
      <c r="G148" s="31">
        <v>1</v>
      </c>
      <c r="H148" s="30">
        <v>2</v>
      </c>
      <c r="I148" s="30">
        <v>9</v>
      </c>
      <c r="J148" s="117"/>
      <c r="K148" s="128">
        <f t="shared" si="9"/>
        <v>0.66666666666666663</v>
      </c>
      <c r="L148" s="128">
        <f t="shared" si="9"/>
        <v>0</v>
      </c>
      <c r="M148" s="128">
        <f t="shared" si="9"/>
        <v>0.1111111111111111</v>
      </c>
      <c r="N148" s="128">
        <f t="shared" si="9"/>
        <v>0.22222222222222221</v>
      </c>
      <c r="O148" s="159"/>
      <c r="P148" s="28" t="s">
        <v>461</v>
      </c>
      <c r="Q148" s="75" t="s">
        <v>191</v>
      </c>
      <c r="R148" s="156"/>
      <c r="S148" s="176">
        <v>0.625</v>
      </c>
      <c r="T148" s="176">
        <v>0.125</v>
      </c>
      <c r="U148" s="176">
        <v>0</v>
      </c>
      <c r="V148" s="176">
        <v>0.25</v>
      </c>
      <c r="W148" s="176">
        <v>1</v>
      </c>
      <c r="X148" s="177"/>
      <c r="Y148" s="176">
        <f t="shared" si="13"/>
        <v>4.166666666666663E-2</v>
      </c>
      <c r="Z148" s="176">
        <f t="shared" si="13"/>
        <v>-0.125</v>
      </c>
      <c r="AA148" s="176">
        <f t="shared" si="13"/>
        <v>0.1111111111111111</v>
      </c>
      <c r="AB148" s="176">
        <f t="shared" si="13"/>
        <v>-2.777777777777779E-2</v>
      </c>
    </row>
    <row r="149" spans="2:28" s="2" customFormat="1" ht="15.75" customHeight="1" thickBot="1" x14ac:dyDescent="0.25">
      <c r="B149" s="64" t="s">
        <v>392</v>
      </c>
      <c r="C149" s="28" t="s">
        <v>192</v>
      </c>
      <c r="D149" s="145"/>
      <c r="E149" s="30">
        <v>9</v>
      </c>
      <c r="F149" s="30">
        <v>0</v>
      </c>
      <c r="G149" s="31">
        <v>0</v>
      </c>
      <c r="H149" s="30">
        <v>0</v>
      </c>
      <c r="I149" s="30">
        <v>9</v>
      </c>
      <c r="J149" s="117"/>
      <c r="K149" s="128">
        <f t="shared" si="9"/>
        <v>1</v>
      </c>
      <c r="L149" s="128">
        <f t="shared" si="9"/>
        <v>0</v>
      </c>
      <c r="M149" s="128">
        <f t="shared" si="9"/>
        <v>0</v>
      </c>
      <c r="N149" s="128">
        <f t="shared" si="9"/>
        <v>0</v>
      </c>
      <c r="O149" s="159"/>
      <c r="P149" s="28" t="s">
        <v>463</v>
      </c>
      <c r="Q149" s="75" t="s">
        <v>192</v>
      </c>
      <c r="R149" s="156"/>
      <c r="S149" s="176">
        <v>0.875</v>
      </c>
      <c r="T149" s="176">
        <v>0</v>
      </c>
      <c r="U149" s="176">
        <v>0.125</v>
      </c>
      <c r="V149" s="176">
        <v>0</v>
      </c>
      <c r="W149" s="176">
        <v>1</v>
      </c>
      <c r="X149" s="177"/>
      <c r="Y149" s="176">
        <f t="shared" si="13"/>
        <v>0.125</v>
      </c>
      <c r="Z149" s="176">
        <f t="shared" si="13"/>
        <v>0</v>
      </c>
      <c r="AA149" s="176">
        <f t="shared" si="13"/>
        <v>-0.125</v>
      </c>
      <c r="AB149" s="176">
        <f t="shared" si="13"/>
        <v>0</v>
      </c>
    </row>
    <row r="150" spans="2:28" s="2" customFormat="1" ht="15.75" customHeight="1" thickBot="1" x14ac:dyDescent="0.25">
      <c r="B150" s="64" t="s">
        <v>393</v>
      </c>
      <c r="C150" s="28" t="s">
        <v>193</v>
      </c>
      <c r="D150" s="145"/>
      <c r="E150" s="30">
        <v>7</v>
      </c>
      <c r="F150" s="30">
        <v>2</v>
      </c>
      <c r="G150" s="31">
        <v>0</v>
      </c>
      <c r="H150" s="30">
        <v>0</v>
      </c>
      <c r="I150" s="30">
        <v>9</v>
      </c>
      <c r="J150" s="117"/>
      <c r="K150" s="128">
        <f t="shared" si="9"/>
        <v>0.77777777777777779</v>
      </c>
      <c r="L150" s="128">
        <f t="shared" si="9"/>
        <v>0.22222222222222221</v>
      </c>
      <c r="M150" s="128">
        <f t="shared" si="9"/>
        <v>0</v>
      </c>
      <c r="N150" s="128">
        <f t="shared" si="9"/>
        <v>0</v>
      </c>
      <c r="O150" s="159"/>
      <c r="P150" s="28" t="s">
        <v>464</v>
      </c>
      <c r="Q150" s="75" t="s">
        <v>193</v>
      </c>
      <c r="R150" s="156"/>
      <c r="S150" s="176">
        <v>0.75</v>
      </c>
      <c r="T150" s="176">
        <v>0.125</v>
      </c>
      <c r="U150" s="176">
        <v>0.125</v>
      </c>
      <c r="V150" s="176">
        <v>0</v>
      </c>
      <c r="W150" s="176">
        <v>1</v>
      </c>
      <c r="X150" s="177"/>
      <c r="Y150" s="176">
        <f t="shared" si="13"/>
        <v>2.777777777777779E-2</v>
      </c>
      <c r="Z150" s="176">
        <f t="shared" si="13"/>
        <v>9.722222222222221E-2</v>
      </c>
      <c r="AA150" s="176">
        <f t="shared" si="13"/>
        <v>-0.125</v>
      </c>
      <c r="AB150" s="176">
        <f t="shared" si="13"/>
        <v>0</v>
      </c>
    </row>
    <row r="151" spans="2:28" s="2" customFormat="1" ht="31.5" customHeight="1" thickBot="1" x14ac:dyDescent="0.25">
      <c r="B151" s="64" t="s">
        <v>394</v>
      </c>
      <c r="C151" s="28" t="s">
        <v>194</v>
      </c>
      <c r="D151" s="145"/>
      <c r="E151" s="30">
        <v>8</v>
      </c>
      <c r="F151" s="30">
        <v>0</v>
      </c>
      <c r="G151" s="31">
        <v>0</v>
      </c>
      <c r="H151" s="30">
        <v>1</v>
      </c>
      <c r="I151" s="30">
        <v>9</v>
      </c>
      <c r="J151" s="117"/>
      <c r="K151" s="128">
        <f t="shared" si="9"/>
        <v>0.88888888888888884</v>
      </c>
      <c r="L151" s="128">
        <f t="shared" si="9"/>
        <v>0</v>
      </c>
      <c r="M151" s="128">
        <f t="shared" si="9"/>
        <v>0</v>
      </c>
      <c r="N151" s="128">
        <f t="shared" si="9"/>
        <v>0.1111111111111111</v>
      </c>
      <c r="O151" s="159"/>
      <c r="P151" s="28" t="s">
        <v>465</v>
      </c>
      <c r="Q151" s="75" t="s">
        <v>466</v>
      </c>
      <c r="R151" s="156"/>
      <c r="S151" s="176">
        <v>0.625</v>
      </c>
      <c r="T151" s="176">
        <v>0.25</v>
      </c>
      <c r="U151" s="176">
        <v>0.125</v>
      </c>
      <c r="V151" s="176">
        <v>0</v>
      </c>
      <c r="W151" s="176">
        <v>1</v>
      </c>
      <c r="X151" s="177"/>
      <c r="Y151" s="176">
        <f t="shared" si="13"/>
        <v>0.26388888888888884</v>
      </c>
      <c r="Z151" s="176">
        <f t="shared" si="13"/>
        <v>-0.25</v>
      </c>
      <c r="AA151" s="176">
        <f t="shared" si="13"/>
        <v>-0.125</v>
      </c>
      <c r="AB151" s="176">
        <f t="shared" si="13"/>
        <v>0.1111111111111111</v>
      </c>
    </row>
    <row r="152" spans="2:28" s="2" customFormat="1" ht="147" thickBot="1" x14ac:dyDescent="0.25">
      <c r="B152" s="64" t="s">
        <v>395</v>
      </c>
      <c r="C152" s="28" t="s">
        <v>195</v>
      </c>
      <c r="D152" s="145"/>
      <c r="E152" s="30" t="s">
        <v>48</v>
      </c>
      <c r="F152" s="30" t="s">
        <v>48</v>
      </c>
      <c r="G152" s="31" t="s">
        <v>48</v>
      </c>
      <c r="H152" s="30" t="s">
        <v>48</v>
      </c>
      <c r="I152" s="30" t="s">
        <v>48</v>
      </c>
      <c r="J152" s="117"/>
      <c r="K152" s="128" t="str">
        <f t="shared" si="9"/>
        <v/>
      </c>
      <c r="L152" s="128" t="str">
        <f t="shared" si="9"/>
        <v/>
      </c>
      <c r="M152" s="128" t="str">
        <f t="shared" si="9"/>
        <v/>
      </c>
      <c r="N152" s="128" t="str">
        <f t="shared" si="9"/>
        <v/>
      </c>
      <c r="O152" s="159"/>
      <c r="P152" s="28" t="s">
        <v>467</v>
      </c>
      <c r="Q152" s="75" t="s">
        <v>555</v>
      </c>
      <c r="R152" s="156"/>
      <c r="S152" s="176" t="s">
        <v>50</v>
      </c>
      <c r="T152" s="176" t="s">
        <v>50</v>
      </c>
      <c r="U152" s="176" t="s">
        <v>50</v>
      </c>
      <c r="V152" s="176" t="s">
        <v>50</v>
      </c>
      <c r="W152" s="176" t="s">
        <v>50</v>
      </c>
      <c r="X152" s="177"/>
      <c r="Y152" s="176"/>
      <c r="Z152" s="176"/>
      <c r="AA152" s="176"/>
      <c r="AB152" s="176"/>
    </row>
    <row r="153" spans="2:28" s="2" customFormat="1" ht="15.75" customHeight="1" thickBot="1" x14ac:dyDescent="0.25">
      <c r="B153" s="64"/>
      <c r="C153" s="28"/>
      <c r="D153" s="145"/>
      <c r="E153" s="27" t="s">
        <v>147</v>
      </c>
      <c r="F153" s="124" t="s">
        <v>148</v>
      </c>
      <c r="G153" s="27" t="s">
        <v>149</v>
      </c>
      <c r="H153" s="124"/>
      <c r="I153" s="27" t="s">
        <v>0</v>
      </c>
      <c r="J153" s="117"/>
      <c r="K153" s="27" t="s">
        <v>147</v>
      </c>
      <c r="L153" s="124" t="s">
        <v>148</v>
      </c>
      <c r="M153" s="27" t="s">
        <v>149</v>
      </c>
      <c r="N153" s="127" t="str">
        <f t="shared" si="9"/>
        <v/>
      </c>
      <c r="O153" s="159"/>
      <c r="P153" s="28"/>
      <c r="Q153" s="75"/>
      <c r="R153" s="156"/>
      <c r="S153" s="27" t="s">
        <v>147</v>
      </c>
      <c r="T153" s="27" t="s">
        <v>148</v>
      </c>
      <c r="U153" s="27" t="s">
        <v>149</v>
      </c>
      <c r="V153" s="27"/>
      <c r="W153" s="27" t="s">
        <v>400</v>
      </c>
      <c r="X153" s="121"/>
      <c r="Y153" s="27"/>
      <c r="Z153" s="27"/>
      <c r="AA153" s="27"/>
      <c r="AB153" s="157"/>
    </row>
    <row r="154" spans="2:28" s="2" customFormat="1" ht="15.75" customHeight="1" thickBot="1" x14ac:dyDescent="0.25">
      <c r="B154" s="64" t="s">
        <v>396</v>
      </c>
      <c r="C154" s="28" t="s">
        <v>196</v>
      </c>
      <c r="D154" s="145"/>
      <c r="E154" s="52">
        <v>0</v>
      </c>
      <c r="F154" s="53">
        <v>4</v>
      </c>
      <c r="G154" s="54">
        <v>5</v>
      </c>
      <c r="H154" s="53"/>
      <c r="I154" s="55">
        <v>9</v>
      </c>
      <c r="J154" s="117"/>
      <c r="K154" s="129">
        <f t="shared" si="9"/>
        <v>0</v>
      </c>
      <c r="L154" s="130">
        <f t="shared" si="9"/>
        <v>0.44444444444444442</v>
      </c>
      <c r="M154" s="131">
        <f t="shared" si="9"/>
        <v>0.55555555555555558</v>
      </c>
      <c r="N154" s="128"/>
      <c r="O154" s="159"/>
      <c r="P154" s="28" t="s">
        <v>462</v>
      </c>
      <c r="Q154" s="75" t="s">
        <v>196</v>
      </c>
      <c r="R154" s="156"/>
      <c r="S154" s="191">
        <v>0</v>
      </c>
      <c r="T154" s="192">
        <v>0.625</v>
      </c>
      <c r="U154" s="192">
        <v>0.375</v>
      </c>
      <c r="V154" s="192"/>
      <c r="W154" s="193">
        <v>1</v>
      </c>
      <c r="X154" s="177"/>
      <c r="Y154" s="187">
        <f>K154-S154</f>
        <v>0</v>
      </c>
      <c r="Z154" s="188">
        <f>L154-T154</f>
        <v>-0.18055555555555558</v>
      </c>
      <c r="AA154" s="189">
        <f>M154-U154</f>
        <v>0.18055555555555558</v>
      </c>
      <c r="AB154" s="176">
        <f>N154-V154</f>
        <v>0</v>
      </c>
    </row>
    <row r="155" spans="2:28" s="2" customFormat="1" ht="15.75" customHeight="1" x14ac:dyDescent="0.2">
      <c r="B155" s="67"/>
      <c r="C155" s="24"/>
      <c r="E155" s="30" t="s">
        <v>50</v>
      </c>
      <c r="F155" s="30" t="s">
        <v>50</v>
      </c>
      <c r="G155" s="31" t="s">
        <v>50</v>
      </c>
      <c r="H155" s="30" t="s">
        <v>50</v>
      </c>
      <c r="I155" s="30" t="s">
        <v>50</v>
      </c>
      <c r="J155" s="117"/>
      <c r="K155" s="128" t="str">
        <f t="shared" si="9"/>
        <v/>
      </c>
      <c r="L155" s="128" t="str">
        <f t="shared" si="9"/>
        <v/>
      </c>
      <c r="M155" s="128" t="str">
        <f t="shared" si="9"/>
        <v/>
      </c>
      <c r="N155" s="128" t="str">
        <f t="shared" si="9"/>
        <v/>
      </c>
      <c r="O155" s="159"/>
      <c r="P155" s="89"/>
      <c r="S155" s="177"/>
      <c r="T155" s="177"/>
      <c r="U155" s="177"/>
      <c r="V155" s="177"/>
      <c r="W155" s="177"/>
      <c r="X155" s="177"/>
      <c r="Y155" s="176"/>
      <c r="Z155" s="176"/>
      <c r="AA155" s="176"/>
      <c r="AB155" s="176"/>
    </row>
    <row r="156" spans="2:28" s="2" customFormat="1" ht="15.75" customHeight="1" x14ac:dyDescent="0.2">
      <c r="B156" s="60" t="s">
        <v>197</v>
      </c>
      <c r="C156" s="24"/>
      <c r="E156" s="30"/>
      <c r="F156" s="30"/>
      <c r="G156" s="31"/>
      <c r="H156" s="30"/>
      <c r="I156" s="30"/>
      <c r="J156" s="117"/>
      <c r="K156" s="128" t="str">
        <f t="shared" si="9"/>
        <v/>
      </c>
      <c r="L156" s="128" t="str">
        <f t="shared" si="9"/>
        <v/>
      </c>
      <c r="M156" s="128" t="str">
        <f t="shared" si="9"/>
        <v/>
      </c>
      <c r="N156" s="128" t="str">
        <f t="shared" si="9"/>
        <v/>
      </c>
      <c r="O156" s="159"/>
      <c r="P156" s="81" t="s">
        <v>197</v>
      </c>
      <c r="S156" s="177"/>
      <c r="T156" s="177"/>
      <c r="U156" s="177"/>
      <c r="V156" s="177"/>
      <c r="W156" s="177"/>
      <c r="X156" s="177"/>
      <c r="Y156" s="176"/>
      <c r="Z156" s="176"/>
      <c r="AA156" s="176"/>
      <c r="AB156" s="176"/>
    </row>
    <row r="157" spans="2:28" s="2" customFormat="1" ht="15.75" customHeight="1" thickBot="1" x14ac:dyDescent="0.25">
      <c r="B157" s="60"/>
      <c r="C157" s="65"/>
      <c r="E157" s="30" t="s">
        <v>50</v>
      </c>
      <c r="F157" s="30" t="s">
        <v>50</v>
      </c>
      <c r="G157" s="31" t="s">
        <v>50</v>
      </c>
      <c r="H157" s="30" t="s">
        <v>50</v>
      </c>
      <c r="I157" s="30" t="s">
        <v>50</v>
      </c>
      <c r="J157" s="117"/>
      <c r="K157" s="128" t="str">
        <f t="shared" si="9"/>
        <v/>
      </c>
      <c r="L157" s="128" t="str">
        <f t="shared" si="9"/>
        <v/>
      </c>
      <c r="M157" s="128" t="str">
        <f t="shared" si="9"/>
        <v/>
      </c>
      <c r="N157" s="128" t="str">
        <f t="shared" si="9"/>
        <v/>
      </c>
      <c r="O157" s="159"/>
      <c r="P157" s="89"/>
      <c r="S157" s="177"/>
      <c r="T157" s="177"/>
      <c r="U157" s="177"/>
      <c r="V157" s="177"/>
      <c r="W157" s="177"/>
      <c r="X157" s="177"/>
      <c r="Y157" s="176"/>
      <c r="Z157" s="176"/>
      <c r="AA157" s="176"/>
      <c r="AB157" s="176"/>
    </row>
    <row r="158" spans="2:28" s="2" customFormat="1" ht="31.5" customHeight="1" thickBot="1" x14ac:dyDescent="0.25">
      <c r="B158" s="48">
        <v>1</v>
      </c>
      <c r="C158" s="28" t="s">
        <v>198</v>
      </c>
      <c r="D158" s="145"/>
      <c r="E158" s="30">
        <v>9</v>
      </c>
      <c r="F158" s="30">
        <v>0</v>
      </c>
      <c r="G158" s="31">
        <v>0</v>
      </c>
      <c r="H158" s="30">
        <v>0</v>
      </c>
      <c r="I158" s="30">
        <v>9</v>
      </c>
      <c r="J158" s="117"/>
      <c r="K158" s="128">
        <f t="shared" si="9"/>
        <v>1</v>
      </c>
      <c r="L158" s="128">
        <f t="shared" si="9"/>
        <v>0</v>
      </c>
      <c r="M158" s="128">
        <f t="shared" si="9"/>
        <v>0</v>
      </c>
      <c r="N158" s="128">
        <f t="shared" si="9"/>
        <v>0</v>
      </c>
      <c r="O158" s="159"/>
      <c r="P158" s="28" t="s">
        <v>158</v>
      </c>
      <c r="Q158" s="84" t="s">
        <v>469</v>
      </c>
      <c r="R158" s="156"/>
      <c r="S158" s="176">
        <v>0.875</v>
      </c>
      <c r="T158" s="176">
        <v>0</v>
      </c>
      <c r="U158" s="176">
        <v>0.125</v>
      </c>
      <c r="V158" s="176">
        <v>0</v>
      </c>
      <c r="W158" s="176">
        <v>1</v>
      </c>
      <c r="X158" s="177"/>
      <c r="Y158" s="176">
        <f t="shared" ref="Y158:AB160" si="14">K158-S158</f>
        <v>0.125</v>
      </c>
      <c r="Z158" s="176">
        <f t="shared" si="14"/>
        <v>0</v>
      </c>
      <c r="AA158" s="176">
        <f t="shared" si="14"/>
        <v>-0.125</v>
      </c>
      <c r="AB158" s="176">
        <f t="shared" si="14"/>
        <v>0</v>
      </c>
    </row>
    <row r="159" spans="2:28" s="2" customFormat="1" ht="31.5" customHeight="1" thickBot="1" x14ac:dyDescent="0.25">
      <c r="B159" s="48">
        <v>2</v>
      </c>
      <c r="C159" s="28" t="s">
        <v>189</v>
      </c>
      <c r="D159" s="145"/>
      <c r="E159" s="30">
        <v>9</v>
      </c>
      <c r="F159" s="30">
        <v>0</v>
      </c>
      <c r="G159" s="31">
        <v>0</v>
      </c>
      <c r="H159" s="30">
        <v>0</v>
      </c>
      <c r="I159" s="30">
        <v>9</v>
      </c>
      <c r="J159" s="117"/>
      <c r="K159" s="128">
        <f t="shared" ref="K159:N222" si="15">IF(ISERROR(E159/$I159),"",E159/$I159)</f>
        <v>1</v>
      </c>
      <c r="L159" s="128">
        <f t="shared" si="15"/>
        <v>0</v>
      </c>
      <c r="M159" s="128">
        <f t="shared" si="15"/>
        <v>0</v>
      </c>
      <c r="N159" s="128">
        <f t="shared" si="15"/>
        <v>0</v>
      </c>
      <c r="O159" s="159"/>
      <c r="P159" s="28" t="s">
        <v>443</v>
      </c>
      <c r="Q159" s="75" t="s">
        <v>458</v>
      </c>
      <c r="R159" s="156"/>
      <c r="S159" s="176">
        <v>0.875</v>
      </c>
      <c r="T159" s="176">
        <v>0</v>
      </c>
      <c r="U159" s="176">
        <v>0.125</v>
      </c>
      <c r="V159" s="176">
        <v>0</v>
      </c>
      <c r="W159" s="176">
        <v>1</v>
      </c>
      <c r="X159" s="177"/>
      <c r="Y159" s="176">
        <f t="shared" si="14"/>
        <v>0.125</v>
      </c>
      <c r="Z159" s="176">
        <f t="shared" si="14"/>
        <v>0</v>
      </c>
      <c r="AA159" s="176">
        <f t="shared" si="14"/>
        <v>-0.125</v>
      </c>
      <c r="AB159" s="176">
        <f t="shared" si="14"/>
        <v>0</v>
      </c>
    </row>
    <row r="160" spans="2:28" s="2" customFormat="1" ht="31.5" customHeight="1" thickBot="1" x14ac:dyDescent="0.25">
      <c r="B160" s="48">
        <v>3</v>
      </c>
      <c r="C160" s="28" t="s">
        <v>199</v>
      </c>
      <c r="D160" s="145"/>
      <c r="E160" s="30">
        <v>9</v>
      </c>
      <c r="F160" s="30">
        <v>0</v>
      </c>
      <c r="G160" s="31">
        <v>0</v>
      </c>
      <c r="H160" s="30">
        <v>0</v>
      </c>
      <c r="I160" s="30">
        <v>9</v>
      </c>
      <c r="J160" s="117"/>
      <c r="K160" s="128">
        <f t="shared" si="15"/>
        <v>1</v>
      </c>
      <c r="L160" s="128">
        <f t="shared" si="15"/>
        <v>0</v>
      </c>
      <c r="M160" s="128">
        <f t="shared" si="15"/>
        <v>0</v>
      </c>
      <c r="N160" s="128">
        <f t="shared" si="15"/>
        <v>0</v>
      </c>
      <c r="O160" s="159"/>
      <c r="P160" s="28" t="s">
        <v>444</v>
      </c>
      <c r="Q160" s="75" t="s">
        <v>470</v>
      </c>
      <c r="R160" s="156"/>
      <c r="S160" s="176">
        <v>0.8571428571428571</v>
      </c>
      <c r="T160" s="176">
        <v>0</v>
      </c>
      <c r="U160" s="176">
        <v>0.14285714285714285</v>
      </c>
      <c r="V160" s="176">
        <v>0</v>
      </c>
      <c r="W160" s="176">
        <v>0.875</v>
      </c>
      <c r="X160" s="177"/>
      <c r="Y160" s="176">
        <f t="shared" si="14"/>
        <v>0.1428571428571429</v>
      </c>
      <c r="Z160" s="176">
        <f t="shared" si="14"/>
        <v>0</v>
      </c>
      <c r="AA160" s="176">
        <f t="shared" si="14"/>
        <v>-0.14285714285714285</v>
      </c>
      <c r="AB160" s="176">
        <f t="shared" si="14"/>
        <v>0</v>
      </c>
    </row>
    <row r="161" spans="2:28" s="2" customFormat="1" ht="42.75" customHeight="1" thickBot="1" x14ac:dyDescent="0.25">
      <c r="B161" s="48">
        <v>4</v>
      </c>
      <c r="C161" s="28" t="s">
        <v>200</v>
      </c>
      <c r="D161" s="145"/>
      <c r="E161" s="30">
        <v>9</v>
      </c>
      <c r="F161" s="30">
        <v>0</v>
      </c>
      <c r="G161" s="31">
        <v>0</v>
      </c>
      <c r="H161" s="30">
        <v>0</v>
      </c>
      <c r="I161" s="30">
        <v>9</v>
      </c>
      <c r="J161" s="117"/>
      <c r="K161" s="128">
        <f t="shared" si="15"/>
        <v>1</v>
      </c>
      <c r="L161" s="128">
        <f t="shared" si="15"/>
        <v>0</v>
      </c>
      <c r="M161" s="128">
        <f t="shared" si="15"/>
        <v>0</v>
      </c>
      <c r="N161" s="128">
        <f t="shared" si="15"/>
        <v>0</v>
      </c>
      <c r="O161" s="159"/>
      <c r="P161" s="28"/>
      <c r="Q161" s="75"/>
      <c r="S161" s="24" t="s">
        <v>522</v>
      </c>
      <c r="T161" s="121"/>
      <c r="U161" s="121"/>
      <c r="V161" s="121"/>
      <c r="W161" s="121"/>
      <c r="X161" s="121"/>
      <c r="Y161" s="157"/>
      <c r="Z161" s="157"/>
      <c r="AA161" s="157"/>
      <c r="AB161" s="157"/>
    </row>
    <row r="162" spans="2:28" s="2" customFormat="1" ht="52.5" customHeight="1" thickBot="1" x14ac:dyDescent="0.25">
      <c r="B162" s="48">
        <v>5</v>
      </c>
      <c r="C162" s="28" t="s">
        <v>201</v>
      </c>
      <c r="D162" s="145"/>
      <c r="E162" s="30">
        <v>5</v>
      </c>
      <c r="F162" s="30">
        <v>0</v>
      </c>
      <c r="G162" s="31">
        <v>0</v>
      </c>
      <c r="H162" s="30">
        <v>4</v>
      </c>
      <c r="I162" s="30">
        <v>9</v>
      </c>
      <c r="J162" s="117"/>
      <c r="K162" s="128">
        <f t="shared" si="15"/>
        <v>0.55555555555555558</v>
      </c>
      <c r="L162" s="128">
        <f t="shared" si="15"/>
        <v>0</v>
      </c>
      <c r="M162" s="128">
        <f t="shared" si="15"/>
        <v>0</v>
      </c>
      <c r="N162" s="128">
        <f t="shared" si="15"/>
        <v>0.44444444444444442</v>
      </c>
      <c r="O162" s="159"/>
      <c r="P162" s="28" t="s">
        <v>450</v>
      </c>
      <c r="Q162" s="75" t="s">
        <v>201</v>
      </c>
      <c r="R162" s="156"/>
      <c r="S162" s="176">
        <v>0.66666666666666663</v>
      </c>
      <c r="T162" s="176">
        <v>0</v>
      </c>
      <c r="U162" s="176">
        <v>0.33333333333333331</v>
      </c>
      <c r="V162" s="176">
        <v>0</v>
      </c>
      <c r="W162" s="176">
        <v>0.75</v>
      </c>
      <c r="X162" s="177"/>
      <c r="Y162" s="176">
        <f t="shared" ref="Y162:AB169" si="16">K162-S162</f>
        <v>-0.11111111111111105</v>
      </c>
      <c r="Z162" s="176">
        <f t="shared" si="16"/>
        <v>0</v>
      </c>
      <c r="AA162" s="176">
        <f t="shared" si="16"/>
        <v>-0.33333333333333331</v>
      </c>
      <c r="AB162" s="176">
        <f t="shared" si="16"/>
        <v>0.44444444444444442</v>
      </c>
    </row>
    <row r="163" spans="2:28" s="2" customFormat="1" ht="31.5" customHeight="1" thickBot="1" x14ac:dyDescent="0.25">
      <c r="B163" s="48">
        <v>6</v>
      </c>
      <c r="C163" s="28" t="s">
        <v>202</v>
      </c>
      <c r="D163" s="145"/>
      <c r="E163" s="30">
        <v>7</v>
      </c>
      <c r="F163" s="30">
        <v>0</v>
      </c>
      <c r="G163" s="31">
        <v>0</v>
      </c>
      <c r="H163" s="30">
        <v>2</v>
      </c>
      <c r="I163" s="30">
        <v>9</v>
      </c>
      <c r="J163" s="117"/>
      <c r="K163" s="128">
        <f t="shared" si="15"/>
        <v>0.77777777777777779</v>
      </c>
      <c r="L163" s="128">
        <f t="shared" si="15"/>
        <v>0</v>
      </c>
      <c r="M163" s="128">
        <f t="shared" si="15"/>
        <v>0</v>
      </c>
      <c r="N163" s="128">
        <f t="shared" si="15"/>
        <v>0.22222222222222221</v>
      </c>
      <c r="O163" s="159"/>
      <c r="P163" s="28" t="s">
        <v>452</v>
      </c>
      <c r="Q163" s="75" t="s">
        <v>202</v>
      </c>
      <c r="R163" s="156"/>
      <c r="S163" s="176">
        <v>0.66666666666666663</v>
      </c>
      <c r="T163" s="176">
        <v>0.16666666666666666</v>
      </c>
      <c r="U163" s="176">
        <v>0.16666666666666666</v>
      </c>
      <c r="V163" s="176">
        <v>0</v>
      </c>
      <c r="W163" s="176">
        <v>0.75</v>
      </c>
      <c r="X163" s="177"/>
      <c r="Y163" s="176">
        <f t="shared" si="16"/>
        <v>0.11111111111111116</v>
      </c>
      <c r="Z163" s="176">
        <f t="shared" si="16"/>
        <v>-0.16666666666666666</v>
      </c>
      <c r="AA163" s="176">
        <f t="shared" si="16"/>
        <v>-0.16666666666666666</v>
      </c>
      <c r="AB163" s="176">
        <f t="shared" si="16"/>
        <v>0.22222222222222221</v>
      </c>
    </row>
    <row r="164" spans="2:28" s="2" customFormat="1" ht="31.5" customHeight="1" thickBot="1" x14ac:dyDescent="0.25">
      <c r="B164" s="48">
        <v>7</v>
      </c>
      <c r="C164" s="28" t="s">
        <v>203</v>
      </c>
      <c r="D164" s="145"/>
      <c r="E164" s="30">
        <v>9</v>
      </c>
      <c r="F164" s="30">
        <v>0</v>
      </c>
      <c r="G164" s="31">
        <v>0</v>
      </c>
      <c r="H164" s="30">
        <v>0</v>
      </c>
      <c r="I164" s="30">
        <v>9</v>
      </c>
      <c r="J164" s="117"/>
      <c r="K164" s="128">
        <f t="shared" si="15"/>
        <v>1</v>
      </c>
      <c r="L164" s="128">
        <f t="shared" si="15"/>
        <v>0</v>
      </c>
      <c r="M164" s="128">
        <f t="shared" si="15"/>
        <v>0</v>
      </c>
      <c r="N164" s="128">
        <f t="shared" si="15"/>
        <v>0</v>
      </c>
      <c r="O164" s="159"/>
      <c r="P164" s="28" t="s">
        <v>454</v>
      </c>
      <c r="Q164" s="75" t="s">
        <v>471</v>
      </c>
      <c r="R164" s="156"/>
      <c r="S164" s="176">
        <v>0.875</v>
      </c>
      <c r="T164" s="176">
        <v>0</v>
      </c>
      <c r="U164" s="176">
        <v>0.125</v>
      </c>
      <c r="V164" s="176">
        <v>0</v>
      </c>
      <c r="W164" s="176">
        <v>1</v>
      </c>
      <c r="X164" s="177"/>
      <c r="Y164" s="176">
        <f t="shared" si="16"/>
        <v>0.125</v>
      </c>
      <c r="Z164" s="176">
        <f t="shared" si="16"/>
        <v>0</v>
      </c>
      <c r="AA164" s="176">
        <f t="shared" si="16"/>
        <v>-0.125</v>
      </c>
      <c r="AB164" s="176">
        <f t="shared" si="16"/>
        <v>0</v>
      </c>
    </row>
    <row r="165" spans="2:28" s="2" customFormat="1" ht="15.75" customHeight="1" thickBot="1" x14ac:dyDescent="0.25">
      <c r="B165" s="48">
        <v>8</v>
      </c>
      <c r="C165" s="28" t="s">
        <v>204</v>
      </c>
      <c r="D165" s="145"/>
      <c r="E165" s="30">
        <v>7</v>
      </c>
      <c r="F165" s="30">
        <v>0</v>
      </c>
      <c r="G165" s="31">
        <v>1</v>
      </c>
      <c r="H165" s="30">
        <v>1</v>
      </c>
      <c r="I165" s="30">
        <v>9</v>
      </c>
      <c r="J165" s="117"/>
      <c r="K165" s="128">
        <f t="shared" si="15"/>
        <v>0.77777777777777779</v>
      </c>
      <c r="L165" s="128">
        <f t="shared" si="15"/>
        <v>0</v>
      </c>
      <c r="M165" s="128">
        <f t="shared" si="15"/>
        <v>0.1111111111111111</v>
      </c>
      <c r="N165" s="128">
        <f t="shared" si="15"/>
        <v>0.1111111111111111</v>
      </c>
      <c r="O165" s="159"/>
      <c r="P165" s="28" t="s">
        <v>456</v>
      </c>
      <c r="Q165" s="75" t="s">
        <v>204</v>
      </c>
      <c r="R165" s="156"/>
      <c r="S165" s="176">
        <v>0.7142857142857143</v>
      </c>
      <c r="T165" s="176">
        <v>0</v>
      </c>
      <c r="U165" s="176">
        <v>0.14285714285714285</v>
      </c>
      <c r="V165" s="176">
        <v>0.14285714285714285</v>
      </c>
      <c r="W165" s="176">
        <v>0.875</v>
      </c>
      <c r="X165" s="177"/>
      <c r="Y165" s="176">
        <f t="shared" si="16"/>
        <v>6.3492063492063489E-2</v>
      </c>
      <c r="Z165" s="176">
        <f t="shared" si="16"/>
        <v>0</v>
      </c>
      <c r="AA165" s="176">
        <f t="shared" si="16"/>
        <v>-3.1746031746031744E-2</v>
      </c>
      <c r="AB165" s="176">
        <f t="shared" si="16"/>
        <v>-3.1746031746031744E-2</v>
      </c>
    </row>
    <row r="166" spans="2:28" s="2" customFormat="1" ht="15.75" customHeight="1" thickBot="1" x14ac:dyDescent="0.25">
      <c r="B166" s="48">
        <v>9</v>
      </c>
      <c r="C166" s="28" t="s">
        <v>205</v>
      </c>
      <c r="D166" s="145"/>
      <c r="E166" s="30">
        <v>6</v>
      </c>
      <c r="F166" s="30">
        <v>0</v>
      </c>
      <c r="G166" s="31">
        <v>1</v>
      </c>
      <c r="H166" s="30">
        <v>2</v>
      </c>
      <c r="I166" s="30">
        <v>9</v>
      </c>
      <c r="J166" s="117"/>
      <c r="K166" s="128">
        <f t="shared" si="15"/>
        <v>0.66666666666666663</v>
      </c>
      <c r="L166" s="128">
        <f t="shared" si="15"/>
        <v>0</v>
      </c>
      <c r="M166" s="128">
        <f t="shared" si="15"/>
        <v>0.1111111111111111</v>
      </c>
      <c r="N166" s="128">
        <f t="shared" si="15"/>
        <v>0.22222222222222221</v>
      </c>
      <c r="O166" s="159"/>
      <c r="P166" s="28" t="s">
        <v>457</v>
      </c>
      <c r="Q166" s="75" t="s">
        <v>205</v>
      </c>
      <c r="R166" s="156"/>
      <c r="S166" s="176">
        <v>0.2857142857142857</v>
      </c>
      <c r="T166" s="176">
        <v>0.42857142857142855</v>
      </c>
      <c r="U166" s="176">
        <v>0.14285714285714285</v>
      </c>
      <c r="V166" s="176">
        <v>0.14285714285714285</v>
      </c>
      <c r="W166" s="176">
        <v>0.875</v>
      </c>
      <c r="X166" s="177"/>
      <c r="Y166" s="176">
        <f t="shared" si="16"/>
        <v>0.38095238095238093</v>
      </c>
      <c r="Z166" s="176">
        <f t="shared" si="16"/>
        <v>-0.42857142857142855</v>
      </c>
      <c r="AA166" s="176">
        <f t="shared" si="16"/>
        <v>-3.1746031746031744E-2</v>
      </c>
      <c r="AB166" s="176">
        <f t="shared" si="16"/>
        <v>7.9365079365079361E-2</v>
      </c>
    </row>
    <row r="167" spans="2:28" s="2" customFormat="1" ht="31.5" customHeight="1" thickBot="1" x14ac:dyDescent="0.25">
      <c r="B167" s="48">
        <v>10</v>
      </c>
      <c r="C167" s="28" t="s">
        <v>206</v>
      </c>
      <c r="D167" s="145"/>
      <c r="E167" s="30">
        <v>7</v>
      </c>
      <c r="F167" s="30">
        <v>0</v>
      </c>
      <c r="G167" s="31">
        <v>1</v>
      </c>
      <c r="H167" s="30">
        <v>1</v>
      </c>
      <c r="I167" s="30">
        <v>9</v>
      </c>
      <c r="J167" s="117"/>
      <c r="K167" s="128">
        <f t="shared" si="15"/>
        <v>0.77777777777777779</v>
      </c>
      <c r="L167" s="128">
        <f t="shared" si="15"/>
        <v>0</v>
      </c>
      <c r="M167" s="128">
        <f t="shared" si="15"/>
        <v>0.1111111111111111</v>
      </c>
      <c r="N167" s="128">
        <f t="shared" si="15"/>
        <v>0.1111111111111111</v>
      </c>
      <c r="O167" s="159"/>
      <c r="P167" s="28" t="s">
        <v>459</v>
      </c>
      <c r="Q167" s="75" t="s">
        <v>476</v>
      </c>
      <c r="R167" s="156"/>
      <c r="S167" s="176">
        <v>0.5714285714285714</v>
      </c>
      <c r="T167" s="176">
        <v>0.14285714285714285</v>
      </c>
      <c r="U167" s="176">
        <v>0.14285714285714285</v>
      </c>
      <c r="V167" s="176">
        <v>0.14285714285714285</v>
      </c>
      <c r="W167" s="176">
        <v>0.875</v>
      </c>
      <c r="X167" s="177"/>
      <c r="Y167" s="176">
        <f t="shared" si="16"/>
        <v>0.20634920634920639</v>
      </c>
      <c r="Z167" s="176">
        <f t="shared" si="16"/>
        <v>-0.14285714285714285</v>
      </c>
      <c r="AA167" s="176">
        <f t="shared" si="16"/>
        <v>-3.1746031746031744E-2</v>
      </c>
      <c r="AB167" s="176">
        <f t="shared" si="16"/>
        <v>-3.1746031746031744E-2</v>
      </c>
    </row>
    <row r="168" spans="2:28" s="2" customFormat="1" ht="42.75" customHeight="1" thickBot="1" x14ac:dyDescent="0.25">
      <c r="B168" s="48">
        <v>11</v>
      </c>
      <c r="C168" s="28" t="s">
        <v>207</v>
      </c>
      <c r="D168" s="145"/>
      <c r="E168" s="30">
        <v>4</v>
      </c>
      <c r="F168" s="30">
        <v>0</v>
      </c>
      <c r="G168" s="31">
        <v>0</v>
      </c>
      <c r="H168" s="30">
        <v>0</v>
      </c>
      <c r="I168" s="30">
        <v>4</v>
      </c>
      <c r="J168" s="117"/>
      <c r="K168" s="128">
        <f t="shared" si="15"/>
        <v>1</v>
      </c>
      <c r="L168" s="128">
        <f t="shared" si="15"/>
        <v>0</v>
      </c>
      <c r="M168" s="128">
        <f t="shared" si="15"/>
        <v>0</v>
      </c>
      <c r="N168" s="128">
        <f t="shared" si="15"/>
        <v>0</v>
      </c>
      <c r="O168" s="159"/>
      <c r="P168" s="28" t="s">
        <v>445</v>
      </c>
      <c r="Q168" s="75" t="s">
        <v>207</v>
      </c>
      <c r="R168" s="156"/>
      <c r="S168" s="176">
        <v>0.7142857142857143</v>
      </c>
      <c r="T168" s="176">
        <v>0</v>
      </c>
      <c r="U168" s="176">
        <v>0.14285714285714285</v>
      </c>
      <c r="V168" s="176">
        <v>0.14285714285714285</v>
      </c>
      <c r="W168" s="176">
        <v>0.875</v>
      </c>
      <c r="X168" s="177"/>
      <c r="Y168" s="176">
        <f t="shared" si="16"/>
        <v>0.2857142857142857</v>
      </c>
      <c r="Z168" s="176">
        <f t="shared" si="16"/>
        <v>0</v>
      </c>
      <c r="AA168" s="176">
        <f t="shared" si="16"/>
        <v>-0.14285714285714285</v>
      </c>
      <c r="AB168" s="176">
        <f t="shared" si="16"/>
        <v>-0.14285714285714285</v>
      </c>
    </row>
    <row r="169" spans="2:28" s="2" customFormat="1" ht="31.5" customHeight="1" thickBot="1" x14ac:dyDescent="0.25">
      <c r="B169" s="48">
        <v>12</v>
      </c>
      <c r="C169" s="28" t="s">
        <v>208</v>
      </c>
      <c r="D169" s="145"/>
      <c r="E169" s="30">
        <v>4</v>
      </c>
      <c r="F169" s="30">
        <v>0</v>
      </c>
      <c r="G169" s="31">
        <v>0</v>
      </c>
      <c r="H169" s="30">
        <v>0</v>
      </c>
      <c r="I169" s="30">
        <v>4</v>
      </c>
      <c r="J169" s="117"/>
      <c r="K169" s="128">
        <f t="shared" si="15"/>
        <v>1</v>
      </c>
      <c r="L169" s="128">
        <f t="shared" si="15"/>
        <v>0</v>
      </c>
      <c r="M169" s="128">
        <f t="shared" si="15"/>
        <v>0</v>
      </c>
      <c r="N169" s="128">
        <f t="shared" si="15"/>
        <v>0</v>
      </c>
      <c r="O169" s="159"/>
      <c r="P169" s="28" t="s">
        <v>451</v>
      </c>
      <c r="Q169" s="75" t="s">
        <v>208</v>
      </c>
      <c r="R169" s="156"/>
      <c r="S169" s="176">
        <v>0.7142857142857143</v>
      </c>
      <c r="T169" s="176">
        <v>0</v>
      </c>
      <c r="U169" s="176">
        <v>0.14285714285714285</v>
      </c>
      <c r="V169" s="176">
        <v>0.14285714285714285</v>
      </c>
      <c r="W169" s="176">
        <v>0.875</v>
      </c>
      <c r="X169" s="177"/>
      <c r="Y169" s="176">
        <f t="shared" si="16"/>
        <v>0.2857142857142857</v>
      </c>
      <c r="Z169" s="176">
        <f t="shared" si="16"/>
        <v>0</v>
      </c>
      <c r="AA169" s="176">
        <f t="shared" si="16"/>
        <v>-0.14285714285714285</v>
      </c>
      <c r="AB169" s="176">
        <f t="shared" si="16"/>
        <v>-0.14285714285714285</v>
      </c>
    </row>
    <row r="170" spans="2:28" s="2" customFormat="1" ht="31.5" customHeight="1" thickBot="1" x14ac:dyDescent="0.25">
      <c r="B170" s="48">
        <v>13</v>
      </c>
      <c r="C170" s="28" t="s">
        <v>209</v>
      </c>
      <c r="D170" s="145"/>
      <c r="E170" s="30"/>
      <c r="F170" s="30"/>
      <c r="G170" s="31"/>
      <c r="H170" s="30"/>
      <c r="I170" s="30"/>
      <c r="J170" s="152"/>
      <c r="K170" s="128" t="str">
        <f t="shared" si="15"/>
        <v/>
      </c>
      <c r="L170" s="128" t="str">
        <f t="shared" si="15"/>
        <v/>
      </c>
      <c r="M170" s="128" t="str">
        <f t="shared" si="15"/>
        <v/>
      </c>
      <c r="N170" s="128" t="str">
        <f t="shared" si="15"/>
        <v/>
      </c>
      <c r="O170" s="159"/>
      <c r="P170" s="28" t="s">
        <v>455</v>
      </c>
      <c r="Q170" s="75" t="s">
        <v>545</v>
      </c>
      <c r="R170" s="156"/>
      <c r="S170" s="27" t="s">
        <v>6</v>
      </c>
      <c r="T170" s="27" t="s">
        <v>7</v>
      </c>
      <c r="U170" s="27"/>
      <c r="V170" s="27"/>
      <c r="W170" s="27" t="s">
        <v>400</v>
      </c>
      <c r="X170" s="121"/>
      <c r="Y170" s="27"/>
      <c r="Z170" s="27"/>
      <c r="AA170" s="27"/>
      <c r="AB170" s="27"/>
    </row>
    <row r="171" spans="2:28" s="2" customFormat="1" ht="15.75" customHeight="1" thickBot="1" x14ac:dyDescent="0.25">
      <c r="B171" s="48" t="s">
        <v>77</v>
      </c>
      <c r="C171" s="28" t="s">
        <v>210</v>
      </c>
      <c r="D171" s="145"/>
      <c r="E171" s="30">
        <v>8</v>
      </c>
      <c r="F171" s="30" t="s">
        <v>48</v>
      </c>
      <c r="G171" s="31" t="s">
        <v>48</v>
      </c>
      <c r="H171" s="30">
        <v>1</v>
      </c>
      <c r="I171" s="30">
        <v>9</v>
      </c>
      <c r="J171" s="117"/>
      <c r="K171" s="128">
        <f t="shared" si="15"/>
        <v>0.88888888888888884</v>
      </c>
      <c r="L171" s="128" t="str">
        <f t="shared" si="15"/>
        <v/>
      </c>
      <c r="M171" s="128" t="str">
        <f t="shared" si="15"/>
        <v/>
      </c>
      <c r="N171" s="128">
        <f t="shared" si="15"/>
        <v>0.1111111111111111</v>
      </c>
      <c r="O171" s="159"/>
      <c r="P171" s="28" t="s">
        <v>77</v>
      </c>
      <c r="Q171" s="75" t="s">
        <v>472</v>
      </c>
      <c r="R171" s="156"/>
      <c r="S171" s="184">
        <v>0.42857142857142855</v>
      </c>
      <c r="T171" s="185">
        <v>0.5714285714285714</v>
      </c>
      <c r="U171" s="185"/>
      <c r="V171" s="185"/>
      <c r="W171" s="186">
        <v>0.875</v>
      </c>
      <c r="X171" s="177"/>
      <c r="Y171" s="184">
        <f t="shared" ref="Y171:Y175" si="17">K171-S171</f>
        <v>0.46031746031746029</v>
      </c>
      <c r="Z171" s="185"/>
      <c r="AA171" s="185"/>
      <c r="AB171" s="186">
        <f t="shared" ref="AB171:AB175" si="18">N171-V171</f>
        <v>0.1111111111111111</v>
      </c>
    </row>
    <row r="172" spans="2:28" s="2" customFormat="1" ht="15.75" customHeight="1" thickBot="1" x14ac:dyDescent="0.25">
      <c r="B172" s="48" t="s">
        <v>79</v>
      </c>
      <c r="C172" s="28" t="s">
        <v>211</v>
      </c>
      <c r="D172" s="145"/>
      <c r="E172" s="30">
        <v>8</v>
      </c>
      <c r="F172" s="30" t="s">
        <v>48</v>
      </c>
      <c r="G172" s="31" t="s">
        <v>48</v>
      </c>
      <c r="H172" s="30">
        <v>1</v>
      </c>
      <c r="I172" s="30">
        <v>9</v>
      </c>
      <c r="J172" s="117"/>
      <c r="K172" s="128">
        <f t="shared" si="15"/>
        <v>0.88888888888888884</v>
      </c>
      <c r="L172" s="128" t="str">
        <f t="shared" si="15"/>
        <v/>
      </c>
      <c r="M172" s="128" t="str">
        <f t="shared" si="15"/>
        <v/>
      </c>
      <c r="N172" s="128">
        <f t="shared" si="15"/>
        <v>0.1111111111111111</v>
      </c>
      <c r="O172" s="159"/>
      <c r="P172" s="28" t="s">
        <v>79</v>
      </c>
      <c r="Q172" s="75" t="s">
        <v>473</v>
      </c>
      <c r="R172" s="156"/>
      <c r="S172" s="184">
        <v>0.42857142857142855</v>
      </c>
      <c r="T172" s="185">
        <v>0.5714285714285714</v>
      </c>
      <c r="U172" s="185"/>
      <c r="V172" s="185"/>
      <c r="W172" s="186">
        <v>0.875</v>
      </c>
      <c r="X172" s="177"/>
      <c r="Y172" s="184">
        <f t="shared" si="17"/>
        <v>0.46031746031746029</v>
      </c>
      <c r="Z172" s="185"/>
      <c r="AA172" s="185"/>
      <c r="AB172" s="186">
        <f t="shared" si="18"/>
        <v>0.1111111111111111</v>
      </c>
    </row>
    <row r="173" spans="2:28" s="2" customFormat="1" ht="31.5" customHeight="1" thickBot="1" x14ac:dyDescent="0.25">
      <c r="B173" s="48" t="s">
        <v>81</v>
      </c>
      <c r="C173" s="28" t="s">
        <v>212</v>
      </c>
      <c r="D173" s="145"/>
      <c r="E173" s="30">
        <v>8</v>
      </c>
      <c r="F173" s="30" t="s">
        <v>48</v>
      </c>
      <c r="G173" s="31" t="s">
        <v>48</v>
      </c>
      <c r="H173" s="30">
        <v>1</v>
      </c>
      <c r="I173" s="30">
        <v>9</v>
      </c>
      <c r="J173" s="117"/>
      <c r="K173" s="128">
        <f t="shared" si="15"/>
        <v>0.88888888888888884</v>
      </c>
      <c r="L173" s="128" t="str">
        <f t="shared" si="15"/>
        <v/>
      </c>
      <c r="M173" s="128" t="str">
        <f t="shared" si="15"/>
        <v/>
      </c>
      <c r="N173" s="128">
        <f t="shared" si="15"/>
        <v>0.1111111111111111</v>
      </c>
      <c r="O173" s="159"/>
      <c r="P173" s="28" t="s">
        <v>81</v>
      </c>
      <c r="Q173" s="75" t="s">
        <v>548</v>
      </c>
      <c r="R173" s="156"/>
      <c r="S173" s="184">
        <v>0.42857142857142855</v>
      </c>
      <c r="T173" s="185">
        <v>0.5714285714285714</v>
      </c>
      <c r="U173" s="185"/>
      <c r="V173" s="185"/>
      <c r="W173" s="186">
        <v>0.875</v>
      </c>
      <c r="X173" s="177"/>
      <c r="Y173" s="184">
        <f t="shared" si="17"/>
        <v>0.46031746031746029</v>
      </c>
      <c r="Z173" s="185"/>
      <c r="AA173" s="185"/>
      <c r="AB173" s="186">
        <f t="shared" si="18"/>
        <v>0.1111111111111111</v>
      </c>
    </row>
    <row r="174" spans="2:28" s="2" customFormat="1" ht="42.75" customHeight="1" thickBot="1" x14ac:dyDescent="0.25">
      <c r="B174" s="48" t="s">
        <v>213</v>
      </c>
      <c r="C174" s="28" t="s">
        <v>214</v>
      </c>
      <c r="D174" s="145"/>
      <c r="E174" s="30">
        <v>8</v>
      </c>
      <c r="F174" s="30" t="s">
        <v>48</v>
      </c>
      <c r="G174" s="31" t="s">
        <v>48</v>
      </c>
      <c r="H174" s="30">
        <v>1</v>
      </c>
      <c r="I174" s="30">
        <v>9</v>
      </c>
      <c r="J174" s="117"/>
      <c r="K174" s="128">
        <f t="shared" si="15"/>
        <v>0.88888888888888884</v>
      </c>
      <c r="L174" s="128" t="str">
        <f t="shared" si="15"/>
        <v/>
      </c>
      <c r="M174" s="128" t="str">
        <f t="shared" si="15"/>
        <v/>
      </c>
      <c r="N174" s="128">
        <f t="shared" si="15"/>
        <v>0.1111111111111111</v>
      </c>
      <c r="O174" s="159"/>
      <c r="P174" s="28" t="s">
        <v>213</v>
      </c>
      <c r="Q174" s="75" t="s">
        <v>474</v>
      </c>
      <c r="R174" s="156"/>
      <c r="S174" s="184">
        <v>0.42857142857142855</v>
      </c>
      <c r="T174" s="185">
        <v>0.5714285714285714</v>
      </c>
      <c r="U174" s="185"/>
      <c r="V174" s="185"/>
      <c r="W174" s="186">
        <v>0.875</v>
      </c>
      <c r="X174" s="177"/>
      <c r="Y174" s="184">
        <f t="shared" si="17"/>
        <v>0.46031746031746029</v>
      </c>
      <c r="Z174" s="185"/>
      <c r="AA174" s="185"/>
      <c r="AB174" s="186">
        <f t="shared" si="18"/>
        <v>0.1111111111111111</v>
      </c>
    </row>
    <row r="175" spans="2:28" s="2" customFormat="1" ht="15.75" customHeight="1" thickBot="1" x14ac:dyDescent="0.25">
      <c r="B175" s="48" t="s">
        <v>215</v>
      </c>
      <c r="C175" s="28" t="s">
        <v>216</v>
      </c>
      <c r="D175" s="145"/>
      <c r="E175" s="30">
        <v>8</v>
      </c>
      <c r="F175" s="30" t="s">
        <v>48</v>
      </c>
      <c r="G175" s="31" t="s">
        <v>48</v>
      </c>
      <c r="H175" s="30">
        <v>1</v>
      </c>
      <c r="I175" s="30">
        <v>9</v>
      </c>
      <c r="J175" s="117"/>
      <c r="K175" s="128">
        <f t="shared" si="15"/>
        <v>0.88888888888888884</v>
      </c>
      <c r="L175" s="128" t="str">
        <f t="shared" si="15"/>
        <v/>
      </c>
      <c r="M175" s="128" t="str">
        <f t="shared" si="15"/>
        <v/>
      </c>
      <c r="N175" s="128">
        <f t="shared" si="15"/>
        <v>0.1111111111111111</v>
      </c>
      <c r="O175" s="159"/>
      <c r="P175" s="28" t="s">
        <v>215</v>
      </c>
      <c r="Q175" s="75" t="s">
        <v>475</v>
      </c>
      <c r="R175" s="156"/>
      <c r="S175" s="187">
        <v>0.42857142857142855</v>
      </c>
      <c r="T175" s="188">
        <v>0.5714285714285714</v>
      </c>
      <c r="U175" s="188"/>
      <c r="V175" s="188"/>
      <c r="W175" s="189">
        <v>0.875</v>
      </c>
      <c r="X175" s="177"/>
      <c r="Y175" s="187">
        <f t="shared" si="17"/>
        <v>0.46031746031746029</v>
      </c>
      <c r="Z175" s="188"/>
      <c r="AA175" s="188"/>
      <c r="AB175" s="189">
        <f t="shared" si="18"/>
        <v>0.1111111111111111</v>
      </c>
    </row>
    <row r="176" spans="2:28" s="2" customFormat="1" ht="147" thickBot="1" x14ac:dyDescent="0.25">
      <c r="B176" s="48">
        <v>14</v>
      </c>
      <c r="C176" s="28" t="s">
        <v>217</v>
      </c>
      <c r="D176" s="145"/>
      <c r="E176" s="30" t="s">
        <v>48</v>
      </c>
      <c r="F176" s="30" t="s">
        <v>48</v>
      </c>
      <c r="G176" s="31" t="s">
        <v>48</v>
      </c>
      <c r="H176" s="30" t="s">
        <v>48</v>
      </c>
      <c r="I176" s="30" t="s">
        <v>48</v>
      </c>
      <c r="J176" s="117"/>
      <c r="K176" s="128" t="str">
        <f t="shared" si="15"/>
        <v/>
      </c>
      <c r="L176" s="128" t="str">
        <f t="shared" si="15"/>
        <v/>
      </c>
      <c r="M176" s="128" t="str">
        <f t="shared" si="15"/>
        <v/>
      </c>
      <c r="N176" s="128" t="str">
        <f t="shared" si="15"/>
        <v/>
      </c>
      <c r="O176" s="159"/>
      <c r="P176" s="28" t="s">
        <v>461</v>
      </c>
      <c r="Q176" s="75" t="s">
        <v>555</v>
      </c>
      <c r="R176" s="156"/>
      <c r="S176" s="176" t="s">
        <v>50</v>
      </c>
      <c r="T176" s="176" t="s">
        <v>50</v>
      </c>
      <c r="U176" s="176" t="s">
        <v>50</v>
      </c>
      <c r="V176" s="176" t="s">
        <v>50</v>
      </c>
      <c r="W176" s="176" t="s">
        <v>50</v>
      </c>
      <c r="X176" s="177"/>
      <c r="Y176" s="176"/>
      <c r="Z176" s="176"/>
      <c r="AA176" s="176"/>
      <c r="AB176" s="176"/>
    </row>
    <row r="177" spans="2:28" s="2" customFormat="1" ht="63.75" customHeight="1" thickBot="1" x14ac:dyDescent="0.25">
      <c r="B177" s="48">
        <v>15</v>
      </c>
      <c r="C177" s="28" t="s">
        <v>218</v>
      </c>
      <c r="D177" s="145"/>
      <c r="E177" s="30" t="s">
        <v>48</v>
      </c>
      <c r="F177" s="30" t="s">
        <v>48</v>
      </c>
      <c r="G177" s="31" t="s">
        <v>48</v>
      </c>
      <c r="H177" s="30" t="s">
        <v>48</v>
      </c>
      <c r="I177" s="30" t="s">
        <v>48</v>
      </c>
      <c r="J177" s="117"/>
      <c r="K177" s="128" t="str">
        <f t="shared" si="15"/>
        <v/>
      </c>
      <c r="L177" s="128" t="str">
        <f t="shared" si="15"/>
        <v/>
      </c>
      <c r="M177" s="128" t="str">
        <f t="shared" si="15"/>
        <v/>
      </c>
      <c r="N177" s="128" t="str">
        <f t="shared" si="15"/>
        <v/>
      </c>
      <c r="O177" s="159"/>
      <c r="P177" s="28"/>
      <c r="Q177" s="75"/>
      <c r="S177" s="24" t="s">
        <v>522</v>
      </c>
      <c r="T177" s="121"/>
      <c r="U177" s="121"/>
      <c r="V177" s="121"/>
      <c r="W177" s="121"/>
      <c r="X177" s="121"/>
      <c r="Y177" s="157"/>
      <c r="Z177" s="157"/>
      <c r="AA177" s="157"/>
      <c r="AB177" s="157"/>
    </row>
    <row r="178" spans="2:28" s="2" customFormat="1" ht="63.75" customHeight="1" thickBot="1" x14ac:dyDescent="0.25">
      <c r="B178" s="48">
        <v>16</v>
      </c>
      <c r="C178" s="28" t="s">
        <v>219</v>
      </c>
      <c r="D178" s="145"/>
      <c r="E178" s="30"/>
      <c r="F178" s="30"/>
      <c r="G178" s="31"/>
      <c r="H178" s="30"/>
      <c r="I178" s="30"/>
      <c r="J178" s="152"/>
      <c r="K178" s="128" t="str">
        <f t="shared" si="15"/>
        <v/>
      </c>
      <c r="L178" s="128" t="str">
        <f t="shared" si="15"/>
        <v/>
      </c>
      <c r="M178" s="128" t="str">
        <f t="shared" si="15"/>
        <v/>
      </c>
      <c r="N178" s="128" t="str">
        <f t="shared" si="15"/>
        <v/>
      </c>
      <c r="O178" s="159"/>
      <c r="P178" s="28"/>
      <c r="Q178" s="75"/>
      <c r="S178" s="24" t="s">
        <v>522</v>
      </c>
      <c r="T178" s="121"/>
      <c r="U178" s="121"/>
      <c r="V178" s="121"/>
      <c r="W178" s="121"/>
      <c r="X178" s="121"/>
      <c r="Y178" s="157"/>
      <c r="Z178" s="157"/>
      <c r="AA178" s="157"/>
      <c r="AB178" s="157"/>
    </row>
    <row r="179" spans="2:28" s="2" customFormat="1" ht="31.5" customHeight="1" thickBot="1" x14ac:dyDescent="0.25">
      <c r="B179" s="48" t="s">
        <v>77</v>
      </c>
      <c r="C179" s="28" t="s">
        <v>220</v>
      </c>
      <c r="D179" s="145"/>
      <c r="E179" s="30" t="s">
        <v>48</v>
      </c>
      <c r="F179" s="30" t="s">
        <v>48</v>
      </c>
      <c r="G179" s="31" t="s">
        <v>48</v>
      </c>
      <c r="H179" s="30" t="s">
        <v>48</v>
      </c>
      <c r="I179" s="30" t="s">
        <v>48</v>
      </c>
      <c r="J179" s="117"/>
      <c r="K179" s="128" t="str">
        <f t="shared" si="15"/>
        <v/>
      </c>
      <c r="L179" s="128" t="str">
        <f t="shared" si="15"/>
        <v/>
      </c>
      <c r="M179" s="128" t="str">
        <f t="shared" si="15"/>
        <v/>
      </c>
      <c r="N179" s="128" t="str">
        <f t="shared" si="15"/>
        <v/>
      </c>
      <c r="O179" s="159"/>
      <c r="P179" s="28"/>
      <c r="Q179" s="75"/>
      <c r="S179" s="24" t="s">
        <v>522</v>
      </c>
      <c r="T179" s="121"/>
      <c r="U179" s="121"/>
      <c r="V179" s="121"/>
      <c r="W179" s="121"/>
      <c r="X179" s="121"/>
      <c r="Y179" s="157"/>
      <c r="Z179" s="157"/>
      <c r="AA179" s="157"/>
      <c r="AB179" s="157"/>
    </row>
    <row r="180" spans="2:28" s="2" customFormat="1" ht="15.75" customHeight="1" thickBot="1" x14ac:dyDescent="0.25">
      <c r="B180" s="48" t="s">
        <v>79</v>
      </c>
      <c r="C180" s="28" t="s">
        <v>221</v>
      </c>
      <c r="D180" s="145"/>
      <c r="E180" s="30" t="s">
        <v>48</v>
      </c>
      <c r="F180" s="30" t="s">
        <v>48</v>
      </c>
      <c r="G180" s="31" t="s">
        <v>48</v>
      </c>
      <c r="H180" s="30" t="s">
        <v>48</v>
      </c>
      <c r="I180" s="30" t="s">
        <v>48</v>
      </c>
      <c r="J180" s="117"/>
      <c r="K180" s="128" t="str">
        <f t="shared" si="15"/>
        <v/>
      </c>
      <c r="L180" s="128" t="str">
        <f t="shared" si="15"/>
        <v/>
      </c>
      <c r="M180" s="128" t="str">
        <f t="shared" si="15"/>
        <v/>
      </c>
      <c r="N180" s="128" t="str">
        <f t="shared" si="15"/>
        <v/>
      </c>
      <c r="O180" s="159"/>
      <c r="P180" s="28"/>
      <c r="Q180" s="75"/>
      <c r="S180" s="24" t="s">
        <v>522</v>
      </c>
      <c r="T180" s="121"/>
      <c r="U180" s="121"/>
      <c r="V180" s="121"/>
      <c r="W180" s="121"/>
      <c r="X180" s="121"/>
      <c r="Y180" s="157"/>
      <c r="Z180" s="157"/>
      <c r="AA180" s="157"/>
      <c r="AB180" s="157"/>
    </row>
    <row r="181" spans="2:28" s="2" customFormat="1" ht="15.75" customHeight="1" thickBot="1" x14ac:dyDescent="0.25">
      <c r="B181" s="48" t="s">
        <v>81</v>
      </c>
      <c r="C181" s="28" t="s">
        <v>222</v>
      </c>
      <c r="D181" s="145"/>
      <c r="E181" s="30" t="s">
        <v>48</v>
      </c>
      <c r="F181" s="30" t="s">
        <v>48</v>
      </c>
      <c r="G181" s="31" t="s">
        <v>48</v>
      </c>
      <c r="H181" s="30" t="s">
        <v>48</v>
      </c>
      <c r="I181" s="30" t="s">
        <v>48</v>
      </c>
      <c r="J181" s="117"/>
      <c r="K181" s="128" t="str">
        <f t="shared" si="15"/>
        <v/>
      </c>
      <c r="L181" s="128" t="str">
        <f t="shared" si="15"/>
        <v/>
      </c>
      <c r="M181" s="128" t="str">
        <f t="shared" si="15"/>
        <v/>
      </c>
      <c r="N181" s="128" t="str">
        <f t="shared" si="15"/>
        <v/>
      </c>
      <c r="O181" s="159"/>
      <c r="P181" s="28"/>
      <c r="Q181" s="75"/>
      <c r="R181" s="156"/>
      <c r="S181" s="24" t="s">
        <v>522</v>
      </c>
      <c r="T181" s="157"/>
      <c r="U181" s="157"/>
      <c r="V181" s="157"/>
      <c r="W181" s="157"/>
      <c r="X181" s="121"/>
      <c r="Y181" s="157"/>
      <c r="Z181" s="157"/>
      <c r="AA181" s="157"/>
      <c r="AB181" s="157"/>
    </row>
    <row r="182" spans="2:28" s="2" customFormat="1" ht="15.75" customHeight="1" x14ac:dyDescent="0.2">
      <c r="B182" s="67"/>
      <c r="C182" s="24"/>
      <c r="E182" s="30" t="s">
        <v>50</v>
      </c>
      <c r="F182" s="30" t="s">
        <v>50</v>
      </c>
      <c r="G182" s="31" t="s">
        <v>50</v>
      </c>
      <c r="H182" s="30" t="s">
        <v>50</v>
      </c>
      <c r="I182" s="30" t="s">
        <v>50</v>
      </c>
      <c r="J182" s="117"/>
      <c r="K182" s="128" t="str">
        <f t="shared" si="15"/>
        <v/>
      </c>
      <c r="L182" s="128" t="str">
        <f t="shared" si="15"/>
        <v/>
      </c>
      <c r="M182" s="128" t="str">
        <f t="shared" si="15"/>
        <v/>
      </c>
      <c r="N182" s="128" t="str">
        <f t="shared" si="15"/>
        <v/>
      </c>
      <c r="O182" s="159"/>
      <c r="P182" s="89"/>
      <c r="S182" s="121"/>
      <c r="T182" s="121"/>
      <c r="U182" s="121"/>
      <c r="V182" s="121"/>
      <c r="W182" s="121"/>
      <c r="X182" s="121"/>
      <c r="Y182" s="157"/>
      <c r="Z182" s="157"/>
      <c r="AA182" s="157"/>
      <c r="AB182" s="157"/>
    </row>
    <row r="183" spans="2:28" s="2" customFormat="1" ht="15.75" customHeight="1" x14ac:dyDescent="0.2">
      <c r="B183" s="60" t="s">
        <v>223</v>
      </c>
      <c r="C183" s="24"/>
      <c r="E183" s="30"/>
      <c r="F183" s="30"/>
      <c r="G183" s="31"/>
      <c r="H183" s="30"/>
      <c r="I183" s="30"/>
      <c r="J183" s="117"/>
      <c r="K183" s="128" t="str">
        <f t="shared" si="15"/>
        <v/>
      </c>
      <c r="L183" s="128" t="str">
        <f t="shared" si="15"/>
        <v/>
      </c>
      <c r="M183" s="128" t="str">
        <f t="shared" si="15"/>
        <v/>
      </c>
      <c r="N183" s="128" t="str">
        <f t="shared" si="15"/>
        <v/>
      </c>
      <c r="O183" s="159"/>
      <c r="P183" s="170" t="s">
        <v>477</v>
      </c>
      <c r="Q183" s="83" t="s">
        <v>478</v>
      </c>
      <c r="S183" s="121"/>
      <c r="T183" s="121"/>
      <c r="U183" s="121"/>
      <c r="V183" s="121"/>
      <c r="W183" s="121"/>
      <c r="X183" s="121"/>
      <c r="Y183" s="157"/>
      <c r="Z183" s="157"/>
      <c r="AA183" s="157"/>
      <c r="AB183" s="157"/>
    </row>
    <row r="184" spans="2:28" s="2" customFormat="1" ht="15.75" customHeight="1" thickBot="1" x14ac:dyDescent="0.25">
      <c r="B184" s="153"/>
      <c r="C184" s="66"/>
      <c r="E184" s="30" t="s">
        <v>50</v>
      </c>
      <c r="F184" s="30" t="s">
        <v>50</v>
      </c>
      <c r="G184" s="31" t="s">
        <v>50</v>
      </c>
      <c r="H184" s="30" t="s">
        <v>50</v>
      </c>
      <c r="I184" s="30" t="s">
        <v>50</v>
      </c>
      <c r="J184" s="117"/>
      <c r="K184" s="128" t="str">
        <f t="shared" si="15"/>
        <v/>
      </c>
      <c r="L184" s="128" t="str">
        <f t="shared" si="15"/>
        <v/>
      </c>
      <c r="M184" s="128" t="str">
        <f t="shared" si="15"/>
        <v/>
      </c>
      <c r="N184" s="128" t="str">
        <f t="shared" si="15"/>
        <v/>
      </c>
      <c r="O184" s="159"/>
      <c r="P184" s="89"/>
      <c r="S184" s="121"/>
      <c r="T184" s="121"/>
      <c r="U184" s="121"/>
      <c r="V184" s="121"/>
      <c r="W184" s="121"/>
      <c r="X184" s="121"/>
      <c r="Y184" s="157"/>
      <c r="Z184" s="157"/>
      <c r="AA184" s="157"/>
      <c r="AB184" s="157"/>
    </row>
    <row r="185" spans="2:28" s="2" customFormat="1" ht="31.5" customHeight="1" thickBot="1" x14ac:dyDescent="0.25">
      <c r="B185" s="48">
        <v>1</v>
      </c>
      <c r="C185" s="28" t="s">
        <v>224</v>
      </c>
      <c r="D185" s="145"/>
      <c r="E185" s="30">
        <v>6</v>
      </c>
      <c r="F185" s="30">
        <v>0</v>
      </c>
      <c r="G185" s="31">
        <v>0</v>
      </c>
      <c r="H185" s="30">
        <v>3</v>
      </c>
      <c r="I185" s="30">
        <v>9</v>
      </c>
      <c r="J185" s="117"/>
      <c r="K185" s="128">
        <f t="shared" si="15"/>
        <v>0.66666666666666663</v>
      </c>
      <c r="L185" s="128">
        <f t="shared" si="15"/>
        <v>0</v>
      </c>
      <c r="M185" s="128">
        <f t="shared" si="15"/>
        <v>0</v>
      </c>
      <c r="N185" s="128">
        <f t="shared" si="15"/>
        <v>0.33333333333333331</v>
      </c>
      <c r="O185" s="159"/>
      <c r="P185" s="28" t="s">
        <v>158</v>
      </c>
      <c r="Q185" s="84" t="s">
        <v>224</v>
      </c>
      <c r="R185" s="156"/>
      <c r="S185" s="176">
        <v>0.25</v>
      </c>
      <c r="T185" s="176">
        <v>0</v>
      </c>
      <c r="U185" s="176">
        <v>0</v>
      </c>
      <c r="V185" s="176">
        <v>0.75</v>
      </c>
      <c r="W185" s="176">
        <v>1</v>
      </c>
      <c r="X185" s="177"/>
      <c r="Y185" s="176">
        <f t="shared" ref="Y185:AB191" si="19">K185-S185</f>
        <v>0.41666666666666663</v>
      </c>
      <c r="Z185" s="176">
        <f t="shared" si="19"/>
        <v>0</v>
      </c>
      <c r="AA185" s="176">
        <f t="shared" si="19"/>
        <v>0</v>
      </c>
      <c r="AB185" s="176">
        <f t="shared" si="19"/>
        <v>-0.41666666666666669</v>
      </c>
    </row>
    <row r="186" spans="2:28" s="2" customFormat="1" ht="31.5" customHeight="1" thickBot="1" x14ac:dyDescent="0.25">
      <c r="B186" s="48">
        <v>2</v>
      </c>
      <c r="C186" s="28" t="s">
        <v>225</v>
      </c>
      <c r="D186" s="145"/>
      <c r="E186" s="30">
        <v>2</v>
      </c>
      <c r="F186" s="30">
        <v>0</v>
      </c>
      <c r="G186" s="31">
        <v>0</v>
      </c>
      <c r="H186" s="30">
        <v>7</v>
      </c>
      <c r="I186" s="30">
        <v>9</v>
      </c>
      <c r="J186" s="117"/>
      <c r="K186" s="128">
        <f t="shared" si="15"/>
        <v>0.22222222222222221</v>
      </c>
      <c r="L186" s="128">
        <f t="shared" si="15"/>
        <v>0</v>
      </c>
      <c r="M186" s="128">
        <f t="shared" si="15"/>
        <v>0</v>
      </c>
      <c r="N186" s="128">
        <f t="shared" si="15"/>
        <v>0.77777777777777779</v>
      </c>
      <c r="O186" s="159"/>
      <c r="P186" s="28" t="s">
        <v>443</v>
      </c>
      <c r="Q186" s="75" t="s">
        <v>225</v>
      </c>
      <c r="R186" s="156"/>
      <c r="S186" s="176">
        <v>0.125</v>
      </c>
      <c r="T186" s="176">
        <v>0</v>
      </c>
      <c r="U186" s="176">
        <v>0</v>
      </c>
      <c r="V186" s="176">
        <v>0.875</v>
      </c>
      <c r="W186" s="176">
        <v>1</v>
      </c>
      <c r="X186" s="177"/>
      <c r="Y186" s="176">
        <f t="shared" si="19"/>
        <v>9.722222222222221E-2</v>
      </c>
      <c r="Z186" s="176">
        <f t="shared" si="19"/>
        <v>0</v>
      </c>
      <c r="AA186" s="176">
        <f t="shared" si="19"/>
        <v>0</v>
      </c>
      <c r="AB186" s="176">
        <f t="shared" si="19"/>
        <v>-9.722222222222221E-2</v>
      </c>
    </row>
    <row r="187" spans="2:28" s="2" customFormat="1" ht="31.5" customHeight="1" thickBot="1" x14ac:dyDescent="0.25">
      <c r="B187" s="48">
        <v>3</v>
      </c>
      <c r="C187" s="28" t="s">
        <v>226</v>
      </c>
      <c r="D187" s="145"/>
      <c r="E187" s="30">
        <v>5</v>
      </c>
      <c r="F187" s="30">
        <v>1</v>
      </c>
      <c r="G187" s="31">
        <v>1</v>
      </c>
      <c r="H187" s="30">
        <v>2</v>
      </c>
      <c r="I187" s="30">
        <v>9</v>
      </c>
      <c r="J187" s="117"/>
      <c r="K187" s="128">
        <f t="shared" si="15"/>
        <v>0.55555555555555558</v>
      </c>
      <c r="L187" s="128">
        <f t="shared" si="15"/>
        <v>0.1111111111111111</v>
      </c>
      <c r="M187" s="128">
        <f t="shared" si="15"/>
        <v>0.1111111111111111</v>
      </c>
      <c r="N187" s="128">
        <f t="shared" si="15"/>
        <v>0.22222222222222221</v>
      </c>
      <c r="O187" s="159"/>
      <c r="P187" s="28" t="s">
        <v>444</v>
      </c>
      <c r="Q187" s="75" t="s">
        <v>479</v>
      </c>
      <c r="R187" s="156"/>
      <c r="S187" s="176">
        <v>0.375</v>
      </c>
      <c r="T187" s="176">
        <v>0</v>
      </c>
      <c r="U187" s="176">
        <v>0.125</v>
      </c>
      <c r="V187" s="176">
        <v>0.5</v>
      </c>
      <c r="W187" s="176">
        <v>1</v>
      </c>
      <c r="X187" s="177"/>
      <c r="Y187" s="176">
        <f t="shared" si="19"/>
        <v>0.18055555555555558</v>
      </c>
      <c r="Z187" s="176">
        <f t="shared" si="19"/>
        <v>0.1111111111111111</v>
      </c>
      <c r="AA187" s="176">
        <f t="shared" si="19"/>
        <v>-1.3888888888888895E-2</v>
      </c>
      <c r="AB187" s="176">
        <f t="shared" si="19"/>
        <v>-0.27777777777777779</v>
      </c>
    </row>
    <row r="188" spans="2:28" s="2" customFormat="1" ht="31.5" customHeight="1" thickBot="1" x14ac:dyDescent="0.25">
      <c r="B188" s="48">
        <v>4</v>
      </c>
      <c r="C188" s="28" t="s">
        <v>227</v>
      </c>
      <c r="D188" s="145"/>
      <c r="E188" s="30">
        <v>9</v>
      </c>
      <c r="F188" s="30">
        <v>0</v>
      </c>
      <c r="G188" s="31">
        <v>0</v>
      </c>
      <c r="H188" s="30">
        <v>0</v>
      </c>
      <c r="I188" s="30">
        <v>9</v>
      </c>
      <c r="J188" s="117"/>
      <c r="K188" s="128">
        <f t="shared" si="15"/>
        <v>1</v>
      </c>
      <c r="L188" s="128">
        <f t="shared" si="15"/>
        <v>0</v>
      </c>
      <c r="M188" s="128">
        <f t="shared" si="15"/>
        <v>0</v>
      </c>
      <c r="N188" s="128">
        <f t="shared" si="15"/>
        <v>0</v>
      </c>
      <c r="O188" s="159"/>
      <c r="P188" s="28" t="s">
        <v>445</v>
      </c>
      <c r="Q188" s="75" t="s">
        <v>480</v>
      </c>
      <c r="R188" s="156"/>
      <c r="S188" s="176">
        <v>0.625</v>
      </c>
      <c r="T188" s="176">
        <v>0</v>
      </c>
      <c r="U188" s="176">
        <v>0.125</v>
      </c>
      <c r="V188" s="176">
        <v>0.25</v>
      </c>
      <c r="W188" s="176">
        <v>1</v>
      </c>
      <c r="X188" s="177"/>
      <c r="Y188" s="176">
        <f t="shared" si="19"/>
        <v>0.375</v>
      </c>
      <c r="Z188" s="176">
        <f t="shared" si="19"/>
        <v>0</v>
      </c>
      <c r="AA188" s="176">
        <f t="shared" si="19"/>
        <v>-0.125</v>
      </c>
      <c r="AB188" s="176">
        <f t="shared" si="19"/>
        <v>-0.25</v>
      </c>
    </row>
    <row r="189" spans="2:28" s="2" customFormat="1" ht="31.5" customHeight="1" thickBot="1" x14ac:dyDescent="0.25">
      <c r="B189" s="48">
        <v>5</v>
      </c>
      <c r="C189" s="28" t="s">
        <v>228</v>
      </c>
      <c r="D189" s="145"/>
      <c r="E189" s="30">
        <v>7</v>
      </c>
      <c r="F189" s="30">
        <v>0</v>
      </c>
      <c r="G189" s="31">
        <v>0</v>
      </c>
      <c r="H189" s="30">
        <v>2</v>
      </c>
      <c r="I189" s="30">
        <v>9</v>
      </c>
      <c r="J189" s="117"/>
      <c r="K189" s="128">
        <f t="shared" si="15"/>
        <v>0.77777777777777779</v>
      </c>
      <c r="L189" s="128">
        <f t="shared" si="15"/>
        <v>0</v>
      </c>
      <c r="M189" s="128">
        <f t="shared" si="15"/>
        <v>0</v>
      </c>
      <c r="N189" s="128">
        <f t="shared" si="15"/>
        <v>0.22222222222222221</v>
      </c>
      <c r="O189" s="159"/>
      <c r="P189" s="28" t="s">
        <v>447</v>
      </c>
      <c r="Q189" s="75" t="s">
        <v>228</v>
      </c>
      <c r="R189" s="156"/>
      <c r="S189" s="176">
        <v>0.75</v>
      </c>
      <c r="T189" s="176">
        <v>0</v>
      </c>
      <c r="U189" s="176">
        <v>0</v>
      </c>
      <c r="V189" s="176">
        <v>0.25</v>
      </c>
      <c r="W189" s="176">
        <v>1</v>
      </c>
      <c r="X189" s="177"/>
      <c r="Y189" s="176">
        <f t="shared" si="19"/>
        <v>2.777777777777779E-2</v>
      </c>
      <c r="Z189" s="176">
        <f t="shared" si="19"/>
        <v>0</v>
      </c>
      <c r="AA189" s="176">
        <f t="shared" si="19"/>
        <v>0</v>
      </c>
      <c r="AB189" s="176">
        <f t="shared" si="19"/>
        <v>-2.777777777777779E-2</v>
      </c>
    </row>
    <row r="190" spans="2:28" s="2" customFormat="1" ht="42.75" customHeight="1" thickBot="1" x14ac:dyDescent="0.25">
      <c r="B190" s="48">
        <v>6</v>
      </c>
      <c r="C190" s="28" t="s">
        <v>229</v>
      </c>
      <c r="D190" s="145"/>
      <c r="E190" s="30">
        <v>9</v>
      </c>
      <c r="F190" s="30">
        <v>0</v>
      </c>
      <c r="G190" s="31">
        <v>0</v>
      </c>
      <c r="H190" s="30">
        <v>0</v>
      </c>
      <c r="I190" s="30">
        <v>9</v>
      </c>
      <c r="J190" s="117"/>
      <c r="K190" s="128">
        <f t="shared" si="15"/>
        <v>1</v>
      </c>
      <c r="L190" s="128">
        <f t="shared" si="15"/>
        <v>0</v>
      </c>
      <c r="M190" s="128">
        <f t="shared" si="15"/>
        <v>0</v>
      </c>
      <c r="N190" s="128">
        <f t="shared" si="15"/>
        <v>0</v>
      </c>
      <c r="O190" s="159"/>
      <c r="P190" s="28" t="s">
        <v>448</v>
      </c>
      <c r="Q190" s="75" t="s">
        <v>481</v>
      </c>
      <c r="R190" s="156"/>
      <c r="S190" s="176">
        <v>0.75</v>
      </c>
      <c r="T190" s="176">
        <v>0.125</v>
      </c>
      <c r="U190" s="176">
        <v>0.125</v>
      </c>
      <c r="V190" s="176">
        <v>0</v>
      </c>
      <c r="W190" s="176">
        <v>1</v>
      </c>
      <c r="X190" s="177"/>
      <c r="Y190" s="176">
        <f t="shared" si="19"/>
        <v>0.25</v>
      </c>
      <c r="Z190" s="176">
        <f t="shared" si="19"/>
        <v>-0.125</v>
      </c>
      <c r="AA190" s="176">
        <f t="shared" si="19"/>
        <v>-0.125</v>
      </c>
      <c r="AB190" s="176">
        <f t="shared" si="19"/>
        <v>0</v>
      </c>
    </row>
    <row r="191" spans="2:28" s="2" customFormat="1" ht="42.75" customHeight="1" thickBot="1" x14ac:dyDescent="0.25">
      <c r="B191" s="48">
        <v>7</v>
      </c>
      <c r="C191" s="28" t="s">
        <v>230</v>
      </c>
      <c r="D191" s="145"/>
      <c r="E191" s="30">
        <v>9</v>
      </c>
      <c r="F191" s="30">
        <v>0</v>
      </c>
      <c r="G191" s="31">
        <v>0</v>
      </c>
      <c r="H191" s="30">
        <v>0</v>
      </c>
      <c r="I191" s="30">
        <v>9</v>
      </c>
      <c r="J191" s="117"/>
      <c r="K191" s="128">
        <f t="shared" si="15"/>
        <v>1</v>
      </c>
      <c r="L191" s="128">
        <f t="shared" si="15"/>
        <v>0</v>
      </c>
      <c r="M191" s="128">
        <f t="shared" si="15"/>
        <v>0</v>
      </c>
      <c r="N191" s="128">
        <f t="shared" si="15"/>
        <v>0</v>
      </c>
      <c r="O191" s="159"/>
      <c r="P191" s="28" t="s">
        <v>450</v>
      </c>
      <c r="Q191" s="75" t="s">
        <v>482</v>
      </c>
      <c r="R191" s="156"/>
      <c r="S191" s="176">
        <v>0.75</v>
      </c>
      <c r="T191" s="176">
        <v>0.25</v>
      </c>
      <c r="U191" s="176">
        <v>0</v>
      </c>
      <c r="V191" s="176">
        <v>0</v>
      </c>
      <c r="W191" s="176">
        <v>1</v>
      </c>
      <c r="X191" s="177"/>
      <c r="Y191" s="176">
        <f t="shared" si="19"/>
        <v>0.25</v>
      </c>
      <c r="Z191" s="176">
        <f t="shared" si="19"/>
        <v>-0.25</v>
      </c>
      <c r="AA191" s="176">
        <f t="shared" si="19"/>
        <v>0</v>
      </c>
      <c r="AB191" s="176">
        <f t="shared" si="19"/>
        <v>0</v>
      </c>
    </row>
    <row r="192" spans="2:28" s="2" customFormat="1" ht="34.5" thickBot="1" x14ac:dyDescent="0.25">
      <c r="B192" s="48">
        <v>8</v>
      </c>
      <c r="C192" s="28" t="s">
        <v>231</v>
      </c>
      <c r="D192" s="145"/>
      <c r="E192" s="30" t="s">
        <v>48</v>
      </c>
      <c r="F192" s="30" t="s">
        <v>48</v>
      </c>
      <c r="G192" s="31" t="s">
        <v>48</v>
      </c>
      <c r="H192" s="30" t="s">
        <v>48</v>
      </c>
      <c r="I192" s="30" t="s">
        <v>48</v>
      </c>
      <c r="J192" s="117"/>
      <c r="K192" s="128" t="str">
        <f t="shared" si="15"/>
        <v/>
      </c>
      <c r="L192" s="128" t="str">
        <f t="shared" si="15"/>
        <v/>
      </c>
      <c r="M192" s="128" t="str">
        <f t="shared" si="15"/>
        <v/>
      </c>
      <c r="N192" s="128" t="str">
        <f t="shared" si="15"/>
        <v/>
      </c>
      <c r="O192" s="159"/>
      <c r="P192" s="28" t="s">
        <v>442</v>
      </c>
      <c r="Q192" s="75" t="s">
        <v>556</v>
      </c>
      <c r="R192" s="156"/>
      <c r="S192" s="176" t="s">
        <v>50</v>
      </c>
      <c r="T192" s="176" t="s">
        <v>50</v>
      </c>
      <c r="U192" s="176" t="s">
        <v>50</v>
      </c>
      <c r="V192" s="176" t="s">
        <v>50</v>
      </c>
      <c r="W192" s="176" t="s">
        <v>50</v>
      </c>
      <c r="X192" s="177"/>
      <c r="Y192" s="176"/>
      <c r="Z192" s="176"/>
      <c r="AA192" s="176"/>
      <c r="AB192" s="176"/>
    </row>
    <row r="193" spans="2:28" ht="14.25" x14ac:dyDescent="0.2">
      <c r="B193" s="67"/>
      <c r="E193" s="30" t="s">
        <v>50</v>
      </c>
      <c r="F193" s="30" t="s">
        <v>50</v>
      </c>
      <c r="G193" s="31" t="s">
        <v>50</v>
      </c>
      <c r="H193" s="30" t="s">
        <v>50</v>
      </c>
      <c r="I193" s="30" t="s">
        <v>50</v>
      </c>
      <c r="J193" s="117"/>
      <c r="K193" s="128" t="str">
        <f t="shared" si="15"/>
        <v/>
      </c>
      <c r="L193" s="128" t="str">
        <f t="shared" si="15"/>
        <v/>
      </c>
      <c r="M193" s="128" t="str">
        <f t="shared" si="15"/>
        <v/>
      </c>
      <c r="N193" s="128" t="str">
        <f t="shared" si="15"/>
        <v/>
      </c>
      <c r="O193" s="159"/>
      <c r="P193" s="89"/>
      <c r="S193" s="177"/>
      <c r="T193" s="177"/>
      <c r="U193" s="177"/>
      <c r="V193" s="177"/>
      <c r="W193" s="177"/>
      <c r="X193" s="177"/>
      <c r="Y193" s="176"/>
      <c r="Z193" s="176"/>
      <c r="AA193" s="176"/>
      <c r="AB193" s="176"/>
    </row>
    <row r="194" spans="2:28" ht="15.75" customHeight="1" x14ac:dyDescent="0.2">
      <c r="B194" s="60" t="s">
        <v>232</v>
      </c>
      <c r="C194" s="66"/>
      <c r="E194" s="30"/>
      <c r="F194" s="30"/>
      <c r="G194" s="31"/>
      <c r="H194" s="30"/>
      <c r="I194" s="30"/>
      <c r="J194" s="117"/>
      <c r="K194" s="128" t="str">
        <f t="shared" si="15"/>
        <v/>
      </c>
      <c r="L194" s="128" t="str">
        <f t="shared" si="15"/>
        <v/>
      </c>
      <c r="M194" s="128" t="str">
        <f t="shared" si="15"/>
        <v/>
      </c>
      <c r="N194" s="128" t="str">
        <f t="shared" si="15"/>
        <v/>
      </c>
      <c r="O194" s="159"/>
      <c r="P194" s="81" t="s">
        <v>483</v>
      </c>
      <c r="Q194" s="81" t="s">
        <v>484</v>
      </c>
      <c r="S194" s="177"/>
      <c r="T194" s="177"/>
      <c r="U194" s="177"/>
      <c r="V194" s="177"/>
      <c r="W194" s="177"/>
      <c r="X194" s="177"/>
      <c r="Y194" s="176"/>
      <c r="Z194" s="176"/>
      <c r="AA194" s="176"/>
      <c r="AB194" s="176"/>
    </row>
    <row r="195" spans="2:28" ht="15" thickBot="1" x14ac:dyDescent="0.25">
      <c r="E195" s="30" t="s">
        <v>50</v>
      </c>
      <c r="F195" s="30" t="s">
        <v>50</v>
      </c>
      <c r="G195" s="31" t="s">
        <v>50</v>
      </c>
      <c r="H195" s="30" t="s">
        <v>50</v>
      </c>
      <c r="I195" s="30" t="s">
        <v>50</v>
      </c>
      <c r="J195" s="117"/>
      <c r="K195" s="128" t="str">
        <f t="shared" si="15"/>
        <v/>
      </c>
      <c r="L195" s="128" t="str">
        <f t="shared" si="15"/>
        <v/>
      </c>
      <c r="M195" s="128" t="str">
        <f t="shared" si="15"/>
        <v/>
      </c>
      <c r="N195" s="128" t="str">
        <f t="shared" si="15"/>
        <v/>
      </c>
      <c r="O195" s="159"/>
      <c r="P195" s="89"/>
      <c r="S195" s="177"/>
      <c r="T195" s="177"/>
      <c r="U195" s="177"/>
      <c r="V195" s="177"/>
      <c r="W195" s="177"/>
      <c r="X195" s="177"/>
      <c r="Y195" s="176"/>
      <c r="Z195" s="176"/>
      <c r="AA195" s="176"/>
      <c r="AB195" s="176"/>
    </row>
    <row r="196" spans="2:28" ht="31.5" customHeight="1" thickBot="1" x14ac:dyDescent="0.25">
      <c r="B196" s="48">
        <v>1</v>
      </c>
      <c r="C196" s="28" t="s">
        <v>233</v>
      </c>
      <c r="D196" s="145"/>
      <c r="E196" s="30">
        <v>8</v>
      </c>
      <c r="F196" s="30">
        <v>0</v>
      </c>
      <c r="G196" s="31">
        <v>0</v>
      </c>
      <c r="H196" s="30">
        <v>0</v>
      </c>
      <c r="I196" s="30">
        <v>8</v>
      </c>
      <c r="J196" s="117"/>
      <c r="K196" s="128">
        <f t="shared" si="15"/>
        <v>1</v>
      </c>
      <c r="L196" s="128">
        <f t="shared" si="15"/>
        <v>0</v>
      </c>
      <c r="M196" s="128">
        <f t="shared" si="15"/>
        <v>0</v>
      </c>
      <c r="N196" s="128">
        <f t="shared" si="15"/>
        <v>0</v>
      </c>
      <c r="O196" s="159"/>
      <c r="P196" s="28" t="s">
        <v>442</v>
      </c>
      <c r="Q196" s="84" t="s">
        <v>485</v>
      </c>
      <c r="R196" s="156"/>
      <c r="S196" s="176">
        <v>1</v>
      </c>
      <c r="T196" s="176">
        <v>0</v>
      </c>
      <c r="U196" s="176">
        <v>0</v>
      </c>
      <c r="V196" s="176">
        <v>0</v>
      </c>
      <c r="W196" s="176">
        <v>1</v>
      </c>
      <c r="X196" s="177"/>
      <c r="Y196" s="176">
        <f t="shared" ref="Y196:AB204" si="20">K196-S196</f>
        <v>0</v>
      </c>
      <c r="Z196" s="176">
        <f t="shared" si="20"/>
        <v>0</v>
      </c>
      <c r="AA196" s="176">
        <f t="shared" si="20"/>
        <v>0</v>
      </c>
      <c r="AB196" s="176">
        <f t="shared" si="20"/>
        <v>0</v>
      </c>
    </row>
    <row r="197" spans="2:28" ht="42.75" customHeight="1" thickBot="1" x14ac:dyDescent="0.25">
      <c r="B197" s="48">
        <v>2</v>
      </c>
      <c r="C197" s="28" t="s">
        <v>234</v>
      </c>
      <c r="D197" s="145"/>
      <c r="E197" s="30">
        <v>8</v>
      </c>
      <c r="F197" s="30">
        <v>0</v>
      </c>
      <c r="G197" s="31">
        <v>0</v>
      </c>
      <c r="H197" s="30">
        <v>0</v>
      </c>
      <c r="I197" s="30">
        <v>8</v>
      </c>
      <c r="J197" s="117"/>
      <c r="K197" s="128">
        <f t="shared" si="15"/>
        <v>1</v>
      </c>
      <c r="L197" s="128">
        <f t="shared" si="15"/>
        <v>0</v>
      </c>
      <c r="M197" s="128">
        <f t="shared" si="15"/>
        <v>0</v>
      </c>
      <c r="N197" s="128">
        <f t="shared" si="15"/>
        <v>0</v>
      </c>
      <c r="O197" s="159"/>
      <c r="P197" s="28" t="s">
        <v>158</v>
      </c>
      <c r="Q197" s="75" t="s">
        <v>486</v>
      </c>
      <c r="R197" s="156"/>
      <c r="S197" s="176">
        <v>1</v>
      </c>
      <c r="T197" s="176">
        <v>0</v>
      </c>
      <c r="U197" s="176">
        <v>0</v>
      </c>
      <c r="V197" s="176">
        <v>0</v>
      </c>
      <c r="W197" s="176">
        <v>1</v>
      </c>
      <c r="X197" s="177"/>
      <c r="Y197" s="176">
        <f t="shared" si="20"/>
        <v>0</v>
      </c>
      <c r="Z197" s="176">
        <f t="shared" si="20"/>
        <v>0</v>
      </c>
      <c r="AA197" s="176">
        <f t="shared" si="20"/>
        <v>0</v>
      </c>
      <c r="AB197" s="176">
        <f t="shared" si="20"/>
        <v>0</v>
      </c>
    </row>
    <row r="198" spans="2:28" ht="75" customHeight="1" thickBot="1" x14ac:dyDescent="0.25">
      <c r="B198" s="48">
        <v>3</v>
      </c>
      <c r="C198" s="28" t="s">
        <v>235</v>
      </c>
      <c r="D198" s="145"/>
      <c r="E198" s="30">
        <v>8</v>
      </c>
      <c r="F198" s="30">
        <v>0</v>
      </c>
      <c r="G198" s="31">
        <v>0</v>
      </c>
      <c r="H198" s="30">
        <v>0</v>
      </c>
      <c r="I198" s="30">
        <v>8</v>
      </c>
      <c r="J198" s="117"/>
      <c r="K198" s="128">
        <f t="shared" si="15"/>
        <v>1</v>
      </c>
      <c r="L198" s="128">
        <f t="shared" si="15"/>
        <v>0</v>
      </c>
      <c r="M198" s="128">
        <f t="shared" si="15"/>
        <v>0</v>
      </c>
      <c r="N198" s="128">
        <f t="shared" si="15"/>
        <v>0</v>
      </c>
      <c r="O198" s="159"/>
      <c r="P198" s="28" t="s">
        <v>443</v>
      </c>
      <c r="Q198" s="75" t="s">
        <v>487</v>
      </c>
      <c r="R198" s="156"/>
      <c r="S198" s="176">
        <v>1</v>
      </c>
      <c r="T198" s="176">
        <v>0</v>
      </c>
      <c r="U198" s="176">
        <v>0</v>
      </c>
      <c r="V198" s="176">
        <v>0</v>
      </c>
      <c r="W198" s="176">
        <v>1</v>
      </c>
      <c r="X198" s="177"/>
      <c r="Y198" s="176">
        <f t="shared" si="20"/>
        <v>0</v>
      </c>
      <c r="Z198" s="176">
        <f t="shared" si="20"/>
        <v>0</v>
      </c>
      <c r="AA198" s="176">
        <f t="shared" si="20"/>
        <v>0</v>
      </c>
      <c r="AB198" s="176">
        <f t="shared" si="20"/>
        <v>0</v>
      </c>
    </row>
    <row r="199" spans="2:28" ht="42.75" customHeight="1" thickBot="1" x14ac:dyDescent="0.25">
      <c r="B199" s="48">
        <v>4</v>
      </c>
      <c r="C199" s="28" t="s">
        <v>236</v>
      </c>
      <c r="D199" s="145"/>
      <c r="E199" s="30">
        <v>8</v>
      </c>
      <c r="F199" s="30">
        <v>0</v>
      </c>
      <c r="G199" s="31">
        <v>0</v>
      </c>
      <c r="H199" s="30">
        <v>0</v>
      </c>
      <c r="I199" s="30">
        <v>8</v>
      </c>
      <c r="J199" s="117"/>
      <c r="K199" s="128">
        <f t="shared" si="15"/>
        <v>1</v>
      </c>
      <c r="L199" s="128">
        <f t="shared" si="15"/>
        <v>0</v>
      </c>
      <c r="M199" s="128">
        <f t="shared" si="15"/>
        <v>0</v>
      </c>
      <c r="N199" s="128">
        <f t="shared" si="15"/>
        <v>0</v>
      </c>
      <c r="O199" s="159"/>
      <c r="P199" s="28" t="s">
        <v>444</v>
      </c>
      <c r="Q199" s="75" t="s">
        <v>236</v>
      </c>
      <c r="R199" s="156"/>
      <c r="S199" s="176">
        <v>1</v>
      </c>
      <c r="T199" s="176">
        <v>0</v>
      </c>
      <c r="U199" s="176">
        <v>0</v>
      </c>
      <c r="V199" s="176">
        <v>0</v>
      </c>
      <c r="W199" s="176">
        <v>1</v>
      </c>
      <c r="X199" s="177"/>
      <c r="Y199" s="176">
        <f t="shared" si="20"/>
        <v>0</v>
      </c>
      <c r="Z199" s="176">
        <f t="shared" si="20"/>
        <v>0</v>
      </c>
      <c r="AA199" s="176">
        <f t="shared" si="20"/>
        <v>0</v>
      </c>
      <c r="AB199" s="176">
        <f t="shared" si="20"/>
        <v>0</v>
      </c>
    </row>
    <row r="200" spans="2:28" ht="31.5" customHeight="1" thickBot="1" x14ac:dyDescent="0.25">
      <c r="B200" s="48">
        <v>5</v>
      </c>
      <c r="C200" s="28" t="s">
        <v>237</v>
      </c>
      <c r="D200" s="145"/>
      <c r="E200" s="30">
        <v>8</v>
      </c>
      <c r="F200" s="30">
        <v>0</v>
      </c>
      <c r="G200" s="31">
        <v>0</v>
      </c>
      <c r="H200" s="30">
        <v>0</v>
      </c>
      <c r="I200" s="30">
        <v>8</v>
      </c>
      <c r="J200" s="117"/>
      <c r="K200" s="128">
        <f t="shared" si="15"/>
        <v>1</v>
      </c>
      <c r="L200" s="128">
        <f t="shared" si="15"/>
        <v>0</v>
      </c>
      <c r="M200" s="128">
        <f t="shared" si="15"/>
        <v>0</v>
      </c>
      <c r="N200" s="128">
        <f t="shared" si="15"/>
        <v>0</v>
      </c>
      <c r="O200" s="159"/>
      <c r="P200" s="28" t="s">
        <v>445</v>
      </c>
      <c r="Q200" s="75" t="s">
        <v>237</v>
      </c>
      <c r="R200" s="156"/>
      <c r="S200" s="176">
        <v>1</v>
      </c>
      <c r="T200" s="176">
        <v>0</v>
      </c>
      <c r="U200" s="176">
        <v>0</v>
      </c>
      <c r="V200" s="176">
        <v>0</v>
      </c>
      <c r="W200" s="176">
        <v>1</v>
      </c>
      <c r="X200" s="177"/>
      <c r="Y200" s="176">
        <f t="shared" si="20"/>
        <v>0</v>
      </c>
      <c r="Z200" s="176">
        <f t="shared" si="20"/>
        <v>0</v>
      </c>
      <c r="AA200" s="176">
        <f t="shared" si="20"/>
        <v>0</v>
      </c>
      <c r="AB200" s="176">
        <f t="shared" si="20"/>
        <v>0</v>
      </c>
    </row>
    <row r="201" spans="2:28" ht="42.75" customHeight="1" thickBot="1" x14ac:dyDescent="0.25">
      <c r="B201" s="48">
        <v>6</v>
      </c>
      <c r="C201" s="28" t="s">
        <v>238</v>
      </c>
      <c r="D201" s="145"/>
      <c r="E201" s="30">
        <v>8</v>
      </c>
      <c r="F201" s="30">
        <v>0</v>
      </c>
      <c r="G201" s="31">
        <v>0</v>
      </c>
      <c r="H201" s="30">
        <v>0</v>
      </c>
      <c r="I201" s="30">
        <v>8</v>
      </c>
      <c r="J201" s="117"/>
      <c r="K201" s="128">
        <f t="shared" si="15"/>
        <v>1</v>
      </c>
      <c r="L201" s="128">
        <f t="shared" si="15"/>
        <v>0</v>
      </c>
      <c r="M201" s="128">
        <f t="shared" si="15"/>
        <v>0</v>
      </c>
      <c r="N201" s="128">
        <f t="shared" si="15"/>
        <v>0</v>
      </c>
      <c r="O201" s="159"/>
      <c r="P201" s="28" t="s">
        <v>447</v>
      </c>
      <c r="Q201" s="75" t="s">
        <v>488</v>
      </c>
      <c r="R201" s="156"/>
      <c r="S201" s="176">
        <v>0.875</v>
      </c>
      <c r="T201" s="176">
        <v>0</v>
      </c>
      <c r="U201" s="176">
        <v>0.125</v>
      </c>
      <c r="V201" s="176">
        <v>0</v>
      </c>
      <c r="W201" s="176">
        <v>1</v>
      </c>
      <c r="X201" s="177"/>
      <c r="Y201" s="176">
        <f t="shared" si="20"/>
        <v>0.125</v>
      </c>
      <c r="Z201" s="176">
        <f t="shared" si="20"/>
        <v>0</v>
      </c>
      <c r="AA201" s="176">
        <f t="shared" si="20"/>
        <v>-0.125</v>
      </c>
      <c r="AB201" s="176">
        <f t="shared" si="20"/>
        <v>0</v>
      </c>
    </row>
    <row r="202" spans="2:28" ht="31.5" customHeight="1" thickBot="1" x14ac:dyDescent="0.25">
      <c r="B202" s="48">
        <v>7</v>
      </c>
      <c r="C202" s="28" t="s">
        <v>239</v>
      </c>
      <c r="D202" s="145"/>
      <c r="E202" s="30">
        <v>7</v>
      </c>
      <c r="F202" s="30">
        <v>0</v>
      </c>
      <c r="G202" s="31">
        <v>1</v>
      </c>
      <c r="H202" s="30">
        <v>0</v>
      </c>
      <c r="I202" s="30">
        <v>8</v>
      </c>
      <c r="J202" s="117"/>
      <c r="K202" s="128">
        <f t="shared" si="15"/>
        <v>0.875</v>
      </c>
      <c r="L202" s="128">
        <f t="shared" si="15"/>
        <v>0</v>
      </c>
      <c r="M202" s="128">
        <f t="shared" si="15"/>
        <v>0.125</v>
      </c>
      <c r="N202" s="128">
        <f t="shared" si="15"/>
        <v>0</v>
      </c>
      <c r="O202" s="159"/>
      <c r="P202" s="28" t="s">
        <v>448</v>
      </c>
      <c r="Q202" s="75" t="s">
        <v>239</v>
      </c>
      <c r="R202" s="156"/>
      <c r="S202" s="176">
        <v>0.75</v>
      </c>
      <c r="T202" s="176">
        <v>0</v>
      </c>
      <c r="U202" s="176">
        <v>0.25</v>
      </c>
      <c r="V202" s="176">
        <v>0</v>
      </c>
      <c r="W202" s="176">
        <v>1</v>
      </c>
      <c r="X202" s="177"/>
      <c r="Y202" s="176">
        <f t="shared" si="20"/>
        <v>0.125</v>
      </c>
      <c r="Z202" s="176">
        <f t="shared" si="20"/>
        <v>0</v>
      </c>
      <c r="AA202" s="176">
        <f t="shared" si="20"/>
        <v>-0.125</v>
      </c>
      <c r="AB202" s="176">
        <f t="shared" si="20"/>
        <v>0</v>
      </c>
    </row>
    <row r="203" spans="2:28" ht="42.75" customHeight="1" thickBot="1" x14ac:dyDescent="0.25">
      <c r="B203" s="48">
        <v>8</v>
      </c>
      <c r="C203" s="28" t="s">
        <v>240</v>
      </c>
      <c r="D203" s="145"/>
      <c r="E203" s="30">
        <v>6</v>
      </c>
      <c r="F203" s="30">
        <v>0</v>
      </c>
      <c r="G203" s="31">
        <v>0</v>
      </c>
      <c r="H203" s="30">
        <v>2</v>
      </c>
      <c r="I203" s="30">
        <v>8</v>
      </c>
      <c r="J203" s="117"/>
      <c r="K203" s="128">
        <f t="shared" si="15"/>
        <v>0.75</v>
      </c>
      <c r="L203" s="128">
        <f t="shared" si="15"/>
        <v>0</v>
      </c>
      <c r="M203" s="128">
        <f t="shared" si="15"/>
        <v>0</v>
      </c>
      <c r="N203" s="128">
        <f t="shared" si="15"/>
        <v>0.25</v>
      </c>
      <c r="O203" s="159"/>
      <c r="P203" s="28" t="s">
        <v>450</v>
      </c>
      <c r="Q203" s="75" t="s">
        <v>489</v>
      </c>
      <c r="R203" s="156"/>
      <c r="S203" s="176">
        <v>0.625</v>
      </c>
      <c r="T203" s="176">
        <v>0</v>
      </c>
      <c r="U203" s="176">
        <v>0.125</v>
      </c>
      <c r="V203" s="176">
        <v>0.25</v>
      </c>
      <c r="W203" s="176">
        <v>1</v>
      </c>
      <c r="X203" s="177"/>
      <c r="Y203" s="176">
        <f t="shared" si="20"/>
        <v>0.125</v>
      </c>
      <c r="Z203" s="176">
        <f t="shared" si="20"/>
        <v>0</v>
      </c>
      <c r="AA203" s="176">
        <f t="shared" si="20"/>
        <v>-0.125</v>
      </c>
      <c r="AB203" s="176">
        <f t="shared" si="20"/>
        <v>0</v>
      </c>
    </row>
    <row r="204" spans="2:28" ht="31.5" customHeight="1" thickBot="1" x14ac:dyDescent="0.25">
      <c r="B204" s="48">
        <v>9</v>
      </c>
      <c r="C204" s="28" t="s">
        <v>241</v>
      </c>
      <c r="D204" s="145"/>
      <c r="E204" s="30">
        <v>8</v>
      </c>
      <c r="F204" s="30">
        <v>0</v>
      </c>
      <c r="G204" s="31">
        <v>0</v>
      </c>
      <c r="H204" s="30">
        <v>0</v>
      </c>
      <c r="I204" s="30">
        <v>8</v>
      </c>
      <c r="J204" s="117"/>
      <c r="K204" s="128">
        <f t="shared" si="15"/>
        <v>1</v>
      </c>
      <c r="L204" s="128">
        <f t="shared" si="15"/>
        <v>0</v>
      </c>
      <c r="M204" s="128">
        <f t="shared" si="15"/>
        <v>0</v>
      </c>
      <c r="N204" s="128">
        <f t="shared" si="15"/>
        <v>0</v>
      </c>
      <c r="O204" s="159"/>
      <c r="P204" s="28" t="s">
        <v>451</v>
      </c>
      <c r="Q204" s="75" t="s">
        <v>241</v>
      </c>
      <c r="R204" s="156"/>
      <c r="S204" s="176">
        <v>1</v>
      </c>
      <c r="T204" s="176">
        <v>0</v>
      </c>
      <c r="U204" s="176">
        <v>0</v>
      </c>
      <c r="V204" s="176">
        <v>0</v>
      </c>
      <c r="W204" s="176">
        <v>1</v>
      </c>
      <c r="X204" s="177"/>
      <c r="Y204" s="176">
        <f t="shared" si="20"/>
        <v>0</v>
      </c>
      <c r="Z204" s="176">
        <f t="shared" si="20"/>
        <v>0</v>
      </c>
      <c r="AA204" s="176">
        <f t="shared" si="20"/>
        <v>0</v>
      </c>
      <c r="AB204" s="176">
        <f t="shared" si="20"/>
        <v>0</v>
      </c>
    </row>
    <row r="205" spans="2:28" ht="15.75" customHeight="1" x14ac:dyDescent="0.2">
      <c r="B205" s="67"/>
      <c r="E205" s="30" t="s">
        <v>50</v>
      </c>
      <c r="F205" s="30" t="s">
        <v>50</v>
      </c>
      <c r="G205" s="31" t="s">
        <v>50</v>
      </c>
      <c r="H205" s="30" t="s">
        <v>50</v>
      </c>
      <c r="I205" s="30" t="s">
        <v>50</v>
      </c>
      <c r="J205" s="117"/>
      <c r="K205" s="128" t="str">
        <f t="shared" si="15"/>
        <v/>
      </c>
      <c r="L205" s="128" t="str">
        <f t="shared" si="15"/>
        <v/>
      </c>
      <c r="M205" s="128" t="str">
        <f t="shared" si="15"/>
        <v/>
      </c>
      <c r="N205" s="128" t="str">
        <f t="shared" si="15"/>
        <v/>
      </c>
      <c r="O205" s="159"/>
      <c r="P205" s="89"/>
      <c r="S205" s="121"/>
      <c r="T205" s="121"/>
      <c r="U205" s="121"/>
      <c r="V205" s="121"/>
      <c r="W205" s="121"/>
      <c r="X205" s="121"/>
      <c r="Y205" s="157"/>
      <c r="Z205" s="157"/>
      <c r="AA205" s="157"/>
      <c r="AB205" s="157"/>
    </row>
    <row r="206" spans="2:28" ht="15.75" customHeight="1" x14ac:dyDescent="0.2">
      <c r="B206" s="68" t="s">
        <v>242</v>
      </c>
      <c r="C206" s="66"/>
      <c r="E206" s="30"/>
      <c r="F206" s="30"/>
      <c r="G206" s="31"/>
      <c r="H206" s="30"/>
      <c r="I206" s="30"/>
      <c r="J206" s="117"/>
      <c r="K206" s="128" t="str">
        <f t="shared" si="15"/>
        <v/>
      </c>
      <c r="L206" s="128" t="str">
        <f t="shared" si="15"/>
        <v/>
      </c>
      <c r="M206" s="128" t="str">
        <f t="shared" si="15"/>
        <v/>
      </c>
      <c r="N206" s="128" t="str">
        <f t="shared" si="15"/>
        <v/>
      </c>
      <c r="O206" s="159"/>
      <c r="P206" s="170" t="s">
        <v>490</v>
      </c>
      <c r="Q206" s="81" t="s">
        <v>491</v>
      </c>
      <c r="S206" s="121"/>
      <c r="T206" s="121"/>
      <c r="U206" s="121"/>
      <c r="V206" s="121"/>
      <c r="W206" s="121"/>
      <c r="X206" s="121"/>
      <c r="Y206" s="157"/>
      <c r="Z206" s="157"/>
      <c r="AA206" s="157"/>
      <c r="AB206" s="157"/>
    </row>
    <row r="207" spans="2:28" ht="15.75" customHeight="1" thickBot="1" x14ac:dyDescent="0.25">
      <c r="E207" s="30" t="s">
        <v>50</v>
      </c>
      <c r="F207" s="30" t="s">
        <v>50</v>
      </c>
      <c r="G207" s="31" t="s">
        <v>50</v>
      </c>
      <c r="H207" s="30" t="s">
        <v>50</v>
      </c>
      <c r="I207" s="30" t="s">
        <v>50</v>
      </c>
      <c r="J207" s="117"/>
      <c r="K207" s="128" t="str">
        <f t="shared" si="15"/>
        <v/>
      </c>
      <c r="L207" s="128" t="str">
        <f t="shared" si="15"/>
        <v/>
      </c>
      <c r="M207" s="128" t="str">
        <f t="shared" si="15"/>
        <v/>
      </c>
      <c r="N207" s="128" t="str">
        <f t="shared" si="15"/>
        <v/>
      </c>
      <c r="O207" s="159"/>
      <c r="P207" s="89"/>
      <c r="S207" s="121"/>
      <c r="T207" s="121"/>
      <c r="U207" s="121"/>
      <c r="V207" s="121"/>
      <c r="W207" s="121"/>
      <c r="X207" s="121"/>
      <c r="Y207" s="157"/>
      <c r="Z207" s="157"/>
      <c r="AA207" s="157"/>
      <c r="AB207" s="157"/>
    </row>
    <row r="208" spans="2:28" ht="42.75" customHeight="1" thickBot="1" x14ac:dyDescent="0.25">
      <c r="B208" s="48">
        <v>1</v>
      </c>
      <c r="C208" s="28" t="s">
        <v>243</v>
      </c>
      <c r="D208" s="145"/>
      <c r="E208" s="30">
        <v>8</v>
      </c>
      <c r="F208" s="30">
        <v>0</v>
      </c>
      <c r="G208" s="31">
        <v>0</v>
      </c>
      <c r="H208" s="30">
        <v>0</v>
      </c>
      <c r="I208" s="30">
        <v>8</v>
      </c>
      <c r="J208" s="117"/>
      <c r="K208" s="128">
        <f t="shared" si="15"/>
        <v>1</v>
      </c>
      <c r="L208" s="128">
        <f t="shared" si="15"/>
        <v>0</v>
      </c>
      <c r="M208" s="128">
        <f t="shared" si="15"/>
        <v>0</v>
      </c>
      <c r="N208" s="128">
        <f t="shared" si="15"/>
        <v>0</v>
      </c>
      <c r="O208" s="159"/>
      <c r="P208" s="28" t="s">
        <v>442</v>
      </c>
      <c r="Q208" s="84" t="s">
        <v>492</v>
      </c>
      <c r="R208" s="156"/>
      <c r="S208" s="176">
        <v>0.875</v>
      </c>
      <c r="T208" s="176">
        <v>0</v>
      </c>
      <c r="U208" s="176">
        <v>0.125</v>
      </c>
      <c r="V208" s="176">
        <v>0</v>
      </c>
      <c r="W208" s="176">
        <v>1</v>
      </c>
      <c r="X208" s="177"/>
      <c r="Y208" s="176">
        <f t="shared" ref="Y208:AB211" si="21">K208-S208</f>
        <v>0.125</v>
      </c>
      <c r="Z208" s="176">
        <f t="shared" si="21"/>
        <v>0</v>
      </c>
      <c r="AA208" s="176">
        <f t="shared" si="21"/>
        <v>-0.125</v>
      </c>
      <c r="AB208" s="176">
        <f t="shared" si="21"/>
        <v>0</v>
      </c>
    </row>
    <row r="209" spans="2:28" ht="42.75" customHeight="1" thickBot="1" x14ac:dyDescent="0.25">
      <c r="B209" s="48">
        <v>2</v>
      </c>
      <c r="C209" s="28" t="s">
        <v>244</v>
      </c>
      <c r="D209" s="145"/>
      <c r="E209" s="30">
        <v>8</v>
      </c>
      <c r="F209" s="30">
        <v>0</v>
      </c>
      <c r="G209" s="31">
        <v>0</v>
      </c>
      <c r="H209" s="30">
        <v>0</v>
      </c>
      <c r="I209" s="30">
        <v>8</v>
      </c>
      <c r="J209" s="117"/>
      <c r="K209" s="128">
        <f t="shared" si="15"/>
        <v>1</v>
      </c>
      <c r="L209" s="128">
        <f t="shared" si="15"/>
        <v>0</v>
      </c>
      <c r="M209" s="128">
        <f t="shared" si="15"/>
        <v>0</v>
      </c>
      <c r="N209" s="128">
        <f t="shared" si="15"/>
        <v>0</v>
      </c>
      <c r="O209" s="159"/>
      <c r="P209" s="28" t="s">
        <v>158</v>
      </c>
      <c r="Q209" s="75" t="s">
        <v>244</v>
      </c>
      <c r="R209" s="156"/>
      <c r="S209" s="176">
        <v>0.875</v>
      </c>
      <c r="T209" s="176">
        <v>0</v>
      </c>
      <c r="U209" s="176">
        <v>0.125</v>
      </c>
      <c r="V209" s="176">
        <v>0</v>
      </c>
      <c r="W209" s="176">
        <v>1</v>
      </c>
      <c r="X209" s="177"/>
      <c r="Y209" s="176">
        <f t="shared" si="21"/>
        <v>0.125</v>
      </c>
      <c r="Z209" s="176">
        <f t="shared" si="21"/>
        <v>0</v>
      </c>
      <c r="AA209" s="176">
        <f t="shared" si="21"/>
        <v>-0.125</v>
      </c>
      <c r="AB209" s="176">
        <f t="shared" si="21"/>
        <v>0</v>
      </c>
    </row>
    <row r="210" spans="2:28" ht="42.75" customHeight="1" thickBot="1" x14ac:dyDescent="0.25">
      <c r="B210" s="48">
        <v>3</v>
      </c>
      <c r="C210" s="28" t="s">
        <v>245</v>
      </c>
      <c r="D210" s="145"/>
      <c r="E210" s="30">
        <v>8</v>
      </c>
      <c r="F210" s="30">
        <v>0</v>
      </c>
      <c r="G210" s="31">
        <v>0</v>
      </c>
      <c r="H210" s="30">
        <v>0</v>
      </c>
      <c r="I210" s="30">
        <v>8</v>
      </c>
      <c r="J210" s="117"/>
      <c r="K210" s="128">
        <f t="shared" si="15"/>
        <v>1</v>
      </c>
      <c r="L210" s="128">
        <f t="shared" si="15"/>
        <v>0</v>
      </c>
      <c r="M210" s="128">
        <f t="shared" si="15"/>
        <v>0</v>
      </c>
      <c r="N210" s="128">
        <f t="shared" si="15"/>
        <v>0</v>
      </c>
      <c r="O210" s="159"/>
      <c r="P210" s="28" t="s">
        <v>443</v>
      </c>
      <c r="Q210" s="75" t="s">
        <v>245</v>
      </c>
      <c r="R210" s="156"/>
      <c r="S210" s="176">
        <v>1</v>
      </c>
      <c r="T210" s="176">
        <v>0</v>
      </c>
      <c r="U210" s="176">
        <v>0</v>
      </c>
      <c r="V210" s="176">
        <v>0</v>
      </c>
      <c r="W210" s="176">
        <v>1</v>
      </c>
      <c r="X210" s="177"/>
      <c r="Y210" s="176">
        <f t="shared" si="21"/>
        <v>0</v>
      </c>
      <c r="Z210" s="176">
        <f t="shared" si="21"/>
        <v>0</v>
      </c>
      <c r="AA210" s="176">
        <f t="shared" si="21"/>
        <v>0</v>
      </c>
      <c r="AB210" s="176">
        <f t="shared" si="21"/>
        <v>0</v>
      </c>
    </row>
    <row r="211" spans="2:28" ht="42.75" customHeight="1" thickBot="1" x14ac:dyDescent="0.25">
      <c r="B211" s="48">
        <v>4</v>
      </c>
      <c r="C211" s="28" t="s">
        <v>246</v>
      </c>
      <c r="D211" s="145"/>
      <c r="E211" s="30">
        <v>8</v>
      </c>
      <c r="F211" s="30">
        <v>0</v>
      </c>
      <c r="G211" s="31">
        <v>0</v>
      </c>
      <c r="H211" s="30">
        <v>0</v>
      </c>
      <c r="I211" s="30">
        <v>8</v>
      </c>
      <c r="J211" s="117"/>
      <c r="K211" s="128">
        <f t="shared" si="15"/>
        <v>1</v>
      </c>
      <c r="L211" s="128">
        <f t="shared" si="15"/>
        <v>0</v>
      </c>
      <c r="M211" s="128">
        <f t="shared" si="15"/>
        <v>0</v>
      </c>
      <c r="N211" s="128">
        <f t="shared" si="15"/>
        <v>0</v>
      </c>
      <c r="O211" s="159"/>
      <c r="P211" s="28" t="s">
        <v>444</v>
      </c>
      <c r="Q211" s="84" t="s">
        <v>246</v>
      </c>
      <c r="R211" s="156"/>
      <c r="S211" s="176">
        <v>0.875</v>
      </c>
      <c r="T211" s="176">
        <v>0.125</v>
      </c>
      <c r="U211" s="176">
        <v>0</v>
      </c>
      <c r="V211" s="176">
        <v>0</v>
      </c>
      <c r="W211" s="176">
        <v>1</v>
      </c>
      <c r="X211" s="177"/>
      <c r="Y211" s="176">
        <f t="shared" si="21"/>
        <v>0.125</v>
      </c>
      <c r="Z211" s="176">
        <f t="shared" si="21"/>
        <v>-0.125</v>
      </c>
      <c r="AA211" s="176">
        <f t="shared" si="21"/>
        <v>0</v>
      </c>
      <c r="AB211" s="176">
        <f t="shared" si="21"/>
        <v>0</v>
      </c>
    </row>
    <row r="212" spans="2:28" ht="15.75" customHeight="1" x14ac:dyDescent="0.2">
      <c r="B212" s="67"/>
      <c r="E212" s="30" t="s">
        <v>50</v>
      </c>
      <c r="F212" s="30" t="s">
        <v>50</v>
      </c>
      <c r="G212" s="31" t="s">
        <v>50</v>
      </c>
      <c r="H212" s="30" t="s">
        <v>50</v>
      </c>
      <c r="I212" s="30" t="s">
        <v>50</v>
      </c>
      <c r="J212" s="117"/>
      <c r="K212" s="128" t="str">
        <f t="shared" si="15"/>
        <v/>
      </c>
      <c r="L212" s="128" t="str">
        <f t="shared" si="15"/>
        <v/>
      </c>
      <c r="M212" s="128" t="str">
        <f t="shared" si="15"/>
        <v/>
      </c>
      <c r="N212" s="128" t="str">
        <f t="shared" si="15"/>
        <v/>
      </c>
      <c r="O212" s="159"/>
      <c r="P212" s="89"/>
      <c r="S212" s="177"/>
      <c r="T212" s="177"/>
      <c r="U212" s="177"/>
      <c r="V212" s="177"/>
      <c r="W212" s="177"/>
      <c r="X212" s="177"/>
      <c r="Y212" s="176"/>
      <c r="Z212" s="176"/>
      <c r="AA212" s="176"/>
      <c r="AB212" s="176"/>
    </row>
    <row r="213" spans="2:28" ht="15.75" customHeight="1" x14ac:dyDescent="0.2">
      <c r="B213" s="60" t="s">
        <v>247</v>
      </c>
      <c r="C213" s="66"/>
      <c r="E213" s="30" t="s">
        <v>50</v>
      </c>
      <c r="F213" s="30" t="s">
        <v>50</v>
      </c>
      <c r="G213" s="31" t="s">
        <v>50</v>
      </c>
      <c r="H213" s="30" t="s">
        <v>50</v>
      </c>
      <c r="I213" s="30" t="s">
        <v>50</v>
      </c>
      <c r="J213" s="117"/>
      <c r="K213" s="128" t="str">
        <f t="shared" si="15"/>
        <v/>
      </c>
      <c r="L213" s="128" t="str">
        <f t="shared" si="15"/>
        <v/>
      </c>
      <c r="M213" s="128" t="str">
        <f t="shared" si="15"/>
        <v/>
      </c>
      <c r="N213" s="128" t="str">
        <f t="shared" si="15"/>
        <v/>
      </c>
      <c r="O213" s="159"/>
      <c r="P213" s="170" t="s">
        <v>493</v>
      </c>
      <c r="Q213" s="81" t="s">
        <v>494</v>
      </c>
      <c r="S213" s="177"/>
      <c r="T213" s="177"/>
      <c r="U213" s="177"/>
      <c r="V213" s="177"/>
      <c r="W213" s="177"/>
      <c r="X213" s="177"/>
      <c r="Y213" s="176"/>
      <c r="Z213" s="176"/>
      <c r="AA213" s="176"/>
      <c r="AB213" s="176"/>
    </row>
    <row r="214" spans="2:28" ht="15.75" customHeight="1" thickBot="1" x14ac:dyDescent="0.25">
      <c r="B214" s="67"/>
      <c r="E214" s="30"/>
      <c r="F214" s="30"/>
      <c r="G214" s="31"/>
      <c r="H214" s="30"/>
      <c r="I214" s="30"/>
      <c r="J214" s="117"/>
      <c r="K214" s="128" t="str">
        <f t="shared" si="15"/>
        <v/>
      </c>
      <c r="L214" s="128" t="str">
        <f t="shared" si="15"/>
        <v/>
      </c>
      <c r="M214" s="128" t="str">
        <f t="shared" si="15"/>
        <v/>
      </c>
      <c r="N214" s="128" t="str">
        <f t="shared" si="15"/>
        <v/>
      </c>
      <c r="O214" s="159"/>
      <c r="P214" s="89"/>
      <c r="S214" s="177"/>
      <c r="T214" s="177"/>
      <c r="U214" s="177"/>
      <c r="V214" s="177"/>
      <c r="W214" s="177"/>
      <c r="X214" s="177"/>
      <c r="Y214" s="176"/>
      <c r="Z214" s="176"/>
      <c r="AA214" s="176"/>
      <c r="AB214" s="176"/>
    </row>
    <row r="215" spans="2:28" ht="42.75" customHeight="1" thickBot="1" x14ac:dyDescent="0.25">
      <c r="B215" s="48">
        <v>1</v>
      </c>
      <c r="C215" s="28" t="s">
        <v>248</v>
      </c>
      <c r="D215" s="145"/>
      <c r="E215" s="30">
        <v>8</v>
      </c>
      <c r="F215" s="30">
        <v>0</v>
      </c>
      <c r="G215" s="31">
        <v>0</v>
      </c>
      <c r="H215" s="30">
        <v>0</v>
      </c>
      <c r="I215" s="30">
        <v>8</v>
      </c>
      <c r="J215" s="117"/>
      <c r="K215" s="128">
        <f t="shared" si="15"/>
        <v>1</v>
      </c>
      <c r="L215" s="128">
        <f t="shared" si="15"/>
        <v>0</v>
      </c>
      <c r="M215" s="128">
        <f t="shared" si="15"/>
        <v>0</v>
      </c>
      <c r="N215" s="128">
        <f t="shared" si="15"/>
        <v>0</v>
      </c>
      <c r="O215" s="159"/>
      <c r="P215" s="28" t="s">
        <v>442</v>
      </c>
      <c r="Q215" s="84" t="s">
        <v>495</v>
      </c>
      <c r="R215" s="156"/>
      <c r="S215" s="176">
        <v>1</v>
      </c>
      <c r="T215" s="176">
        <v>0</v>
      </c>
      <c r="U215" s="176">
        <v>0</v>
      </c>
      <c r="V215" s="176">
        <v>0</v>
      </c>
      <c r="W215" s="176">
        <v>1</v>
      </c>
      <c r="X215" s="177"/>
      <c r="Y215" s="176">
        <f t="shared" ref="Y215:AB219" si="22">K215-S215</f>
        <v>0</v>
      </c>
      <c r="Z215" s="176">
        <f t="shared" si="22"/>
        <v>0</v>
      </c>
      <c r="AA215" s="176">
        <f t="shared" si="22"/>
        <v>0</v>
      </c>
      <c r="AB215" s="176">
        <f t="shared" si="22"/>
        <v>0</v>
      </c>
    </row>
    <row r="216" spans="2:28" ht="15.75" customHeight="1" thickBot="1" x14ac:dyDescent="0.25">
      <c r="B216" s="48">
        <v>2</v>
      </c>
      <c r="C216" s="28" t="s">
        <v>249</v>
      </c>
      <c r="D216" s="145"/>
      <c r="E216" s="30">
        <v>8</v>
      </c>
      <c r="F216" s="30">
        <v>0</v>
      </c>
      <c r="G216" s="31">
        <v>0</v>
      </c>
      <c r="H216" s="30">
        <v>0</v>
      </c>
      <c r="I216" s="30">
        <v>8</v>
      </c>
      <c r="J216" s="117"/>
      <c r="K216" s="128">
        <f t="shared" si="15"/>
        <v>1</v>
      </c>
      <c r="L216" s="128">
        <f t="shared" si="15"/>
        <v>0</v>
      </c>
      <c r="M216" s="128">
        <f t="shared" si="15"/>
        <v>0</v>
      </c>
      <c r="N216" s="128">
        <f t="shared" si="15"/>
        <v>0</v>
      </c>
      <c r="O216" s="159"/>
      <c r="P216" s="28" t="s">
        <v>158</v>
      </c>
      <c r="Q216" s="84" t="s">
        <v>249</v>
      </c>
      <c r="R216" s="156"/>
      <c r="S216" s="176">
        <v>1</v>
      </c>
      <c r="T216" s="176">
        <v>0</v>
      </c>
      <c r="U216" s="176">
        <v>0</v>
      </c>
      <c r="V216" s="176">
        <v>0</v>
      </c>
      <c r="W216" s="176">
        <v>1</v>
      </c>
      <c r="X216" s="177"/>
      <c r="Y216" s="176">
        <f t="shared" si="22"/>
        <v>0</v>
      </c>
      <c r="Z216" s="176">
        <f t="shared" si="22"/>
        <v>0</v>
      </c>
      <c r="AA216" s="176">
        <f t="shared" si="22"/>
        <v>0</v>
      </c>
      <c r="AB216" s="176">
        <f t="shared" si="22"/>
        <v>0</v>
      </c>
    </row>
    <row r="217" spans="2:28" ht="42.75" customHeight="1" thickBot="1" x14ac:dyDescent="0.25">
      <c r="B217" s="48">
        <v>3</v>
      </c>
      <c r="C217" s="28" t="s">
        <v>250</v>
      </c>
      <c r="D217" s="145"/>
      <c r="E217" s="30">
        <v>6</v>
      </c>
      <c r="F217" s="30">
        <v>0</v>
      </c>
      <c r="G217" s="31">
        <v>0</v>
      </c>
      <c r="H217" s="30">
        <v>2</v>
      </c>
      <c r="I217" s="30">
        <v>8</v>
      </c>
      <c r="J217" s="117"/>
      <c r="K217" s="128">
        <f t="shared" si="15"/>
        <v>0.75</v>
      </c>
      <c r="L217" s="128">
        <f t="shared" si="15"/>
        <v>0</v>
      </c>
      <c r="M217" s="128">
        <f t="shared" si="15"/>
        <v>0</v>
      </c>
      <c r="N217" s="128">
        <f t="shared" si="15"/>
        <v>0.25</v>
      </c>
      <c r="O217" s="159"/>
      <c r="P217" s="28" t="s">
        <v>443</v>
      </c>
      <c r="Q217" s="84" t="s">
        <v>250</v>
      </c>
      <c r="R217" s="156"/>
      <c r="S217" s="176">
        <v>0.75</v>
      </c>
      <c r="T217" s="176">
        <v>0</v>
      </c>
      <c r="U217" s="176">
        <v>0.125</v>
      </c>
      <c r="V217" s="176">
        <v>0.125</v>
      </c>
      <c r="W217" s="176">
        <v>1</v>
      </c>
      <c r="X217" s="177"/>
      <c r="Y217" s="176">
        <f t="shared" si="22"/>
        <v>0</v>
      </c>
      <c r="Z217" s="176">
        <f t="shared" si="22"/>
        <v>0</v>
      </c>
      <c r="AA217" s="176">
        <f t="shared" si="22"/>
        <v>-0.125</v>
      </c>
      <c r="AB217" s="176">
        <f t="shared" si="22"/>
        <v>0.125</v>
      </c>
    </row>
    <row r="218" spans="2:28" ht="31.5" customHeight="1" thickBot="1" x14ac:dyDescent="0.25">
      <c r="B218" s="48">
        <v>4</v>
      </c>
      <c r="C218" s="28" t="s">
        <v>251</v>
      </c>
      <c r="D218" s="145"/>
      <c r="E218" s="30">
        <v>8</v>
      </c>
      <c r="F218" s="30">
        <v>0</v>
      </c>
      <c r="G218" s="31">
        <v>0</v>
      </c>
      <c r="H218" s="30">
        <v>0</v>
      </c>
      <c r="I218" s="30">
        <v>8</v>
      </c>
      <c r="J218" s="117"/>
      <c r="K218" s="128">
        <f t="shared" si="15"/>
        <v>1</v>
      </c>
      <c r="L218" s="128">
        <f t="shared" si="15"/>
        <v>0</v>
      </c>
      <c r="M218" s="128">
        <f t="shared" si="15"/>
        <v>0</v>
      </c>
      <c r="N218" s="128">
        <f t="shared" si="15"/>
        <v>0</v>
      </c>
      <c r="O218" s="159"/>
      <c r="P218" s="28" t="s">
        <v>444</v>
      </c>
      <c r="Q218" s="84" t="s">
        <v>251</v>
      </c>
      <c r="R218" s="156"/>
      <c r="S218" s="176">
        <v>1</v>
      </c>
      <c r="T218" s="176">
        <v>0</v>
      </c>
      <c r="U218" s="176">
        <v>0</v>
      </c>
      <c r="V218" s="176">
        <v>0</v>
      </c>
      <c r="W218" s="176">
        <v>1</v>
      </c>
      <c r="X218" s="177"/>
      <c r="Y218" s="176">
        <f t="shared" si="22"/>
        <v>0</v>
      </c>
      <c r="Z218" s="176">
        <f t="shared" si="22"/>
        <v>0</v>
      </c>
      <c r="AA218" s="176">
        <f t="shared" si="22"/>
        <v>0</v>
      </c>
      <c r="AB218" s="176">
        <f t="shared" si="22"/>
        <v>0</v>
      </c>
    </row>
    <row r="219" spans="2:28" ht="42.75" customHeight="1" thickBot="1" x14ac:dyDescent="0.25">
      <c r="B219" s="48">
        <v>5</v>
      </c>
      <c r="C219" s="28" t="s">
        <v>252</v>
      </c>
      <c r="D219" s="145"/>
      <c r="E219" s="30">
        <v>8</v>
      </c>
      <c r="F219" s="30">
        <v>0</v>
      </c>
      <c r="G219" s="31">
        <v>0</v>
      </c>
      <c r="H219" s="30">
        <v>0</v>
      </c>
      <c r="I219" s="30">
        <v>8</v>
      </c>
      <c r="J219" s="117"/>
      <c r="K219" s="128">
        <f t="shared" si="15"/>
        <v>1</v>
      </c>
      <c r="L219" s="128">
        <f t="shared" si="15"/>
        <v>0</v>
      </c>
      <c r="M219" s="128">
        <f t="shared" si="15"/>
        <v>0</v>
      </c>
      <c r="N219" s="128">
        <f t="shared" si="15"/>
        <v>0</v>
      </c>
      <c r="O219" s="159"/>
      <c r="P219" s="28" t="s">
        <v>445</v>
      </c>
      <c r="Q219" s="84" t="s">
        <v>252</v>
      </c>
      <c r="R219" s="156"/>
      <c r="S219" s="176">
        <v>1</v>
      </c>
      <c r="T219" s="176">
        <v>0</v>
      </c>
      <c r="U219" s="176">
        <v>0</v>
      </c>
      <c r="V219" s="176">
        <v>0</v>
      </c>
      <c r="W219" s="176">
        <v>1</v>
      </c>
      <c r="X219" s="177"/>
      <c r="Y219" s="176">
        <f t="shared" si="22"/>
        <v>0</v>
      </c>
      <c r="Z219" s="176">
        <f t="shared" si="22"/>
        <v>0</v>
      </c>
      <c r="AA219" s="176">
        <f t="shared" si="22"/>
        <v>0</v>
      </c>
      <c r="AB219" s="176">
        <f t="shared" si="22"/>
        <v>0</v>
      </c>
    </row>
    <row r="220" spans="2:28" ht="15.75" customHeight="1" x14ac:dyDescent="0.2">
      <c r="B220" s="67"/>
      <c r="E220" s="30" t="s">
        <v>50</v>
      </c>
      <c r="F220" s="30" t="s">
        <v>50</v>
      </c>
      <c r="G220" s="31" t="s">
        <v>50</v>
      </c>
      <c r="H220" s="30" t="s">
        <v>50</v>
      </c>
      <c r="I220" s="30" t="s">
        <v>50</v>
      </c>
      <c r="J220" s="117"/>
      <c r="K220" s="128" t="str">
        <f t="shared" si="15"/>
        <v/>
      </c>
      <c r="L220" s="128" t="str">
        <f t="shared" si="15"/>
        <v/>
      </c>
      <c r="M220" s="128" t="str">
        <f t="shared" si="15"/>
        <v/>
      </c>
      <c r="N220" s="128" t="str">
        <f t="shared" si="15"/>
        <v/>
      </c>
      <c r="O220" s="159"/>
      <c r="P220" s="89"/>
      <c r="S220" s="177"/>
      <c r="T220" s="177"/>
      <c r="U220" s="177"/>
      <c r="V220" s="177"/>
      <c r="W220" s="177"/>
      <c r="X220" s="177"/>
      <c r="Y220" s="176"/>
      <c r="Z220" s="176"/>
      <c r="AA220" s="176"/>
      <c r="AB220" s="176"/>
    </row>
    <row r="221" spans="2:28" ht="15.75" customHeight="1" x14ac:dyDescent="0.2">
      <c r="B221" s="60" t="s">
        <v>253</v>
      </c>
      <c r="C221" s="66"/>
      <c r="E221" s="30" t="s">
        <v>50</v>
      </c>
      <c r="F221" s="30" t="s">
        <v>50</v>
      </c>
      <c r="G221" s="31" t="s">
        <v>50</v>
      </c>
      <c r="H221" s="30" t="s">
        <v>50</v>
      </c>
      <c r="I221" s="30" t="s">
        <v>50</v>
      </c>
      <c r="J221" s="117"/>
      <c r="K221" s="128" t="str">
        <f t="shared" si="15"/>
        <v/>
      </c>
      <c r="L221" s="128" t="str">
        <f t="shared" si="15"/>
        <v/>
      </c>
      <c r="M221" s="128" t="str">
        <f t="shared" si="15"/>
        <v/>
      </c>
      <c r="N221" s="128" t="str">
        <f t="shared" si="15"/>
        <v/>
      </c>
      <c r="O221" s="159"/>
      <c r="P221" s="170" t="s">
        <v>496</v>
      </c>
      <c r="Q221" s="81" t="s">
        <v>497</v>
      </c>
      <c r="S221" s="177"/>
      <c r="T221" s="177"/>
      <c r="U221" s="177"/>
      <c r="V221" s="177"/>
      <c r="W221" s="177"/>
      <c r="X221" s="177"/>
      <c r="Y221" s="176"/>
      <c r="Z221" s="176"/>
      <c r="AA221" s="176"/>
      <c r="AB221" s="176"/>
    </row>
    <row r="222" spans="2:28" ht="15.75" customHeight="1" thickBot="1" x14ac:dyDescent="0.25">
      <c r="B222" s="67"/>
      <c r="E222" s="30" t="s">
        <v>50</v>
      </c>
      <c r="F222" s="30" t="s">
        <v>50</v>
      </c>
      <c r="G222" s="31" t="s">
        <v>50</v>
      </c>
      <c r="H222" s="30" t="s">
        <v>50</v>
      </c>
      <c r="I222" s="30" t="s">
        <v>50</v>
      </c>
      <c r="J222" s="117"/>
      <c r="K222" s="128" t="str">
        <f t="shared" si="15"/>
        <v/>
      </c>
      <c r="L222" s="128" t="str">
        <f t="shared" si="15"/>
        <v/>
      </c>
      <c r="M222" s="128" t="str">
        <f t="shared" si="15"/>
        <v/>
      </c>
      <c r="N222" s="128" t="str">
        <f t="shared" ref="N222:N285" si="23">IF(ISERROR(H222/$I222),"",H222/$I222)</f>
        <v/>
      </c>
      <c r="O222" s="159"/>
      <c r="P222" s="89"/>
      <c r="S222" s="177"/>
      <c r="T222" s="177"/>
      <c r="U222" s="177"/>
      <c r="V222" s="177"/>
      <c r="W222" s="177"/>
      <c r="X222" s="177"/>
      <c r="Y222" s="176"/>
      <c r="Z222" s="176"/>
      <c r="AA222" s="176"/>
      <c r="AB222" s="176"/>
    </row>
    <row r="223" spans="2:28" ht="15.75" customHeight="1" thickBot="1" x14ac:dyDescent="0.25">
      <c r="B223" s="35">
        <v>1</v>
      </c>
      <c r="C223" s="36" t="s">
        <v>254</v>
      </c>
      <c r="E223" s="30" t="s">
        <v>50</v>
      </c>
      <c r="F223" s="30" t="s">
        <v>50</v>
      </c>
      <c r="G223" s="31" t="s">
        <v>50</v>
      </c>
      <c r="H223" s="30" t="s">
        <v>50</v>
      </c>
      <c r="I223" s="30" t="s">
        <v>50</v>
      </c>
      <c r="J223" s="117"/>
      <c r="K223" s="128" t="str">
        <f t="shared" ref="K223:N286" si="24">IF(ISERROR(E223/$I223),"",E223/$I223)</f>
        <v/>
      </c>
      <c r="L223" s="128" t="str">
        <f t="shared" si="24"/>
        <v/>
      </c>
      <c r="M223" s="128" t="str">
        <f t="shared" si="24"/>
        <v/>
      </c>
      <c r="N223" s="128" t="str">
        <f t="shared" si="23"/>
        <v/>
      </c>
      <c r="O223" s="159"/>
      <c r="P223" s="35" t="s">
        <v>442</v>
      </c>
      <c r="Q223" s="36" t="s">
        <v>254</v>
      </c>
      <c r="S223" s="177"/>
      <c r="T223" s="177"/>
      <c r="U223" s="177"/>
      <c r="V223" s="177"/>
      <c r="W223" s="177"/>
      <c r="X223" s="177"/>
      <c r="Y223" s="176"/>
      <c r="Z223" s="176"/>
      <c r="AA223" s="176"/>
      <c r="AB223" s="176"/>
    </row>
    <row r="224" spans="2:28" ht="42.75" customHeight="1" thickBot="1" x14ac:dyDescent="0.25">
      <c r="B224" s="48" t="s">
        <v>140</v>
      </c>
      <c r="C224" s="28" t="s">
        <v>255</v>
      </c>
      <c r="D224" s="145"/>
      <c r="E224" s="30">
        <v>5</v>
      </c>
      <c r="F224" s="30">
        <v>0</v>
      </c>
      <c r="G224" s="31">
        <v>0</v>
      </c>
      <c r="H224" s="30">
        <v>0</v>
      </c>
      <c r="I224" s="30">
        <v>5</v>
      </c>
      <c r="J224" s="117"/>
      <c r="K224" s="128">
        <f t="shared" si="24"/>
        <v>1</v>
      </c>
      <c r="L224" s="128">
        <f t="shared" si="24"/>
        <v>0</v>
      </c>
      <c r="M224" s="128">
        <f t="shared" si="24"/>
        <v>0</v>
      </c>
      <c r="N224" s="128">
        <f t="shared" si="23"/>
        <v>0</v>
      </c>
      <c r="O224" s="159"/>
      <c r="P224" s="28" t="s">
        <v>140</v>
      </c>
      <c r="Q224" s="84" t="s">
        <v>498</v>
      </c>
      <c r="R224" s="156"/>
      <c r="S224" s="176">
        <v>0.7142857142857143</v>
      </c>
      <c r="T224" s="176">
        <v>0.2857142857142857</v>
      </c>
      <c r="U224" s="176">
        <v>0</v>
      </c>
      <c r="V224" s="176">
        <v>0</v>
      </c>
      <c r="W224" s="176">
        <v>0.875</v>
      </c>
      <c r="X224" s="177"/>
      <c r="Y224" s="176">
        <f t="shared" ref="Y224:AB228" si="25">K224-S224</f>
        <v>0.2857142857142857</v>
      </c>
      <c r="Z224" s="176">
        <f t="shared" si="25"/>
        <v>-0.2857142857142857</v>
      </c>
      <c r="AA224" s="176">
        <f t="shared" si="25"/>
        <v>0</v>
      </c>
      <c r="AB224" s="176">
        <f t="shared" si="25"/>
        <v>0</v>
      </c>
    </row>
    <row r="225" spans="2:28" s="2" customFormat="1" ht="42.75" customHeight="1" thickBot="1" x14ac:dyDescent="0.25">
      <c r="B225" s="48" t="s">
        <v>151</v>
      </c>
      <c r="C225" s="28" t="s">
        <v>256</v>
      </c>
      <c r="D225" s="145"/>
      <c r="E225" s="30">
        <v>5</v>
      </c>
      <c r="F225" s="30">
        <v>0</v>
      </c>
      <c r="G225" s="31">
        <v>0</v>
      </c>
      <c r="H225" s="30">
        <v>0</v>
      </c>
      <c r="I225" s="30">
        <v>5</v>
      </c>
      <c r="J225" s="117"/>
      <c r="K225" s="128">
        <f t="shared" si="24"/>
        <v>1</v>
      </c>
      <c r="L225" s="128">
        <f t="shared" si="24"/>
        <v>0</v>
      </c>
      <c r="M225" s="128">
        <f t="shared" si="24"/>
        <v>0</v>
      </c>
      <c r="N225" s="128">
        <f t="shared" si="23"/>
        <v>0</v>
      </c>
      <c r="O225" s="159"/>
      <c r="P225" s="28" t="s">
        <v>151</v>
      </c>
      <c r="Q225" s="84" t="s">
        <v>499</v>
      </c>
      <c r="R225" s="156"/>
      <c r="S225" s="176">
        <v>0.66666666666666663</v>
      </c>
      <c r="T225" s="176">
        <v>0</v>
      </c>
      <c r="U225" s="176">
        <v>0.16666666666666666</v>
      </c>
      <c r="V225" s="176">
        <v>0.16666666666666666</v>
      </c>
      <c r="W225" s="176">
        <v>0.75</v>
      </c>
      <c r="X225" s="177"/>
      <c r="Y225" s="176">
        <f t="shared" si="25"/>
        <v>0.33333333333333337</v>
      </c>
      <c r="Z225" s="176">
        <f t="shared" si="25"/>
        <v>0</v>
      </c>
      <c r="AA225" s="176">
        <f t="shared" si="25"/>
        <v>-0.16666666666666666</v>
      </c>
      <c r="AB225" s="176">
        <f t="shared" si="25"/>
        <v>-0.16666666666666666</v>
      </c>
    </row>
    <row r="226" spans="2:28" s="2" customFormat="1" ht="31.5" customHeight="1" thickBot="1" x14ac:dyDescent="0.25">
      <c r="B226" s="48" t="s">
        <v>154</v>
      </c>
      <c r="C226" s="28" t="s">
        <v>257</v>
      </c>
      <c r="D226" s="145"/>
      <c r="E226" s="30">
        <v>5</v>
      </c>
      <c r="F226" s="30">
        <v>0</v>
      </c>
      <c r="G226" s="31">
        <v>0</v>
      </c>
      <c r="H226" s="30">
        <v>0</v>
      </c>
      <c r="I226" s="30">
        <v>5</v>
      </c>
      <c r="J226" s="117"/>
      <c r="K226" s="128">
        <f t="shared" si="24"/>
        <v>1</v>
      </c>
      <c r="L226" s="128">
        <f t="shared" si="24"/>
        <v>0</v>
      </c>
      <c r="M226" s="128">
        <f t="shared" si="24"/>
        <v>0</v>
      </c>
      <c r="N226" s="128">
        <f t="shared" si="23"/>
        <v>0</v>
      </c>
      <c r="O226" s="159"/>
      <c r="P226" s="28" t="s">
        <v>154</v>
      </c>
      <c r="Q226" s="84" t="s">
        <v>500</v>
      </c>
      <c r="R226" s="156"/>
      <c r="S226" s="176">
        <v>0.7142857142857143</v>
      </c>
      <c r="T226" s="176">
        <v>0.2857142857142857</v>
      </c>
      <c r="U226" s="176">
        <v>0</v>
      </c>
      <c r="V226" s="176">
        <v>0</v>
      </c>
      <c r="W226" s="176">
        <v>0.875</v>
      </c>
      <c r="X226" s="177"/>
      <c r="Y226" s="176">
        <f t="shared" si="25"/>
        <v>0.2857142857142857</v>
      </c>
      <c r="Z226" s="176">
        <f t="shared" si="25"/>
        <v>-0.2857142857142857</v>
      </c>
      <c r="AA226" s="176">
        <f t="shared" si="25"/>
        <v>0</v>
      </c>
      <c r="AB226" s="176">
        <f t="shared" si="25"/>
        <v>0</v>
      </c>
    </row>
    <row r="227" spans="2:28" s="2" customFormat="1" ht="42.75" customHeight="1" thickBot="1" x14ac:dyDescent="0.25">
      <c r="B227" s="48" t="s">
        <v>258</v>
      </c>
      <c r="C227" s="28" t="s">
        <v>259</v>
      </c>
      <c r="D227" s="145"/>
      <c r="E227" s="30">
        <v>5</v>
      </c>
      <c r="F227" s="30">
        <v>0</v>
      </c>
      <c r="G227" s="31">
        <v>0</v>
      </c>
      <c r="H227" s="30">
        <v>0</v>
      </c>
      <c r="I227" s="30">
        <v>5</v>
      </c>
      <c r="J227" s="117"/>
      <c r="K227" s="128">
        <f t="shared" si="24"/>
        <v>1</v>
      </c>
      <c r="L227" s="128">
        <f t="shared" si="24"/>
        <v>0</v>
      </c>
      <c r="M227" s="128">
        <f t="shared" si="24"/>
        <v>0</v>
      </c>
      <c r="N227" s="128">
        <f t="shared" si="23"/>
        <v>0</v>
      </c>
      <c r="O227" s="159"/>
      <c r="P227" s="28" t="s">
        <v>258</v>
      </c>
      <c r="Q227" s="84" t="s">
        <v>501</v>
      </c>
      <c r="R227" s="156"/>
      <c r="S227" s="176">
        <v>0.7142857142857143</v>
      </c>
      <c r="T227" s="176">
        <v>0.2857142857142857</v>
      </c>
      <c r="U227" s="176">
        <v>0</v>
      </c>
      <c r="V227" s="176">
        <v>0</v>
      </c>
      <c r="W227" s="176">
        <v>0.875</v>
      </c>
      <c r="X227" s="177"/>
      <c r="Y227" s="176">
        <f t="shared" si="25"/>
        <v>0.2857142857142857</v>
      </c>
      <c r="Z227" s="176">
        <f t="shared" si="25"/>
        <v>-0.2857142857142857</v>
      </c>
      <c r="AA227" s="176">
        <f t="shared" si="25"/>
        <v>0</v>
      </c>
      <c r="AB227" s="176">
        <f t="shared" si="25"/>
        <v>0</v>
      </c>
    </row>
    <row r="228" spans="2:28" s="2" customFormat="1" ht="31.5" customHeight="1" thickBot="1" x14ac:dyDescent="0.25">
      <c r="B228" s="48" t="s">
        <v>260</v>
      </c>
      <c r="C228" s="28" t="s">
        <v>261</v>
      </c>
      <c r="D228" s="145"/>
      <c r="E228" s="30">
        <v>5</v>
      </c>
      <c r="F228" s="30">
        <v>0</v>
      </c>
      <c r="G228" s="31">
        <v>0</v>
      </c>
      <c r="H228" s="30">
        <v>0</v>
      </c>
      <c r="I228" s="30">
        <v>5</v>
      </c>
      <c r="J228" s="117"/>
      <c r="K228" s="128">
        <f t="shared" si="24"/>
        <v>1</v>
      </c>
      <c r="L228" s="128">
        <f t="shared" si="24"/>
        <v>0</v>
      </c>
      <c r="M228" s="128">
        <f t="shared" si="24"/>
        <v>0</v>
      </c>
      <c r="N228" s="128">
        <f t="shared" si="23"/>
        <v>0</v>
      </c>
      <c r="O228" s="159"/>
      <c r="P228" s="28" t="s">
        <v>260</v>
      </c>
      <c r="Q228" s="84" t="s">
        <v>261</v>
      </c>
      <c r="R228" s="156"/>
      <c r="S228" s="176">
        <v>0.66666666666666663</v>
      </c>
      <c r="T228" s="176">
        <v>0.33333333333333331</v>
      </c>
      <c r="U228" s="176">
        <v>0</v>
      </c>
      <c r="V228" s="176">
        <v>0</v>
      </c>
      <c r="W228" s="176">
        <v>0.75</v>
      </c>
      <c r="X228" s="177"/>
      <c r="Y228" s="176">
        <f t="shared" si="25"/>
        <v>0.33333333333333337</v>
      </c>
      <c r="Z228" s="176">
        <f t="shared" si="25"/>
        <v>-0.33333333333333331</v>
      </c>
      <c r="AA228" s="176">
        <f t="shared" si="25"/>
        <v>0</v>
      </c>
      <c r="AB228" s="176">
        <f t="shared" si="25"/>
        <v>0</v>
      </c>
    </row>
    <row r="229" spans="2:28" s="2" customFormat="1" ht="15" thickBot="1" x14ac:dyDescent="0.25">
      <c r="B229" s="35">
        <v>2</v>
      </c>
      <c r="C229" s="36" t="s">
        <v>262</v>
      </c>
      <c r="E229" s="30" t="s">
        <v>50</v>
      </c>
      <c r="F229" s="30" t="s">
        <v>50</v>
      </c>
      <c r="G229" s="31" t="s">
        <v>50</v>
      </c>
      <c r="H229" s="30" t="s">
        <v>50</v>
      </c>
      <c r="I229" s="30" t="s">
        <v>50</v>
      </c>
      <c r="J229" s="117"/>
      <c r="K229" s="128" t="str">
        <f t="shared" si="24"/>
        <v/>
      </c>
      <c r="L229" s="128" t="str">
        <f t="shared" si="24"/>
        <v/>
      </c>
      <c r="M229" s="128" t="str">
        <f t="shared" si="24"/>
        <v/>
      </c>
      <c r="N229" s="128" t="str">
        <f t="shared" si="23"/>
        <v/>
      </c>
      <c r="O229" s="159"/>
      <c r="P229" s="35" t="s">
        <v>158</v>
      </c>
      <c r="Q229" s="36" t="s">
        <v>262</v>
      </c>
      <c r="S229" s="177"/>
      <c r="T229" s="177"/>
      <c r="U229" s="177"/>
      <c r="V229" s="177"/>
      <c r="W229" s="177"/>
      <c r="X229" s="177"/>
      <c r="Y229" s="176"/>
      <c r="Z229" s="176"/>
      <c r="AA229" s="176"/>
      <c r="AB229" s="176"/>
    </row>
    <row r="230" spans="2:28" s="2" customFormat="1" ht="42.75" customHeight="1" thickBot="1" x14ac:dyDescent="0.25">
      <c r="B230" s="48" t="s">
        <v>160</v>
      </c>
      <c r="C230" s="28" t="s">
        <v>263</v>
      </c>
      <c r="D230" s="145"/>
      <c r="E230" s="30">
        <v>5</v>
      </c>
      <c r="F230" s="30">
        <v>0</v>
      </c>
      <c r="G230" s="31">
        <v>1</v>
      </c>
      <c r="H230" s="30">
        <v>0</v>
      </c>
      <c r="I230" s="30">
        <v>6</v>
      </c>
      <c r="J230" s="117"/>
      <c r="K230" s="128">
        <f t="shared" si="24"/>
        <v>0.83333333333333337</v>
      </c>
      <c r="L230" s="128">
        <f t="shared" si="24"/>
        <v>0</v>
      </c>
      <c r="M230" s="128">
        <f t="shared" si="24"/>
        <v>0.16666666666666666</v>
      </c>
      <c r="N230" s="128">
        <f t="shared" si="23"/>
        <v>0</v>
      </c>
      <c r="O230" s="159"/>
      <c r="P230" s="28" t="s">
        <v>160</v>
      </c>
      <c r="Q230" s="84" t="s">
        <v>502</v>
      </c>
      <c r="R230" s="156"/>
      <c r="S230" s="176">
        <v>0.5</v>
      </c>
      <c r="T230" s="176">
        <v>0.125</v>
      </c>
      <c r="U230" s="176">
        <v>0.25</v>
      </c>
      <c r="V230" s="176">
        <v>0.125</v>
      </c>
      <c r="W230" s="176">
        <v>1</v>
      </c>
      <c r="X230" s="177"/>
      <c r="Y230" s="176">
        <f t="shared" ref="Y230:AB234" si="26">K230-S230</f>
        <v>0.33333333333333337</v>
      </c>
      <c r="Z230" s="176">
        <f t="shared" si="26"/>
        <v>-0.125</v>
      </c>
      <c r="AA230" s="176">
        <f t="shared" si="26"/>
        <v>-8.3333333333333343E-2</v>
      </c>
      <c r="AB230" s="176">
        <f t="shared" si="26"/>
        <v>-0.125</v>
      </c>
    </row>
    <row r="231" spans="2:28" s="2" customFormat="1" ht="31.5" customHeight="1" thickBot="1" x14ac:dyDescent="0.25">
      <c r="B231" s="48" t="s">
        <v>163</v>
      </c>
      <c r="C231" s="28" t="s">
        <v>264</v>
      </c>
      <c r="D231" s="145"/>
      <c r="E231" s="30">
        <v>6</v>
      </c>
      <c r="F231" s="30">
        <v>0</v>
      </c>
      <c r="G231" s="31">
        <v>0</v>
      </c>
      <c r="H231" s="30">
        <v>0</v>
      </c>
      <c r="I231" s="30">
        <v>6</v>
      </c>
      <c r="J231" s="117"/>
      <c r="K231" s="128">
        <f t="shared" si="24"/>
        <v>1</v>
      </c>
      <c r="L231" s="128">
        <f t="shared" si="24"/>
        <v>0</v>
      </c>
      <c r="M231" s="128">
        <f t="shared" si="24"/>
        <v>0</v>
      </c>
      <c r="N231" s="128">
        <f t="shared" si="23"/>
        <v>0</v>
      </c>
      <c r="O231" s="159"/>
      <c r="P231" s="28" t="s">
        <v>163</v>
      </c>
      <c r="Q231" s="84" t="s">
        <v>264</v>
      </c>
      <c r="R231" s="156"/>
      <c r="S231" s="176">
        <v>0.8571428571428571</v>
      </c>
      <c r="T231" s="176">
        <v>0.14285714285714285</v>
      </c>
      <c r="U231" s="176">
        <v>0</v>
      </c>
      <c r="V231" s="176">
        <v>0</v>
      </c>
      <c r="W231" s="176">
        <v>0.875</v>
      </c>
      <c r="X231" s="177"/>
      <c r="Y231" s="176">
        <f t="shared" si="26"/>
        <v>0.1428571428571429</v>
      </c>
      <c r="Z231" s="176">
        <f t="shared" si="26"/>
        <v>-0.14285714285714285</v>
      </c>
      <c r="AA231" s="176">
        <f t="shared" si="26"/>
        <v>0</v>
      </c>
      <c r="AB231" s="176">
        <f t="shared" si="26"/>
        <v>0</v>
      </c>
    </row>
    <row r="232" spans="2:28" s="2" customFormat="1" ht="31.5" customHeight="1" thickBot="1" x14ac:dyDescent="0.25">
      <c r="B232" s="48" t="s">
        <v>169</v>
      </c>
      <c r="C232" s="28" t="s">
        <v>265</v>
      </c>
      <c r="D232" s="145"/>
      <c r="E232" s="30">
        <v>6</v>
      </c>
      <c r="F232" s="30">
        <v>0</v>
      </c>
      <c r="G232" s="31">
        <v>0</v>
      </c>
      <c r="H232" s="30">
        <v>0</v>
      </c>
      <c r="I232" s="30">
        <v>6</v>
      </c>
      <c r="J232" s="117"/>
      <c r="K232" s="128">
        <f t="shared" si="24"/>
        <v>1</v>
      </c>
      <c r="L232" s="128">
        <f t="shared" si="24"/>
        <v>0</v>
      </c>
      <c r="M232" s="128">
        <f t="shared" si="24"/>
        <v>0</v>
      </c>
      <c r="N232" s="128">
        <f t="shared" si="23"/>
        <v>0</v>
      </c>
      <c r="O232" s="159"/>
      <c r="P232" s="28" t="s">
        <v>169</v>
      </c>
      <c r="Q232" s="84" t="s">
        <v>503</v>
      </c>
      <c r="R232" s="156"/>
      <c r="S232" s="176">
        <v>0.8571428571428571</v>
      </c>
      <c r="T232" s="176">
        <v>0.14285714285714285</v>
      </c>
      <c r="U232" s="176">
        <v>0</v>
      </c>
      <c r="V232" s="176">
        <v>0</v>
      </c>
      <c r="W232" s="176">
        <v>0.875</v>
      </c>
      <c r="X232" s="177"/>
      <c r="Y232" s="176">
        <f t="shared" si="26"/>
        <v>0.1428571428571429</v>
      </c>
      <c r="Z232" s="176">
        <f t="shared" si="26"/>
        <v>-0.14285714285714285</v>
      </c>
      <c r="AA232" s="176">
        <f t="shared" si="26"/>
        <v>0</v>
      </c>
      <c r="AB232" s="176">
        <f t="shared" si="26"/>
        <v>0</v>
      </c>
    </row>
    <row r="233" spans="2:28" s="2" customFormat="1" ht="31.5" customHeight="1" thickBot="1" x14ac:dyDescent="0.25">
      <c r="B233" s="48" t="s">
        <v>172</v>
      </c>
      <c r="C233" s="28" t="s">
        <v>266</v>
      </c>
      <c r="D233" s="145"/>
      <c r="E233" s="30">
        <v>6</v>
      </c>
      <c r="F233" s="30">
        <v>0</v>
      </c>
      <c r="G233" s="31">
        <v>0</v>
      </c>
      <c r="H233" s="30">
        <v>0</v>
      </c>
      <c r="I233" s="30">
        <v>6</v>
      </c>
      <c r="J233" s="117"/>
      <c r="K233" s="128">
        <f t="shared" si="24"/>
        <v>1</v>
      </c>
      <c r="L233" s="128">
        <f t="shared" si="24"/>
        <v>0</v>
      </c>
      <c r="M233" s="128">
        <f t="shared" si="24"/>
        <v>0</v>
      </c>
      <c r="N233" s="128">
        <f t="shared" si="23"/>
        <v>0</v>
      </c>
      <c r="O233" s="159"/>
      <c r="P233" s="28" t="s">
        <v>172</v>
      </c>
      <c r="Q233" s="84" t="s">
        <v>266</v>
      </c>
      <c r="R233" s="156"/>
      <c r="S233" s="176">
        <v>1</v>
      </c>
      <c r="T233" s="176">
        <v>0</v>
      </c>
      <c r="U233" s="176">
        <v>0</v>
      </c>
      <c r="V233" s="176">
        <v>0</v>
      </c>
      <c r="W233" s="176">
        <v>0.875</v>
      </c>
      <c r="X233" s="177"/>
      <c r="Y233" s="176">
        <f t="shared" si="26"/>
        <v>0</v>
      </c>
      <c r="Z233" s="176">
        <f t="shared" si="26"/>
        <v>0</v>
      </c>
      <c r="AA233" s="176">
        <f t="shared" si="26"/>
        <v>0</v>
      </c>
      <c r="AB233" s="176">
        <f t="shared" si="26"/>
        <v>0</v>
      </c>
    </row>
    <row r="234" spans="2:28" s="2" customFormat="1" ht="15.75" customHeight="1" thickBot="1" x14ac:dyDescent="0.25">
      <c r="B234" s="48" t="s">
        <v>267</v>
      </c>
      <c r="C234" s="28" t="s">
        <v>268</v>
      </c>
      <c r="D234" s="145"/>
      <c r="E234" s="30">
        <v>6</v>
      </c>
      <c r="F234" s="30">
        <v>0</v>
      </c>
      <c r="G234" s="31">
        <v>0</v>
      </c>
      <c r="H234" s="30">
        <v>0</v>
      </c>
      <c r="I234" s="30">
        <v>6</v>
      </c>
      <c r="J234" s="117"/>
      <c r="K234" s="128">
        <f t="shared" si="24"/>
        <v>1</v>
      </c>
      <c r="L234" s="128">
        <f t="shared" si="24"/>
        <v>0</v>
      </c>
      <c r="M234" s="128">
        <f t="shared" si="24"/>
        <v>0</v>
      </c>
      <c r="N234" s="128">
        <f t="shared" si="23"/>
        <v>0</v>
      </c>
      <c r="O234" s="159"/>
      <c r="P234" s="28" t="s">
        <v>267</v>
      </c>
      <c r="Q234" s="84" t="s">
        <v>268</v>
      </c>
      <c r="R234" s="156"/>
      <c r="S234" s="176">
        <v>1</v>
      </c>
      <c r="T234" s="176">
        <v>0</v>
      </c>
      <c r="U234" s="176">
        <v>0</v>
      </c>
      <c r="V234" s="176">
        <v>0</v>
      </c>
      <c r="W234" s="176">
        <v>0.5</v>
      </c>
      <c r="X234" s="177"/>
      <c r="Y234" s="176">
        <f t="shared" si="26"/>
        <v>0</v>
      </c>
      <c r="Z234" s="176">
        <f t="shared" si="26"/>
        <v>0</v>
      </c>
      <c r="AA234" s="176">
        <f t="shared" si="26"/>
        <v>0</v>
      </c>
      <c r="AB234" s="176">
        <f t="shared" si="26"/>
        <v>0</v>
      </c>
    </row>
    <row r="235" spans="2:28" s="2" customFormat="1" ht="15.75" customHeight="1" x14ac:dyDescent="0.2">
      <c r="B235" s="67"/>
      <c r="C235" s="24"/>
      <c r="E235" s="30" t="s">
        <v>50</v>
      </c>
      <c r="F235" s="30" t="s">
        <v>50</v>
      </c>
      <c r="G235" s="31" t="s">
        <v>50</v>
      </c>
      <c r="H235" s="30" t="s">
        <v>50</v>
      </c>
      <c r="I235" s="30" t="s">
        <v>50</v>
      </c>
      <c r="J235" s="117"/>
      <c r="K235" s="128" t="str">
        <f t="shared" si="24"/>
        <v/>
      </c>
      <c r="L235" s="128" t="str">
        <f t="shared" si="24"/>
        <v/>
      </c>
      <c r="M235" s="128" t="str">
        <f t="shared" si="24"/>
        <v/>
      </c>
      <c r="N235" s="128" t="str">
        <f t="shared" si="23"/>
        <v/>
      </c>
      <c r="O235" s="159"/>
      <c r="P235" s="89"/>
      <c r="S235" s="177"/>
      <c r="T235" s="177"/>
      <c r="U235" s="177"/>
      <c r="V235" s="177"/>
      <c r="W235" s="177"/>
      <c r="X235" s="177"/>
      <c r="Y235" s="176"/>
      <c r="Z235" s="176"/>
      <c r="AA235" s="176"/>
      <c r="AB235" s="176"/>
    </row>
    <row r="236" spans="2:28" s="2" customFormat="1" ht="15.75" customHeight="1" x14ac:dyDescent="0.2">
      <c r="B236" s="68" t="s">
        <v>269</v>
      </c>
      <c r="C236" s="66"/>
      <c r="E236" s="30"/>
      <c r="F236" s="30"/>
      <c r="G236" s="31"/>
      <c r="H236" s="30"/>
      <c r="I236" s="30"/>
      <c r="J236" s="117"/>
      <c r="K236" s="128" t="str">
        <f t="shared" si="24"/>
        <v/>
      </c>
      <c r="L236" s="128" t="str">
        <f t="shared" si="24"/>
        <v/>
      </c>
      <c r="M236" s="128" t="str">
        <f t="shared" si="24"/>
        <v/>
      </c>
      <c r="N236" s="128" t="str">
        <f t="shared" si="23"/>
        <v/>
      </c>
      <c r="O236" s="159"/>
      <c r="P236" s="170" t="s">
        <v>504</v>
      </c>
      <c r="Q236" s="81" t="s">
        <v>505</v>
      </c>
      <c r="S236" s="177"/>
      <c r="T236" s="177"/>
      <c r="U236" s="177"/>
      <c r="V236" s="177"/>
      <c r="W236" s="177"/>
      <c r="X236" s="177"/>
      <c r="Y236" s="176"/>
      <c r="Z236" s="176"/>
      <c r="AA236" s="176"/>
      <c r="AB236" s="176"/>
    </row>
    <row r="237" spans="2:28" s="2" customFormat="1" ht="15.75" customHeight="1" thickBot="1" x14ac:dyDescent="0.25">
      <c r="B237" s="69"/>
      <c r="C237" s="24"/>
      <c r="E237" s="30" t="s">
        <v>50</v>
      </c>
      <c r="F237" s="30" t="s">
        <v>50</v>
      </c>
      <c r="G237" s="31" t="s">
        <v>50</v>
      </c>
      <c r="H237" s="30" t="s">
        <v>50</v>
      </c>
      <c r="I237" s="30" t="s">
        <v>50</v>
      </c>
      <c r="J237" s="117"/>
      <c r="K237" s="128" t="str">
        <f t="shared" si="24"/>
        <v/>
      </c>
      <c r="L237" s="128" t="str">
        <f t="shared" si="24"/>
        <v/>
      </c>
      <c r="M237" s="128" t="str">
        <f t="shared" si="24"/>
        <v/>
      </c>
      <c r="N237" s="128" t="str">
        <f t="shared" si="23"/>
        <v/>
      </c>
      <c r="O237" s="159"/>
      <c r="P237" s="89"/>
      <c r="S237" s="177"/>
      <c r="T237" s="177"/>
      <c r="U237" s="177"/>
      <c r="V237" s="177"/>
      <c r="W237" s="177"/>
      <c r="X237" s="177"/>
      <c r="Y237" s="176"/>
      <c r="Z237" s="176"/>
      <c r="AA237" s="176"/>
      <c r="AB237" s="176"/>
    </row>
    <row r="238" spans="2:28" s="2" customFormat="1" ht="15.75" customHeight="1" thickBot="1" x14ac:dyDescent="0.25">
      <c r="B238" s="35">
        <v>1</v>
      </c>
      <c r="C238" s="36" t="s">
        <v>270</v>
      </c>
      <c r="E238" s="30" t="s">
        <v>50</v>
      </c>
      <c r="F238" s="30" t="s">
        <v>50</v>
      </c>
      <c r="G238" s="31" t="s">
        <v>50</v>
      </c>
      <c r="H238" s="30" t="s">
        <v>50</v>
      </c>
      <c r="I238" s="30" t="s">
        <v>50</v>
      </c>
      <c r="J238" s="117"/>
      <c r="K238" s="128" t="str">
        <f t="shared" si="24"/>
        <v/>
      </c>
      <c r="L238" s="128" t="str">
        <f t="shared" si="24"/>
        <v/>
      </c>
      <c r="M238" s="128" t="str">
        <f t="shared" si="24"/>
        <v/>
      </c>
      <c r="N238" s="128" t="str">
        <f t="shared" si="23"/>
        <v/>
      </c>
      <c r="O238" s="159"/>
      <c r="P238" s="35" t="s">
        <v>442</v>
      </c>
      <c r="Q238" s="36" t="s">
        <v>270</v>
      </c>
      <c r="S238" s="177"/>
      <c r="T238" s="177"/>
      <c r="U238" s="177"/>
      <c r="V238" s="177"/>
      <c r="W238" s="177"/>
      <c r="X238" s="177"/>
      <c r="Y238" s="176"/>
      <c r="Z238" s="176"/>
      <c r="AA238" s="176"/>
      <c r="AB238" s="176"/>
    </row>
    <row r="239" spans="2:28" s="2" customFormat="1" ht="31.5" customHeight="1" thickBot="1" x14ac:dyDescent="0.25">
      <c r="B239" s="48" t="s">
        <v>140</v>
      </c>
      <c r="C239" s="28" t="s">
        <v>271</v>
      </c>
      <c r="D239" s="145"/>
      <c r="E239" s="30">
        <v>6</v>
      </c>
      <c r="F239" s="30">
        <v>1</v>
      </c>
      <c r="G239" s="31">
        <v>1</v>
      </c>
      <c r="H239" s="30">
        <v>1</v>
      </c>
      <c r="I239" s="30">
        <v>9</v>
      </c>
      <c r="J239" s="117"/>
      <c r="K239" s="128">
        <f t="shared" si="24"/>
        <v>0.66666666666666663</v>
      </c>
      <c r="L239" s="128">
        <f t="shared" si="24"/>
        <v>0.1111111111111111</v>
      </c>
      <c r="M239" s="128">
        <f t="shared" si="24"/>
        <v>0.1111111111111111</v>
      </c>
      <c r="N239" s="128">
        <f t="shared" si="23"/>
        <v>0.1111111111111111</v>
      </c>
      <c r="O239" s="159"/>
      <c r="P239" s="28" t="s">
        <v>140</v>
      </c>
      <c r="Q239" s="84" t="s">
        <v>271</v>
      </c>
      <c r="R239" s="156"/>
      <c r="S239" s="176">
        <v>0.5</v>
      </c>
      <c r="T239" s="176">
        <v>0.125</v>
      </c>
      <c r="U239" s="176">
        <v>0.125</v>
      </c>
      <c r="V239" s="176">
        <v>0.25</v>
      </c>
      <c r="W239" s="176">
        <v>1</v>
      </c>
      <c r="X239" s="177"/>
      <c r="Y239" s="176">
        <f t="shared" ref="Y239:AB245" si="27">K239-S239</f>
        <v>0.16666666666666663</v>
      </c>
      <c r="Z239" s="176">
        <f t="shared" si="27"/>
        <v>-1.3888888888888895E-2</v>
      </c>
      <c r="AA239" s="176">
        <f t="shared" si="27"/>
        <v>-1.3888888888888895E-2</v>
      </c>
      <c r="AB239" s="176">
        <f t="shared" si="27"/>
        <v>-0.1388888888888889</v>
      </c>
    </row>
    <row r="240" spans="2:28" s="2" customFormat="1" ht="15.75" customHeight="1" thickBot="1" x14ac:dyDescent="0.25">
      <c r="B240" s="48" t="s">
        <v>151</v>
      </c>
      <c r="C240" s="28" t="s">
        <v>272</v>
      </c>
      <c r="D240" s="145"/>
      <c r="E240" s="30">
        <v>7</v>
      </c>
      <c r="F240" s="30">
        <v>2</v>
      </c>
      <c r="G240" s="31">
        <v>0</v>
      </c>
      <c r="H240" s="30">
        <v>0</v>
      </c>
      <c r="I240" s="30">
        <v>9</v>
      </c>
      <c r="J240" s="117"/>
      <c r="K240" s="128">
        <f t="shared" si="24"/>
        <v>0.77777777777777779</v>
      </c>
      <c r="L240" s="128">
        <f t="shared" si="24"/>
        <v>0.22222222222222221</v>
      </c>
      <c r="M240" s="128">
        <f t="shared" si="24"/>
        <v>0</v>
      </c>
      <c r="N240" s="128">
        <f t="shared" si="23"/>
        <v>0</v>
      </c>
      <c r="O240" s="159"/>
      <c r="P240" s="28" t="s">
        <v>151</v>
      </c>
      <c r="Q240" s="84" t="s">
        <v>506</v>
      </c>
      <c r="R240" s="156"/>
      <c r="S240" s="176">
        <v>0.75</v>
      </c>
      <c r="T240" s="176">
        <v>0.25</v>
      </c>
      <c r="U240" s="176">
        <v>0</v>
      </c>
      <c r="V240" s="176">
        <v>0</v>
      </c>
      <c r="W240" s="176">
        <v>1</v>
      </c>
      <c r="X240" s="177"/>
      <c r="Y240" s="176">
        <f t="shared" si="27"/>
        <v>2.777777777777779E-2</v>
      </c>
      <c r="Z240" s="176">
        <f t="shared" si="27"/>
        <v>-2.777777777777779E-2</v>
      </c>
      <c r="AA240" s="176">
        <f t="shared" si="27"/>
        <v>0</v>
      </c>
      <c r="AB240" s="176">
        <f t="shared" si="27"/>
        <v>0</v>
      </c>
    </row>
    <row r="241" spans="2:28" s="2" customFormat="1" ht="15.75" customHeight="1" thickBot="1" x14ac:dyDescent="0.25">
      <c r="B241" s="48" t="s">
        <v>154</v>
      </c>
      <c r="C241" s="28" t="s">
        <v>273</v>
      </c>
      <c r="D241" s="145"/>
      <c r="E241" s="30">
        <v>7</v>
      </c>
      <c r="F241" s="30">
        <v>1</v>
      </c>
      <c r="G241" s="31">
        <v>1</v>
      </c>
      <c r="H241" s="30">
        <v>0</v>
      </c>
      <c r="I241" s="30">
        <v>9</v>
      </c>
      <c r="J241" s="117"/>
      <c r="K241" s="128">
        <f t="shared" si="24"/>
        <v>0.77777777777777779</v>
      </c>
      <c r="L241" s="128">
        <f t="shared" si="24"/>
        <v>0.1111111111111111</v>
      </c>
      <c r="M241" s="128">
        <f t="shared" si="24"/>
        <v>0.1111111111111111</v>
      </c>
      <c r="N241" s="128">
        <f t="shared" si="23"/>
        <v>0</v>
      </c>
      <c r="O241" s="159"/>
      <c r="P241" s="28" t="s">
        <v>154</v>
      </c>
      <c r="Q241" s="84" t="s">
        <v>507</v>
      </c>
      <c r="R241" s="156"/>
      <c r="S241" s="176">
        <v>0.75</v>
      </c>
      <c r="T241" s="176">
        <v>0.125</v>
      </c>
      <c r="U241" s="176">
        <v>0.125</v>
      </c>
      <c r="V241" s="176">
        <v>0</v>
      </c>
      <c r="W241" s="176">
        <v>1</v>
      </c>
      <c r="X241" s="177"/>
      <c r="Y241" s="176">
        <f t="shared" si="27"/>
        <v>2.777777777777779E-2</v>
      </c>
      <c r="Z241" s="176">
        <f t="shared" si="27"/>
        <v>-1.3888888888888895E-2</v>
      </c>
      <c r="AA241" s="176">
        <f t="shared" si="27"/>
        <v>-1.3888888888888895E-2</v>
      </c>
      <c r="AB241" s="176">
        <f t="shared" si="27"/>
        <v>0</v>
      </c>
    </row>
    <row r="242" spans="2:28" s="2" customFormat="1" ht="75" customHeight="1" thickBot="1" x14ac:dyDescent="0.25">
      <c r="B242" s="48" t="s">
        <v>258</v>
      </c>
      <c r="C242" s="28" t="s">
        <v>274</v>
      </c>
      <c r="D242" s="145"/>
      <c r="E242" s="30">
        <v>7</v>
      </c>
      <c r="F242" s="30">
        <v>2</v>
      </c>
      <c r="G242" s="31">
        <v>0</v>
      </c>
      <c r="H242" s="30">
        <v>0</v>
      </c>
      <c r="I242" s="30">
        <v>9</v>
      </c>
      <c r="J242" s="117"/>
      <c r="K242" s="128">
        <f t="shared" si="24"/>
        <v>0.77777777777777779</v>
      </c>
      <c r="L242" s="128">
        <f t="shared" si="24"/>
        <v>0.22222222222222221</v>
      </c>
      <c r="M242" s="128">
        <f t="shared" si="24"/>
        <v>0</v>
      </c>
      <c r="N242" s="128">
        <f t="shared" si="23"/>
        <v>0</v>
      </c>
      <c r="O242" s="159"/>
      <c r="P242" s="28" t="s">
        <v>258</v>
      </c>
      <c r="Q242" s="84" t="s">
        <v>508</v>
      </c>
      <c r="R242" s="156"/>
      <c r="S242" s="176">
        <v>0.75</v>
      </c>
      <c r="T242" s="176">
        <v>0.25</v>
      </c>
      <c r="U242" s="176">
        <v>0</v>
      </c>
      <c r="V242" s="176">
        <v>0</v>
      </c>
      <c r="W242" s="176">
        <v>1</v>
      </c>
      <c r="X242" s="177"/>
      <c r="Y242" s="176">
        <f t="shared" si="27"/>
        <v>2.777777777777779E-2</v>
      </c>
      <c r="Z242" s="176">
        <f t="shared" si="27"/>
        <v>-2.777777777777779E-2</v>
      </c>
      <c r="AA242" s="176">
        <f t="shared" si="27"/>
        <v>0</v>
      </c>
      <c r="AB242" s="176">
        <f t="shared" si="27"/>
        <v>0</v>
      </c>
    </row>
    <row r="243" spans="2:28" s="2" customFormat="1" ht="31.5" customHeight="1" thickBot="1" x14ac:dyDescent="0.25">
      <c r="B243" s="48" t="s">
        <v>260</v>
      </c>
      <c r="C243" s="28" t="s">
        <v>275</v>
      </c>
      <c r="D243" s="145"/>
      <c r="E243" s="30">
        <v>7</v>
      </c>
      <c r="F243" s="30">
        <v>2</v>
      </c>
      <c r="G243" s="31">
        <v>0</v>
      </c>
      <c r="H243" s="30">
        <v>0</v>
      </c>
      <c r="I243" s="30">
        <v>9</v>
      </c>
      <c r="J243" s="117"/>
      <c r="K243" s="128">
        <f t="shared" si="24"/>
        <v>0.77777777777777779</v>
      </c>
      <c r="L243" s="128">
        <f t="shared" si="24"/>
        <v>0.22222222222222221</v>
      </c>
      <c r="M243" s="128">
        <f t="shared" si="24"/>
        <v>0</v>
      </c>
      <c r="N243" s="128">
        <f t="shared" si="23"/>
        <v>0</v>
      </c>
      <c r="O243" s="159"/>
      <c r="P243" s="28" t="s">
        <v>260</v>
      </c>
      <c r="Q243" s="84" t="s">
        <v>275</v>
      </c>
      <c r="R243" s="156"/>
      <c r="S243" s="176">
        <v>0.75</v>
      </c>
      <c r="T243" s="176">
        <v>0.25</v>
      </c>
      <c r="U243" s="176">
        <v>0</v>
      </c>
      <c r="V243" s="176">
        <v>0</v>
      </c>
      <c r="W243" s="176">
        <v>1</v>
      </c>
      <c r="X243" s="177"/>
      <c r="Y243" s="176">
        <f t="shared" si="27"/>
        <v>2.777777777777779E-2</v>
      </c>
      <c r="Z243" s="176">
        <f t="shared" si="27"/>
        <v>-2.777777777777779E-2</v>
      </c>
      <c r="AA243" s="176">
        <f t="shared" si="27"/>
        <v>0</v>
      </c>
      <c r="AB243" s="176">
        <f t="shared" si="27"/>
        <v>0</v>
      </c>
    </row>
    <row r="244" spans="2:28" s="2" customFormat="1" ht="15.75" customHeight="1" thickBot="1" x14ac:dyDescent="0.25">
      <c r="B244" s="48" t="s">
        <v>276</v>
      </c>
      <c r="C244" s="28" t="s">
        <v>277</v>
      </c>
      <c r="D244" s="145"/>
      <c r="E244" s="30">
        <v>7</v>
      </c>
      <c r="F244" s="30">
        <v>2</v>
      </c>
      <c r="G244" s="31">
        <v>0</v>
      </c>
      <c r="H244" s="30">
        <v>0</v>
      </c>
      <c r="I244" s="30">
        <v>9</v>
      </c>
      <c r="J244" s="117"/>
      <c r="K244" s="128">
        <f t="shared" si="24"/>
        <v>0.77777777777777779</v>
      </c>
      <c r="L244" s="128">
        <f t="shared" si="24"/>
        <v>0.22222222222222221</v>
      </c>
      <c r="M244" s="128">
        <f t="shared" si="24"/>
        <v>0</v>
      </c>
      <c r="N244" s="128">
        <f t="shared" si="23"/>
        <v>0</v>
      </c>
      <c r="O244" s="159"/>
      <c r="P244" s="28" t="s">
        <v>276</v>
      </c>
      <c r="Q244" s="84" t="s">
        <v>509</v>
      </c>
      <c r="R244" s="156"/>
      <c r="S244" s="176">
        <v>0.75</v>
      </c>
      <c r="T244" s="176">
        <v>0.25</v>
      </c>
      <c r="U244" s="176">
        <v>0</v>
      </c>
      <c r="V244" s="176">
        <v>0</v>
      </c>
      <c r="W244" s="176">
        <v>1</v>
      </c>
      <c r="X244" s="177"/>
      <c r="Y244" s="176">
        <f t="shared" si="27"/>
        <v>2.777777777777779E-2</v>
      </c>
      <c r="Z244" s="176">
        <f t="shared" si="27"/>
        <v>-2.777777777777779E-2</v>
      </c>
      <c r="AA244" s="176">
        <f t="shared" si="27"/>
        <v>0</v>
      </c>
      <c r="AB244" s="176">
        <f t="shared" si="27"/>
        <v>0</v>
      </c>
    </row>
    <row r="245" spans="2:28" s="2" customFormat="1" ht="15.75" customHeight="1" thickBot="1" x14ac:dyDescent="0.25">
      <c r="B245" s="48" t="s">
        <v>278</v>
      </c>
      <c r="C245" s="28" t="s">
        <v>279</v>
      </c>
      <c r="D245" s="145"/>
      <c r="E245" s="30">
        <v>8</v>
      </c>
      <c r="F245" s="30">
        <v>1</v>
      </c>
      <c r="G245" s="31">
        <v>0</v>
      </c>
      <c r="H245" s="30">
        <v>0</v>
      </c>
      <c r="I245" s="30">
        <v>9</v>
      </c>
      <c r="J245" s="117"/>
      <c r="K245" s="128">
        <f t="shared" si="24"/>
        <v>0.88888888888888884</v>
      </c>
      <c r="L245" s="128">
        <f t="shared" si="24"/>
        <v>0.1111111111111111</v>
      </c>
      <c r="M245" s="128">
        <f t="shared" si="24"/>
        <v>0</v>
      </c>
      <c r="N245" s="128">
        <f t="shared" si="23"/>
        <v>0</v>
      </c>
      <c r="O245" s="159"/>
      <c r="P245" s="28" t="s">
        <v>278</v>
      </c>
      <c r="Q245" s="84" t="s">
        <v>279</v>
      </c>
      <c r="R245" s="156"/>
      <c r="S245" s="176">
        <v>0.8571428571428571</v>
      </c>
      <c r="T245" s="176">
        <v>0.14285714285714285</v>
      </c>
      <c r="U245" s="176">
        <v>0</v>
      </c>
      <c r="V245" s="176">
        <v>0</v>
      </c>
      <c r="W245" s="176">
        <v>0.875</v>
      </c>
      <c r="X245" s="177"/>
      <c r="Y245" s="176">
        <f t="shared" si="27"/>
        <v>3.1746031746031744E-2</v>
      </c>
      <c r="Z245" s="176">
        <f t="shared" si="27"/>
        <v>-3.1746031746031744E-2</v>
      </c>
      <c r="AA245" s="176">
        <f t="shared" si="27"/>
        <v>0</v>
      </c>
      <c r="AB245" s="176">
        <f t="shared" si="27"/>
        <v>0</v>
      </c>
    </row>
    <row r="246" spans="2:28" s="2" customFormat="1" ht="15.75" customHeight="1" thickBot="1" x14ac:dyDescent="0.25">
      <c r="B246" s="35">
        <v>2</v>
      </c>
      <c r="C246" s="36" t="s">
        <v>280</v>
      </c>
      <c r="E246" s="30" t="s">
        <v>50</v>
      </c>
      <c r="F246" s="30" t="s">
        <v>50</v>
      </c>
      <c r="G246" s="31" t="s">
        <v>50</v>
      </c>
      <c r="H246" s="30" t="s">
        <v>50</v>
      </c>
      <c r="I246" s="30" t="s">
        <v>50</v>
      </c>
      <c r="J246" s="117"/>
      <c r="K246" s="128" t="str">
        <f t="shared" si="24"/>
        <v/>
      </c>
      <c r="L246" s="128" t="str">
        <f t="shared" si="24"/>
        <v/>
      </c>
      <c r="M246" s="128" t="str">
        <f t="shared" si="24"/>
        <v/>
      </c>
      <c r="N246" s="128" t="str">
        <f t="shared" si="23"/>
        <v/>
      </c>
      <c r="O246" s="159"/>
      <c r="P246" s="35" t="s">
        <v>158</v>
      </c>
      <c r="Q246" s="36" t="s">
        <v>280</v>
      </c>
      <c r="S246" s="177"/>
      <c r="T246" s="177"/>
      <c r="U246" s="177"/>
      <c r="V246" s="177"/>
      <c r="W246" s="177"/>
      <c r="X246" s="177"/>
      <c r="Y246" s="176"/>
      <c r="Z246" s="176"/>
      <c r="AA246" s="176"/>
      <c r="AB246" s="176"/>
    </row>
    <row r="247" spans="2:28" s="2" customFormat="1" ht="15.75" customHeight="1" thickBot="1" x14ac:dyDescent="0.25">
      <c r="B247" s="48" t="s">
        <v>160</v>
      </c>
      <c r="C247" s="28" t="s">
        <v>281</v>
      </c>
      <c r="D247" s="145"/>
      <c r="E247" s="30">
        <v>6</v>
      </c>
      <c r="F247" s="30">
        <v>3</v>
      </c>
      <c r="G247" s="31">
        <v>0</v>
      </c>
      <c r="H247" s="30">
        <v>0</v>
      </c>
      <c r="I247" s="30">
        <v>9</v>
      </c>
      <c r="J247" s="117"/>
      <c r="K247" s="128">
        <f t="shared" si="24"/>
        <v>0.66666666666666663</v>
      </c>
      <c r="L247" s="128">
        <f t="shared" si="24"/>
        <v>0.33333333333333331</v>
      </c>
      <c r="M247" s="128">
        <f t="shared" si="24"/>
        <v>0</v>
      </c>
      <c r="N247" s="128">
        <f t="shared" si="23"/>
        <v>0</v>
      </c>
      <c r="O247" s="159"/>
      <c r="P247" s="28" t="s">
        <v>160</v>
      </c>
      <c r="Q247" s="84" t="s">
        <v>281</v>
      </c>
      <c r="R247" s="156"/>
      <c r="S247" s="176">
        <v>0.625</v>
      </c>
      <c r="T247" s="176">
        <v>0.375</v>
      </c>
      <c r="U247" s="176">
        <v>0</v>
      </c>
      <c r="V247" s="176">
        <v>0</v>
      </c>
      <c r="W247" s="176">
        <v>1</v>
      </c>
      <c r="X247" s="177"/>
      <c r="Y247" s="176">
        <f t="shared" ref="Y247:AB252" si="28">K247-S247</f>
        <v>4.166666666666663E-2</v>
      </c>
      <c r="Z247" s="176">
        <f t="shared" si="28"/>
        <v>-4.1666666666666685E-2</v>
      </c>
      <c r="AA247" s="176">
        <f t="shared" si="28"/>
        <v>0</v>
      </c>
      <c r="AB247" s="176">
        <f t="shared" si="28"/>
        <v>0</v>
      </c>
    </row>
    <row r="248" spans="2:28" s="2" customFormat="1" ht="31.5" customHeight="1" thickBot="1" x14ac:dyDescent="0.25">
      <c r="B248" s="48" t="s">
        <v>163</v>
      </c>
      <c r="C248" s="28" t="s">
        <v>282</v>
      </c>
      <c r="D248" s="145"/>
      <c r="E248" s="30">
        <v>6</v>
      </c>
      <c r="F248" s="30">
        <v>3</v>
      </c>
      <c r="G248" s="31">
        <v>0</v>
      </c>
      <c r="H248" s="30">
        <v>0</v>
      </c>
      <c r="I248" s="30">
        <v>9</v>
      </c>
      <c r="J248" s="117"/>
      <c r="K248" s="128">
        <f t="shared" si="24"/>
        <v>0.66666666666666663</v>
      </c>
      <c r="L248" s="128">
        <f t="shared" si="24"/>
        <v>0.33333333333333331</v>
      </c>
      <c r="M248" s="128">
        <f t="shared" si="24"/>
        <v>0</v>
      </c>
      <c r="N248" s="128">
        <f t="shared" si="23"/>
        <v>0</v>
      </c>
      <c r="O248" s="159"/>
      <c r="P248" s="28" t="s">
        <v>163</v>
      </c>
      <c r="Q248" s="84" t="s">
        <v>282</v>
      </c>
      <c r="R248" s="156"/>
      <c r="S248" s="176">
        <v>0.625</v>
      </c>
      <c r="T248" s="176">
        <v>0.375</v>
      </c>
      <c r="U248" s="176">
        <v>0</v>
      </c>
      <c r="V248" s="176">
        <v>0</v>
      </c>
      <c r="W248" s="176">
        <v>1</v>
      </c>
      <c r="X248" s="177"/>
      <c r="Y248" s="176">
        <f t="shared" si="28"/>
        <v>4.166666666666663E-2</v>
      </c>
      <c r="Z248" s="176">
        <f t="shared" si="28"/>
        <v>-4.1666666666666685E-2</v>
      </c>
      <c r="AA248" s="176">
        <f t="shared" si="28"/>
        <v>0</v>
      </c>
      <c r="AB248" s="176">
        <f t="shared" si="28"/>
        <v>0</v>
      </c>
    </row>
    <row r="249" spans="2:28" s="2" customFormat="1" ht="31.5" customHeight="1" thickBot="1" x14ac:dyDescent="0.25">
      <c r="B249" s="48" t="s">
        <v>169</v>
      </c>
      <c r="C249" s="28" t="s">
        <v>283</v>
      </c>
      <c r="D249" s="145"/>
      <c r="E249" s="30">
        <v>8</v>
      </c>
      <c r="F249" s="30">
        <v>1</v>
      </c>
      <c r="G249" s="31">
        <v>0</v>
      </c>
      <c r="H249" s="30">
        <v>0</v>
      </c>
      <c r="I249" s="30">
        <v>9</v>
      </c>
      <c r="J249" s="117"/>
      <c r="K249" s="128">
        <f t="shared" si="24"/>
        <v>0.88888888888888884</v>
      </c>
      <c r="L249" s="128">
        <f t="shared" si="24"/>
        <v>0.1111111111111111</v>
      </c>
      <c r="M249" s="128">
        <f t="shared" si="24"/>
        <v>0</v>
      </c>
      <c r="N249" s="128">
        <f t="shared" si="23"/>
        <v>0</v>
      </c>
      <c r="O249" s="159"/>
      <c r="P249" s="28" t="s">
        <v>169</v>
      </c>
      <c r="Q249" s="84" t="s">
        <v>283</v>
      </c>
      <c r="R249" s="156"/>
      <c r="S249" s="176">
        <v>0.75</v>
      </c>
      <c r="T249" s="176">
        <v>0.25</v>
      </c>
      <c r="U249" s="176">
        <v>0</v>
      </c>
      <c r="V249" s="176">
        <v>0</v>
      </c>
      <c r="W249" s="176">
        <v>1</v>
      </c>
      <c r="X249" s="177"/>
      <c r="Y249" s="176">
        <f t="shared" si="28"/>
        <v>0.13888888888888884</v>
      </c>
      <c r="Z249" s="176">
        <f t="shared" si="28"/>
        <v>-0.1388888888888889</v>
      </c>
      <c r="AA249" s="176">
        <f t="shared" si="28"/>
        <v>0</v>
      </c>
      <c r="AB249" s="176">
        <f t="shared" si="28"/>
        <v>0</v>
      </c>
    </row>
    <row r="250" spans="2:28" s="2" customFormat="1" ht="31.5" customHeight="1" thickBot="1" x14ac:dyDescent="0.25">
      <c r="B250" s="48" t="s">
        <v>172</v>
      </c>
      <c r="C250" s="28" t="s">
        <v>284</v>
      </c>
      <c r="D250" s="145"/>
      <c r="E250" s="30">
        <v>8</v>
      </c>
      <c r="F250" s="30">
        <v>1</v>
      </c>
      <c r="G250" s="31">
        <v>0</v>
      </c>
      <c r="H250" s="30">
        <v>0</v>
      </c>
      <c r="I250" s="30">
        <v>9</v>
      </c>
      <c r="J250" s="117"/>
      <c r="K250" s="128">
        <f t="shared" si="24"/>
        <v>0.88888888888888884</v>
      </c>
      <c r="L250" s="128">
        <f t="shared" si="24"/>
        <v>0.1111111111111111</v>
      </c>
      <c r="M250" s="128">
        <f t="shared" si="24"/>
        <v>0</v>
      </c>
      <c r="N250" s="128">
        <f t="shared" si="23"/>
        <v>0</v>
      </c>
      <c r="O250" s="159"/>
      <c r="P250" s="28" t="s">
        <v>172</v>
      </c>
      <c r="Q250" s="84" t="s">
        <v>284</v>
      </c>
      <c r="R250" s="156"/>
      <c r="S250" s="176">
        <v>0.75</v>
      </c>
      <c r="T250" s="176">
        <v>0.25</v>
      </c>
      <c r="U250" s="176">
        <v>0</v>
      </c>
      <c r="V250" s="176">
        <v>0</v>
      </c>
      <c r="W250" s="176">
        <v>1</v>
      </c>
      <c r="X250" s="177"/>
      <c r="Y250" s="176">
        <f t="shared" si="28"/>
        <v>0.13888888888888884</v>
      </c>
      <c r="Z250" s="176">
        <f t="shared" si="28"/>
        <v>-0.1388888888888889</v>
      </c>
      <c r="AA250" s="176">
        <f t="shared" si="28"/>
        <v>0</v>
      </c>
      <c r="AB250" s="176">
        <f t="shared" si="28"/>
        <v>0</v>
      </c>
    </row>
    <row r="251" spans="2:28" s="2" customFormat="1" ht="15.75" customHeight="1" thickBot="1" x14ac:dyDescent="0.25">
      <c r="B251" s="48" t="s">
        <v>267</v>
      </c>
      <c r="C251" s="28" t="s">
        <v>285</v>
      </c>
      <c r="D251" s="145"/>
      <c r="E251" s="30">
        <v>8</v>
      </c>
      <c r="F251" s="30">
        <v>1</v>
      </c>
      <c r="G251" s="31">
        <v>0</v>
      </c>
      <c r="H251" s="30">
        <v>0</v>
      </c>
      <c r="I251" s="30">
        <v>9</v>
      </c>
      <c r="J251" s="117"/>
      <c r="K251" s="128">
        <f t="shared" si="24"/>
        <v>0.88888888888888884</v>
      </c>
      <c r="L251" s="128">
        <f t="shared" si="24"/>
        <v>0.1111111111111111</v>
      </c>
      <c r="M251" s="128">
        <f t="shared" si="24"/>
        <v>0</v>
      </c>
      <c r="N251" s="128">
        <f t="shared" si="23"/>
        <v>0</v>
      </c>
      <c r="O251" s="159"/>
      <c r="P251" s="28" t="s">
        <v>267</v>
      </c>
      <c r="Q251" s="84" t="s">
        <v>285</v>
      </c>
      <c r="R251" s="156"/>
      <c r="S251" s="176">
        <v>0.875</v>
      </c>
      <c r="T251" s="176">
        <v>0.125</v>
      </c>
      <c r="U251" s="176">
        <v>0</v>
      </c>
      <c r="V251" s="176">
        <v>0</v>
      </c>
      <c r="W251" s="176">
        <v>1</v>
      </c>
      <c r="X251" s="177"/>
      <c r="Y251" s="176">
        <f t="shared" si="28"/>
        <v>1.388888888888884E-2</v>
      </c>
      <c r="Z251" s="176">
        <f t="shared" si="28"/>
        <v>-1.3888888888888895E-2</v>
      </c>
      <c r="AA251" s="176">
        <f t="shared" si="28"/>
        <v>0</v>
      </c>
      <c r="AB251" s="176">
        <f t="shared" si="28"/>
        <v>0</v>
      </c>
    </row>
    <row r="252" spans="2:28" s="2" customFormat="1" ht="63.75" customHeight="1" thickBot="1" x14ac:dyDescent="0.25">
      <c r="B252" s="48" t="s">
        <v>286</v>
      </c>
      <c r="C252" s="28" t="s">
        <v>287</v>
      </c>
      <c r="D252" s="145"/>
      <c r="E252" s="30">
        <v>7</v>
      </c>
      <c r="F252" s="30">
        <v>2</v>
      </c>
      <c r="G252" s="31">
        <v>0</v>
      </c>
      <c r="H252" s="30">
        <v>0</v>
      </c>
      <c r="I252" s="30">
        <v>9</v>
      </c>
      <c r="J252" s="117"/>
      <c r="K252" s="128">
        <f t="shared" si="24"/>
        <v>0.77777777777777779</v>
      </c>
      <c r="L252" s="128">
        <f t="shared" si="24"/>
        <v>0.22222222222222221</v>
      </c>
      <c r="M252" s="128">
        <f t="shared" si="24"/>
        <v>0</v>
      </c>
      <c r="N252" s="128">
        <f t="shared" si="23"/>
        <v>0</v>
      </c>
      <c r="O252" s="159"/>
      <c r="P252" s="28" t="s">
        <v>286</v>
      </c>
      <c r="Q252" s="84" t="s">
        <v>510</v>
      </c>
      <c r="R252" s="156"/>
      <c r="S252" s="176">
        <v>0.75</v>
      </c>
      <c r="T252" s="176">
        <v>0.25</v>
      </c>
      <c r="U252" s="176">
        <v>0</v>
      </c>
      <c r="V252" s="176">
        <v>0</v>
      </c>
      <c r="W252" s="176">
        <v>1</v>
      </c>
      <c r="X252" s="177"/>
      <c r="Y252" s="176">
        <f t="shared" si="28"/>
        <v>2.777777777777779E-2</v>
      </c>
      <c r="Z252" s="176">
        <f t="shared" si="28"/>
        <v>-2.777777777777779E-2</v>
      </c>
      <c r="AA252" s="176">
        <f t="shared" si="28"/>
        <v>0</v>
      </c>
      <c r="AB252" s="176">
        <f t="shared" si="28"/>
        <v>0</v>
      </c>
    </row>
    <row r="253" spans="2:28" s="2" customFormat="1" ht="15" thickBot="1" x14ac:dyDescent="0.25">
      <c r="B253" s="35">
        <v>3</v>
      </c>
      <c r="C253" s="36" t="s">
        <v>288</v>
      </c>
      <c r="E253" s="30" t="s">
        <v>50</v>
      </c>
      <c r="F253" s="30" t="s">
        <v>50</v>
      </c>
      <c r="G253" s="31" t="s">
        <v>50</v>
      </c>
      <c r="H253" s="30" t="s">
        <v>50</v>
      </c>
      <c r="I253" s="30" t="s">
        <v>50</v>
      </c>
      <c r="J253" s="117"/>
      <c r="K253" s="128" t="str">
        <f t="shared" si="24"/>
        <v/>
      </c>
      <c r="L253" s="128" t="str">
        <f t="shared" si="24"/>
        <v/>
      </c>
      <c r="M253" s="128" t="str">
        <f t="shared" si="24"/>
        <v/>
      </c>
      <c r="N253" s="128" t="str">
        <f t="shared" si="23"/>
        <v/>
      </c>
      <c r="O253" s="159"/>
      <c r="P253" s="35" t="s">
        <v>443</v>
      </c>
      <c r="Q253" s="36" t="s">
        <v>288</v>
      </c>
      <c r="S253" s="177"/>
      <c r="T253" s="177"/>
      <c r="U253" s="177"/>
      <c r="V253" s="177"/>
      <c r="W253" s="177"/>
      <c r="X253" s="177"/>
      <c r="Y253" s="176"/>
      <c r="Z253" s="176"/>
      <c r="AA253" s="176"/>
      <c r="AB253" s="176"/>
    </row>
    <row r="254" spans="2:28" s="2" customFormat="1" ht="31.5" customHeight="1" thickBot="1" x14ac:dyDescent="0.25">
      <c r="B254" s="48" t="s">
        <v>289</v>
      </c>
      <c r="C254" s="28" t="s">
        <v>290</v>
      </c>
      <c r="D254" s="145"/>
      <c r="E254" s="30">
        <v>7</v>
      </c>
      <c r="F254" s="30">
        <v>2</v>
      </c>
      <c r="G254" s="31">
        <v>0</v>
      </c>
      <c r="H254" s="30">
        <v>0</v>
      </c>
      <c r="I254" s="30">
        <v>9</v>
      </c>
      <c r="J254" s="117"/>
      <c r="K254" s="128">
        <f t="shared" si="24"/>
        <v>0.77777777777777779</v>
      </c>
      <c r="L254" s="128">
        <f t="shared" si="24"/>
        <v>0.22222222222222221</v>
      </c>
      <c r="M254" s="128">
        <f t="shared" si="24"/>
        <v>0</v>
      </c>
      <c r="N254" s="128">
        <f t="shared" si="23"/>
        <v>0</v>
      </c>
      <c r="O254" s="159"/>
      <c r="P254" s="28" t="s">
        <v>289</v>
      </c>
      <c r="Q254" s="84" t="s">
        <v>290</v>
      </c>
      <c r="R254" s="156"/>
      <c r="S254" s="176">
        <v>0.75</v>
      </c>
      <c r="T254" s="176">
        <v>0.125</v>
      </c>
      <c r="U254" s="176">
        <v>0.125</v>
      </c>
      <c r="V254" s="176">
        <v>0</v>
      </c>
      <c r="W254" s="176">
        <v>1</v>
      </c>
      <c r="X254" s="177"/>
      <c r="Y254" s="176">
        <f t="shared" ref="Y254:AB259" si="29">K254-S254</f>
        <v>2.777777777777779E-2</v>
      </c>
      <c r="Z254" s="176">
        <f t="shared" si="29"/>
        <v>9.722222222222221E-2</v>
      </c>
      <c r="AA254" s="176">
        <f t="shared" si="29"/>
        <v>-0.125</v>
      </c>
      <c r="AB254" s="176">
        <f t="shared" si="29"/>
        <v>0</v>
      </c>
    </row>
    <row r="255" spans="2:28" s="2" customFormat="1" ht="31.5" customHeight="1" thickBot="1" x14ac:dyDescent="0.25">
      <c r="B255" s="48" t="s">
        <v>291</v>
      </c>
      <c r="C255" s="28" t="s">
        <v>292</v>
      </c>
      <c r="D255" s="145"/>
      <c r="E255" s="30">
        <v>7</v>
      </c>
      <c r="F255" s="30">
        <v>2</v>
      </c>
      <c r="G255" s="31">
        <v>0</v>
      </c>
      <c r="H255" s="30">
        <v>0</v>
      </c>
      <c r="I255" s="30">
        <v>9</v>
      </c>
      <c r="J255" s="117"/>
      <c r="K255" s="128">
        <f t="shared" si="24"/>
        <v>0.77777777777777779</v>
      </c>
      <c r="L255" s="128">
        <f t="shared" si="24"/>
        <v>0.22222222222222221</v>
      </c>
      <c r="M255" s="128">
        <f t="shared" si="24"/>
        <v>0</v>
      </c>
      <c r="N255" s="128">
        <f t="shared" si="23"/>
        <v>0</v>
      </c>
      <c r="O255" s="159"/>
      <c r="P255" s="28" t="s">
        <v>291</v>
      </c>
      <c r="Q255" s="84" t="s">
        <v>292</v>
      </c>
      <c r="R255" s="156"/>
      <c r="S255" s="176">
        <v>0.75</v>
      </c>
      <c r="T255" s="176">
        <v>0.125</v>
      </c>
      <c r="U255" s="176">
        <v>0.125</v>
      </c>
      <c r="V255" s="176">
        <v>0</v>
      </c>
      <c r="W255" s="176">
        <v>1</v>
      </c>
      <c r="X255" s="177"/>
      <c r="Y255" s="176">
        <f t="shared" si="29"/>
        <v>2.777777777777779E-2</v>
      </c>
      <c r="Z255" s="176">
        <f t="shared" si="29"/>
        <v>9.722222222222221E-2</v>
      </c>
      <c r="AA255" s="176">
        <f t="shared" si="29"/>
        <v>-0.125</v>
      </c>
      <c r="AB255" s="176">
        <f t="shared" si="29"/>
        <v>0</v>
      </c>
    </row>
    <row r="256" spans="2:28" s="2" customFormat="1" ht="31.5" customHeight="1" thickBot="1" x14ac:dyDescent="0.25">
      <c r="B256" s="48" t="s">
        <v>293</v>
      </c>
      <c r="C256" s="28" t="s">
        <v>294</v>
      </c>
      <c r="D256" s="145"/>
      <c r="E256" s="30">
        <v>7</v>
      </c>
      <c r="F256" s="30">
        <v>2</v>
      </c>
      <c r="G256" s="31">
        <v>0</v>
      </c>
      <c r="H256" s="30">
        <v>0</v>
      </c>
      <c r="I256" s="30">
        <v>9</v>
      </c>
      <c r="J256" s="117"/>
      <c r="K256" s="128">
        <f t="shared" si="24"/>
        <v>0.77777777777777779</v>
      </c>
      <c r="L256" s="128">
        <f t="shared" si="24"/>
        <v>0.22222222222222221</v>
      </c>
      <c r="M256" s="128">
        <f t="shared" si="24"/>
        <v>0</v>
      </c>
      <c r="N256" s="128">
        <f t="shared" si="23"/>
        <v>0</v>
      </c>
      <c r="O256" s="159"/>
      <c r="P256" s="28" t="s">
        <v>293</v>
      </c>
      <c r="Q256" s="84" t="s">
        <v>294</v>
      </c>
      <c r="R256" s="156"/>
      <c r="S256" s="176">
        <v>0.75</v>
      </c>
      <c r="T256" s="176">
        <v>0.25</v>
      </c>
      <c r="U256" s="176">
        <v>0</v>
      </c>
      <c r="V256" s="176">
        <v>0</v>
      </c>
      <c r="W256" s="176">
        <v>1</v>
      </c>
      <c r="X256" s="177"/>
      <c r="Y256" s="176">
        <f t="shared" si="29"/>
        <v>2.777777777777779E-2</v>
      </c>
      <c r="Z256" s="176">
        <f t="shared" si="29"/>
        <v>-2.777777777777779E-2</v>
      </c>
      <c r="AA256" s="176">
        <f t="shared" si="29"/>
        <v>0</v>
      </c>
      <c r="AB256" s="176">
        <f t="shared" si="29"/>
        <v>0</v>
      </c>
    </row>
    <row r="257" spans="2:28" s="2" customFormat="1" ht="31.5" customHeight="1" thickBot="1" x14ac:dyDescent="0.25">
      <c r="B257" s="48" t="s">
        <v>295</v>
      </c>
      <c r="C257" s="28" t="s">
        <v>296</v>
      </c>
      <c r="D257" s="145"/>
      <c r="E257" s="30">
        <v>7</v>
      </c>
      <c r="F257" s="30">
        <v>2</v>
      </c>
      <c r="G257" s="31">
        <v>0</v>
      </c>
      <c r="H257" s="30">
        <v>0</v>
      </c>
      <c r="I257" s="30">
        <v>9</v>
      </c>
      <c r="J257" s="117"/>
      <c r="K257" s="128">
        <f t="shared" si="24"/>
        <v>0.77777777777777779</v>
      </c>
      <c r="L257" s="128">
        <f t="shared" si="24"/>
        <v>0.22222222222222221</v>
      </c>
      <c r="M257" s="128">
        <f t="shared" si="24"/>
        <v>0</v>
      </c>
      <c r="N257" s="128">
        <f t="shared" si="23"/>
        <v>0</v>
      </c>
      <c r="O257" s="159"/>
      <c r="P257" s="28" t="s">
        <v>295</v>
      </c>
      <c r="Q257" s="84" t="s">
        <v>296</v>
      </c>
      <c r="R257" s="156"/>
      <c r="S257" s="176">
        <v>0.75</v>
      </c>
      <c r="T257" s="176">
        <v>0.125</v>
      </c>
      <c r="U257" s="176">
        <v>0.125</v>
      </c>
      <c r="V257" s="176">
        <v>0</v>
      </c>
      <c r="W257" s="176">
        <v>1</v>
      </c>
      <c r="X257" s="177"/>
      <c r="Y257" s="176">
        <f t="shared" si="29"/>
        <v>2.777777777777779E-2</v>
      </c>
      <c r="Z257" s="176">
        <f t="shared" si="29"/>
        <v>9.722222222222221E-2</v>
      </c>
      <c r="AA257" s="176">
        <f t="shared" si="29"/>
        <v>-0.125</v>
      </c>
      <c r="AB257" s="176">
        <f t="shared" si="29"/>
        <v>0</v>
      </c>
    </row>
    <row r="258" spans="2:28" s="2" customFormat="1" ht="31.5" customHeight="1" thickBot="1" x14ac:dyDescent="0.25">
      <c r="B258" s="48" t="s">
        <v>297</v>
      </c>
      <c r="C258" s="28" t="s">
        <v>298</v>
      </c>
      <c r="D258" s="145"/>
      <c r="E258" s="30">
        <v>7</v>
      </c>
      <c r="F258" s="30">
        <v>2</v>
      </c>
      <c r="G258" s="31">
        <v>0</v>
      </c>
      <c r="H258" s="30">
        <v>0</v>
      </c>
      <c r="I258" s="30">
        <v>9</v>
      </c>
      <c r="J258" s="117"/>
      <c r="K258" s="128">
        <f t="shared" si="24"/>
        <v>0.77777777777777779</v>
      </c>
      <c r="L258" s="128">
        <f t="shared" si="24"/>
        <v>0.22222222222222221</v>
      </c>
      <c r="M258" s="128">
        <f t="shared" si="24"/>
        <v>0</v>
      </c>
      <c r="N258" s="128">
        <f t="shared" si="23"/>
        <v>0</v>
      </c>
      <c r="O258" s="159"/>
      <c r="P258" s="28" t="s">
        <v>297</v>
      </c>
      <c r="Q258" s="84" t="s">
        <v>298</v>
      </c>
      <c r="R258" s="156"/>
      <c r="S258" s="176">
        <v>0.75</v>
      </c>
      <c r="T258" s="176">
        <v>0.125</v>
      </c>
      <c r="U258" s="176">
        <v>0.125</v>
      </c>
      <c r="V258" s="176">
        <v>0</v>
      </c>
      <c r="W258" s="176">
        <v>1</v>
      </c>
      <c r="X258" s="177"/>
      <c r="Y258" s="176">
        <f t="shared" si="29"/>
        <v>2.777777777777779E-2</v>
      </c>
      <c r="Z258" s="176">
        <f t="shared" si="29"/>
        <v>9.722222222222221E-2</v>
      </c>
      <c r="AA258" s="176">
        <f t="shared" si="29"/>
        <v>-0.125</v>
      </c>
      <c r="AB258" s="176">
        <f t="shared" si="29"/>
        <v>0</v>
      </c>
    </row>
    <row r="259" spans="2:28" s="2" customFormat="1" ht="31.5" customHeight="1" thickBot="1" x14ac:dyDescent="0.25">
      <c r="B259" s="48" t="s">
        <v>299</v>
      </c>
      <c r="C259" s="28" t="s">
        <v>300</v>
      </c>
      <c r="D259" s="145"/>
      <c r="E259" s="30">
        <v>7</v>
      </c>
      <c r="F259" s="30">
        <v>2</v>
      </c>
      <c r="G259" s="31">
        <v>0</v>
      </c>
      <c r="H259" s="30">
        <v>0</v>
      </c>
      <c r="I259" s="30">
        <v>9</v>
      </c>
      <c r="J259" s="117"/>
      <c r="K259" s="128">
        <f t="shared" si="24"/>
        <v>0.77777777777777779</v>
      </c>
      <c r="L259" s="128">
        <f t="shared" si="24"/>
        <v>0.22222222222222221</v>
      </c>
      <c r="M259" s="128">
        <f t="shared" si="24"/>
        <v>0</v>
      </c>
      <c r="N259" s="128">
        <f t="shared" si="23"/>
        <v>0</v>
      </c>
      <c r="O259" s="159"/>
      <c r="P259" s="28" t="s">
        <v>299</v>
      </c>
      <c r="Q259" s="84" t="s">
        <v>300</v>
      </c>
      <c r="R259" s="156"/>
      <c r="S259" s="176">
        <v>0.75</v>
      </c>
      <c r="T259" s="176">
        <v>0.125</v>
      </c>
      <c r="U259" s="176">
        <v>0.125</v>
      </c>
      <c r="V259" s="176">
        <v>0</v>
      </c>
      <c r="W259" s="176">
        <v>1</v>
      </c>
      <c r="X259" s="177"/>
      <c r="Y259" s="176">
        <f t="shared" si="29"/>
        <v>2.777777777777779E-2</v>
      </c>
      <c r="Z259" s="176">
        <f t="shared" si="29"/>
        <v>9.722222222222221E-2</v>
      </c>
      <c r="AA259" s="176">
        <f t="shared" si="29"/>
        <v>-0.125</v>
      </c>
      <c r="AB259" s="176">
        <f t="shared" si="29"/>
        <v>0</v>
      </c>
    </row>
    <row r="260" spans="2:28" s="2" customFormat="1" ht="15" thickBot="1" x14ac:dyDescent="0.25">
      <c r="B260" s="35">
        <v>4</v>
      </c>
      <c r="C260" s="36" t="s">
        <v>301</v>
      </c>
      <c r="E260" s="30" t="s">
        <v>50</v>
      </c>
      <c r="F260" s="30" t="s">
        <v>50</v>
      </c>
      <c r="G260" s="31" t="s">
        <v>50</v>
      </c>
      <c r="H260" s="30" t="s">
        <v>50</v>
      </c>
      <c r="I260" s="30" t="s">
        <v>50</v>
      </c>
      <c r="J260" s="117"/>
      <c r="K260" s="128" t="str">
        <f t="shared" si="24"/>
        <v/>
      </c>
      <c r="L260" s="128" t="str">
        <f t="shared" si="24"/>
        <v/>
      </c>
      <c r="M260" s="128" t="str">
        <f t="shared" si="24"/>
        <v/>
      </c>
      <c r="N260" s="128" t="str">
        <f t="shared" si="23"/>
        <v/>
      </c>
      <c r="O260" s="159"/>
      <c r="P260" s="35" t="s">
        <v>444</v>
      </c>
      <c r="Q260" s="36" t="s">
        <v>301</v>
      </c>
      <c r="S260" s="177"/>
      <c r="T260" s="177"/>
      <c r="U260" s="177"/>
      <c r="V260" s="177"/>
      <c r="W260" s="177"/>
      <c r="X260" s="177"/>
      <c r="Y260" s="176"/>
      <c r="Z260" s="176"/>
      <c r="AA260" s="176"/>
      <c r="AB260" s="176"/>
    </row>
    <row r="261" spans="2:28" s="2" customFormat="1" ht="31.5" customHeight="1" thickBot="1" x14ac:dyDescent="0.25">
      <c r="B261" s="48" t="s">
        <v>67</v>
      </c>
      <c r="C261" s="28" t="s">
        <v>302</v>
      </c>
      <c r="D261" s="145"/>
      <c r="E261" s="30">
        <v>8</v>
      </c>
      <c r="F261" s="30">
        <v>1</v>
      </c>
      <c r="G261" s="31">
        <v>0</v>
      </c>
      <c r="H261" s="30">
        <v>0</v>
      </c>
      <c r="I261" s="30">
        <v>9</v>
      </c>
      <c r="J261" s="117"/>
      <c r="K261" s="128">
        <f t="shared" si="24"/>
        <v>0.88888888888888884</v>
      </c>
      <c r="L261" s="128">
        <f t="shared" si="24"/>
        <v>0.1111111111111111</v>
      </c>
      <c r="M261" s="128">
        <f t="shared" si="24"/>
        <v>0</v>
      </c>
      <c r="N261" s="128">
        <f t="shared" si="23"/>
        <v>0</v>
      </c>
      <c r="O261" s="159"/>
      <c r="P261" s="28" t="s">
        <v>67</v>
      </c>
      <c r="Q261" s="84" t="s">
        <v>302</v>
      </c>
      <c r="R261" s="156"/>
      <c r="S261" s="176">
        <v>0.875</v>
      </c>
      <c r="T261" s="176">
        <v>0.125</v>
      </c>
      <c r="U261" s="176">
        <v>0</v>
      </c>
      <c r="V261" s="176">
        <v>0</v>
      </c>
      <c r="W261" s="176">
        <v>1</v>
      </c>
      <c r="X261" s="177"/>
      <c r="Y261" s="176">
        <f t="shared" ref="Y261:AB262" si="30">K261-S261</f>
        <v>1.388888888888884E-2</v>
      </c>
      <c r="Z261" s="176">
        <f t="shared" si="30"/>
        <v>-1.3888888888888895E-2</v>
      </c>
      <c r="AA261" s="176">
        <f t="shared" si="30"/>
        <v>0</v>
      </c>
      <c r="AB261" s="176">
        <f t="shared" si="30"/>
        <v>0</v>
      </c>
    </row>
    <row r="262" spans="2:28" s="2" customFormat="1" ht="31.5" customHeight="1" thickBot="1" x14ac:dyDescent="0.25">
      <c r="B262" s="48" t="s">
        <v>72</v>
      </c>
      <c r="C262" s="28" t="s">
        <v>303</v>
      </c>
      <c r="D262" s="145"/>
      <c r="E262" s="30">
        <v>8</v>
      </c>
      <c r="F262" s="30">
        <v>1</v>
      </c>
      <c r="G262" s="31">
        <v>0</v>
      </c>
      <c r="H262" s="30">
        <v>0</v>
      </c>
      <c r="I262" s="30">
        <v>9</v>
      </c>
      <c r="J262" s="117"/>
      <c r="K262" s="128">
        <f t="shared" si="24"/>
        <v>0.88888888888888884</v>
      </c>
      <c r="L262" s="128">
        <f t="shared" si="24"/>
        <v>0.1111111111111111</v>
      </c>
      <c r="M262" s="128">
        <f t="shared" si="24"/>
        <v>0</v>
      </c>
      <c r="N262" s="128">
        <f t="shared" si="23"/>
        <v>0</v>
      </c>
      <c r="O262" s="159"/>
      <c r="P262" s="28" t="s">
        <v>72</v>
      </c>
      <c r="Q262" s="84" t="s">
        <v>303</v>
      </c>
      <c r="R262" s="156"/>
      <c r="S262" s="176">
        <v>0.875</v>
      </c>
      <c r="T262" s="176">
        <v>0.125</v>
      </c>
      <c r="U262" s="176">
        <v>0</v>
      </c>
      <c r="V262" s="176">
        <v>0</v>
      </c>
      <c r="W262" s="176">
        <v>1</v>
      </c>
      <c r="X262" s="177"/>
      <c r="Y262" s="176">
        <f t="shared" si="30"/>
        <v>1.388888888888884E-2</v>
      </c>
      <c r="Z262" s="176">
        <f t="shared" si="30"/>
        <v>-1.3888888888888895E-2</v>
      </c>
      <c r="AA262" s="176">
        <f t="shared" si="30"/>
        <v>0</v>
      </c>
      <c r="AB262" s="176">
        <f t="shared" si="30"/>
        <v>0</v>
      </c>
    </row>
    <row r="263" spans="2:28" s="2" customFormat="1" ht="15" thickBot="1" x14ac:dyDescent="0.25">
      <c r="B263" s="35">
        <v>5</v>
      </c>
      <c r="C263" s="36" t="s">
        <v>304</v>
      </c>
      <c r="E263" s="30" t="s">
        <v>50</v>
      </c>
      <c r="F263" s="30" t="s">
        <v>50</v>
      </c>
      <c r="G263" s="31" t="s">
        <v>50</v>
      </c>
      <c r="H263" s="30" t="s">
        <v>50</v>
      </c>
      <c r="I263" s="30" t="s">
        <v>50</v>
      </c>
      <c r="J263" s="117"/>
      <c r="K263" s="128" t="str">
        <f t="shared" si="24"/>
        <v/>
      </c>
      <c r="L263" s="128" t="str">
        <f t="shared" si="24"/>
        <v/>
      </c>
      <c r="M263" s="128" t="str">
        <f t="shared" si="24"/>
        <v/>
      </c>
      <c r="N263" s="128" t="str">
        <f t="shared" si="23"/>
        <v/>
      </c>
      <c r="O263" s="159"/>
      <c r="P263" s="35" t="s">
        <v>445</v>
      </c>
      <c r="Q263" s="36" t="s">
        <v>304</v>
      </c>
      <c r="S263" s="177"/>
      <c r="T263" s="177"/>
      <c r="U263" s="177"/>
      <c r="V263" s="177"/>
      <c r="W263" s="177"/>
      <c r="X263" s="177"/>
      <c r="Y263" s="176"/>
      <c r="Z263" s="176"/>
      <c r="AA263" s="176"/>
      <c r="AB263" s="176"/>
    </row>
    <row r="264" spans="2:28" s="2" customFormat="1" ht="31.5" customHeight="1" thickBot="1" x14ac:dyDescent="0.25">
      <c r="B264" s="48" t="s">
        <v>101</v>
      </c>
      <c r="C264" s="28" t="s">
        <v>305</v>
      </c>
      <c r="D264" s="145"/>
      <c r="E264" s="30">
        <v>9</v>
      </c>
      <c r="F264" s="30">
        <v>0</v>
      </c>
      <c r="G264" s="31">
        <v>0</v>
      </c>
      <c r="H264" s="30">
        <v>0</v>
      </c>
      <c r="I264" s="30">
        <v>9</v>
      </c>
      <c r="J264" s="117"/>
      <c r="K264" s="128">
        <f t="shared" si="24"/>
        <v>1</v>
      </c>
      <c r="L264" s="128">
        <f t="shared" si="24"/>
        <v>0</v>
      </c>
      <c r="M264" s="128">
        <f t="shared" si="24"/>
        <v>0</v>
      </c>
      <c r="N264" s="128">
        <f t="shared" si="23"/>
        <v>0</v>
      </c>
      <c r="O264" s="159"/>
      <c r="P264" s="28" t="s">
        <v>101</v>
      </c>
      <c r="Q264" s="84" t="s">
        <v>305</v>
      </c>
      <c r="R264" s="156"/>
      <c r="S264" s="176">
        <v>0.875</v>
      </c>
      <c r="T264" s="176">
        <v>0.125</v>
      </c>
      <c r="U264" s="176">
        <v>0</v>
      </c>
      <c r="V264" s="176">
        <v>0</v>
      </c>
      <c r="W264" s="176">
        <v>1</v>
      </c>
      <c r="X264" s="177"/>
      <c r="Y264" s="176">
        <f t="shared" ref="Y264:AB268" si="31">K264-S264</f>
        <v>0.125</v>
      </c>
      <c r="Z264" s="176">
        <f t="shared" si="31"/>
        <v>-0.125</v>
      </c>
      <c r="AA264" s="176">
        <f t="shared" si="31"/>
        <v>0</v>
      </c>
      <c r="AB264" s="176">
        <f t="shared" si="31"/>
        <v>0</v>
      </c>
    </row>
    <row r="265" spans="2:28" s="2" customFormat="1" ht="31.5" customHeight="1" thickBot="1" x14ac:dyDescent="0.25">
      <c r="B265" s="48" t="s">
        <v>306</v>
      </c>
      <c r="C265" s="28" t="s">
        <v>307</v>
      </c>
      <c r="D265" s="145"/>
      <c r="E265" s="30">
        <v>8</v>
      </c>
      <c r="F265" s="30">
        <v>1</v>
      </c>
      <c r="G265" s="31">
        <v>0</v>
      </c>
      <c r="H265" s="30">
        <v>0</v>
      </c>
      <c r="I265" s="30">
        <v>9</v>
      </c>
      <c r="J265" s="117"/>
      <c r="K265" s="128">
        <f t="shared" si="24"/>
        <v>0.88888888888888884</v>
      </c>
      <c r="L265" s="128">
        <f t="shared" si="24"/>
        <v>0.1111111111111111</v>
      </c>
      <c r="M265" s="128">
        <f t="shared" si="24"/>
        <v>0</v>
      </c>
      <c r="N265" s="128">
        <f t="shared" si="23"/>
        <v>0</v>
      </c>
      <c r="O265" s="159"/>
      <c r="P265" s="28" t="s">
        <v>306</v>
      </c>
      <c r="Q265" s="84" t="s">
        <v>307</v>
      </c>
      <c r="R265" s="156"/>
      <c r="S265" s="176">
        <v>0.75</v>
      </c>
      <c r="T265" s="176">
        <v>0.25</v>
      </c>
      <c r="U265" s="176">
        <v>0</v>
      </c>
      <c r="V265" s="176">
        <v>0</v>
      </c>
      <c r="W265" s="176">
        <v>1</v>
      </c>
      <c r="X265" s="177"/>
      <c r="Y265" s="176">
        <f t="shared" si="31"/>
        <v>0.13888888888888884</v>
      </c>
      <c r="Z265" s="176">
        <f t="shared" si="31"/>
        <v>-0.1388888888888889</v>
      </c>
      <c r="AA265" s="176">
        <f t="shared" si="31"/>
        <v>0</v>
      </c>
      <c r="AB265" s="176">
        <f t="shared" si="31"/>
        <v>0</v>
      </c>
    </row>
    <row r="266" spans="2:28" s="2" customFormat="1" ht="31.5" customHeight="1" thickBot="1" x14ac:dyDescent="0.25">
      <c r="B266" s="48" t="s">
        <v>308</v>
      </c>
      <c r="C266" s="28" t="s">
        <v>309</v>
      </c>
      <c r="D266" s="145"/>
      <c r="E266" s="30">
        <v>9</v>
      </c>
      <c r="F266" s="30">
        <v>0</v>
      </c>
      <c r="G266" s="31">
        <v>0</v>
      </c>
      <c r="H266" s="30">
        <v>0</v>
      </c>
      <c r="I266" s="30">
        <v>9</v>
      </c>
      <c r="J266" s="117"/>
      <c r="K266" s="128">
        <f t="shared" si="24"/>
        <v>1</v>
      </c>
      <c r="L266" s="128">
        <f t="shared" si="24"/>
        <v>0</v>
      </c>
      <c r="M266" s="128">
        <f t="shared" si="24"/>
        <v>0</v>
      </c>
      <c r="N266" s="128">
        <f t="shared" si="23"/>
        <v>0</v>
      </c>
      <c r="O266" s="159"/>
      <c r="P266" s="28" t="s">
        <v>308</v>
      </c>
      <c r="Q266" s="84" t="s">
        <v>309</v>
      </c>
      <c r="R266" s="156"/>
      <c r="S266" s="176">
        <v>1</v>
      </c>
      <c r="T266" s="176">
        <v>0</v>
      </c>
      <c r="U266" s="176">
        <v>0</v>
      </c>
      <c r="V266" s="176">
        <v>0</v>
      </c>
      <c r="W266" s="176">
        <v>1</v>
      </c>
      <c r="X266" s="177"/>
      <c r="Y266" s="176">
        <f t="shared" si="31"/>
        <v>0</v>
      </c>
      <c r="Z266" s="176">
        <f t="shared" si="31"/>
        <v>0</v>
      </c>
      <c r="AA266" s="176">
        <f t="shared" si="31"/>
        <v>0</v>
      </c>
      <c r="AB266" s="176">
        <f t="shared" si="31"/>
        <v>0</v>
      </c>
    </row>
    <row r="267" spans="2:28" s="2" customFormat="1" ht="31.5" customHeight="1" thickBot="1" x14ac:dyDescent="0.25">
      <c r="B267" s="48" t="s">
        <v>310</v>
      </c>
      <c r="C267" s="28" t="s">
        <v>311</v>
      </c>
      <c r="D267" s="145"/>
      <c r="E267" s="30">
        <v>9</v>
      </c>
      <c r="F267" s="30">
        <v>0</v>
      </c>
      <c r="G267" s="31">
        <v>0</v>
      </c>
      <c r="H267" s="30">
        <v>0</v>
      </c>
      <c r="I267" s="30">
        <v>9</v>
      </c>
      <c r="J267" s="117"/>
      <c r="K267" s="128">
        <f t="shared" si="24"/>
        <v>1</v>
      </c>
      <c r="L267" s="128">
        <f t="shared" si="24"/>
        <v>0</v>
      </c>
      <c r="M267" s="128">
        <f t="shared" si="24"/>
        <v>0</v>
      </c>
      <c r="N267" s="128">
        <f t="shared" si="23"/>
        <v>0</v>
      </c>
      <c r="O267" s="159"/>
      <c r="P267" s="28" t="s">
        <v>310</v>
      </c>
      <c r="Q267" s="84" t="s">
        <v>311</v>
      </c>
      <c r="R267" s="156"/>
      <c r="S267" s="176">
        <v>0.75</v>
      </c>
      <c r="T267" s="176">
        <v>0.25</v>
      </c>
      <c r="U267" s="176">
        <v>0</v>
      </c>
      <c r="V267" s="176">
        <v>0</v>
      </c>
      <c r="W267" s="176">
        <v>1</v>
      </c>
      <c r="X267" s="177"/>
      <c r="Y267" s="176">
        <f t="shared" si="31"/>
        <v>0.25</v>
      </c>
      <c r="Z267" s="176">
        <f t="shared" si="31"/>
        <v>-0.25</v>
      </c>
      <c r="AA267" s="176">
        <f t="shared" si="31"/>
        <v>0</v>
      </c>
      <c r="AB267" s="176">
        <f t="shared" si="31"/>
        <v>0</v>
      </c>
    </row>
    <row r="268" spans="2:28" s="2" customFormat="1" ht="31.5" customHeight="1" thickBot="1" x14ac:dyDescent="0.25">
      <c r="B268" s="48" t="s">
        <v>312</v>
      </c>
      <c r="C268" s="28" t="s">
        <v>313</v>
      </c>
      <c r="D268" s="145"/>
      <c r="E268" s="30">
        <v>8</v>
      </c>
      <c r="F268" s="30">
        <v>1</v>
      </c>
      <c r="G268" s="31">
        <v>0</v>
      </c>
      <c r="H268" s="30">
        <v>0</v>
      </c>
      <c r="I268" s="30">
        <v>9</v>
      </c>
      <c r="J268" s="117"/>
      <c r="K268" s="128">
        <f t="shared" si="24"/>
        <v>0.88888888888888884</v>
      </c>
      <c r="L268" s="128">
        <f t="shared" si="24"/>
        <v>0.1111111111111111</v>
      </c>
      <c r="M268" s="128">
        <f t="shared" si="24"/>
        <v>0</v>
      </c>
      <c r="N268" s="128">
        <f t="shared" si="23"/>
        <v>0</v>
      </c>
      <c r="O268" s="159"/>
      <c r="P268" s="28" t="s">
        <v>312</v>
      </c>
      <c r="Q268" s="84" t="s">
        <v>313</v>
      </c>
      <c r="R268" s="156"/>
      <c r="S268" s="176">
        <v>0.75</v>
      </c>
      <c r="T268" s="176">
        <v>0.125</v>
      </c>
      <c r="U268" s="176">
        <v>0</v>
      </c>
      <c r="V268" s="176">
        <v>0.125</v>
      </c>
      <c r="W268" s="176">
        <v>1</v>
      </c>
      <c r="X268" s="177"/>
      <c r="Y268" s="176">
        <f t="shared" si="31"/>
        <v>0.13888888888888884</v>
      </c>
      <c r="Z268" s="176">
        <f t="shared" si="31"/>
        <v>-1.3888888888888895E-2</v>
      </c>
      <c r="AA268" s="176">
        <f t="shared" si="31"/>
        <v>0</v>
      </c>
      <c r="AB268" s="176">
        <f t="shared" si="31"/>
        <v>-0.125</v>
      </c>
    </row>
    <row r="269" spans="2:28" s="2" customFormat="1" ht="15" thickBot="1" x14ac:dyDescent="0.25">
      <c r="B269" s="35">
        <v>6</v>
      </c>
      <c r="C269" s="36" t="s">
        <v>314</v>
      </c>
      <c r="E269" s="30" t="s">
        <v>50</v>
      </c>
      <c r="F269" s="30" t="s">
        <v>50</v>
      </c>
      <c r="G269" s="31" t="s">
        <v>50</v>
      </c>
      <c r="H269" s="30" t="s">
        <v>50</v>
      </c>
      <c r="I269" s="30" t="s">
        <v>50</v>
      </c>
      <c r="J269" s="117"/>
      <c r="K269" s="128" t="str">
        <f t="shared" si="24"/>
        <v/>
      </c>
      <c r="L269" s="128" t="str">
        <f t="shared" si="24"/>
        <v/>
      </c>
      <c r="M269" s="128" t="str">
        <f t="shared" si="24"/>
        <v/>
      </c>
      <c r="N269" s="128" t="str">
        <f t="shared" si="23"/>
        <v/>
      </c>
      <c r="O269" s="159"/>
      <c r="P269" s="35" t="s">
        <v>447</v>
      </c>
      <c r="Q269" s="36" t="s">
        <v>314</v>
      </c>
      <c r="S269" s="177"/>
      <c r="T269" s="177"/>
      <c r="U269" s="177"/>
      <c r="V269" s="177"/>
      <c r="W269" s="177"/>
      <c r="X269" s="177"/>
      <c r="Y269" s="176"/>
      <c r="Z269" s="176"/>
      <c r="AA269" s="176"/>
      <c r="AB269" s="176"/>
    </row>
    <row r="270" spans="2:28" s="2" customFormat="1" ht="31.5" customHeight="1" thickBot="1" x14ac:dyDescent="0.25">
      <c r="B270" s="48" t="s">
        <v>315</v>
      </c>
      <c r="C270" s="28" t="s">
        <v>316</v>
      </c>
      <c r="D270" s="145"/>
      <c r="E270" s="30">
        <v>9</v>
      </c>
      <c r="F270" s="30">
        <v>0</v>
      </c>
      <c r="G270" s="31">
        <v>0</v>
      </c>
      <c r="H270" s="30">
        <v>0</v>
      </c>
      <c r="I270" s="30">
        <v>9</v>
      </c>
      <c r="J270" s="117"/>
      <c r="K270" s="128">
        <f t="shared" si="24"/>
        <v>1</v>
      </c>
      <c r="L270" s="128">
        <f t="shared" si="24"/>
        <v>0</v>
      </c>
      <c r="M270" s="128">
        <f t="shared" si="24"/>
        <v>0</v>
      </c>
      <c r="N270" s="128">
        <f t="shared" si="23"/>
        <v>0</v>
      </c>
      <c r="O270" s="159"/>
      <c r="P270" s="28" t="s">
        <v>315</v>
      </c>
      <c r="Q270" s="84" t="s">
        <v>316</v>
      </c>
      <c r="R270" s="156"/>
      <c r="S270" s="176">
        <v>0.875</v>
      </c>
      <c r="T270" s="176">
        <v>0.125</v>
      </c>
      <c r="U270" s="176">
        <v>0</v>
      </c>
      <c r="V270" s="176">
        <v>0</v>
      </c>
      <c r="W270" s="176">
        <v>1</v>
      </c>
      <c r="X270" s="177"/>
      <c r="Y270" s="176">
        <f t="shared" ref="Y270:AB272" si="32">K270-S270</f>
        <v>0.125</v>
      </c>
      <c r="Z270" s="176">
        <f t="shared" si="32"/>
        <v>-0.125</v>
      </c>
      <c r="AA270" s="176">
        <f t="shared" si="32"/>
        <v>0</v>
      </c>
      <c r="AB270" s="176">
        <f t="shared" si="32"/>
        <v>0</v>
      </c>
    </row>
    <row r="271" spans="2:28" s="2" customFormat="1" ht="31.5" customHeight="1" thickBot="1" x14ac:dyDescent="0.25">
      <c r="B271" s="48" t="s">
        <v>317</v>
      </c>
      <c r="C271" s="28" t="s">
        <v>318</v>
      </c>
      <c r="D271" s="145"/>
      <c r="E271" s="30">
        <v>8</v>
      </c>
      <c r="F271" s="30">
        <v>1</v>
      </c>
      <c r="G271" s="31">
        <v>0</v>
      </c>
      <c r="H271" s="30">
        <v>0</v>
      </c>
      <c r="I271" s="30">
        <v>9</v>
      </c>
      <c r="J271" s="117"/>
      <c r="K271" s="128">
        <f t="shared" si="24"/>
        <v>0.88888888888888884</v>
      </c>
      <c r="L271" s="128">
        <f t="shared" si="24"/>
        <v>0.1111111111111111</v>
      </c>
      <c r="M271" s="128">
        <f t="shared" si="24"/>
        <v>0</v>
      </c>
      <c r="N271" s="128">
        <f t="shared" si="23"/>
        <v>0</v>
      </c>
      <c r="O271" s="159"/>
      <c r="P271" s="28" t="s">
        <v>317</v>
      </c>
      <c r="Q271" s="84" t="s">
        <v>318</v>
      </c>
      <c r="R271" s="156"/>
      <c r="S271" s="176">
        <v>0.875</v>
      </c>
      <c r="T271" s="176">
        <v>0.125</v>
      </c>
      <c r="U271" s="176">
        <v>0</v>
      </c>
      <c r="V271" s="176">
        <v>0</v>
      </c>
      <c r="W271" s="176">
        <v>1</v>
      </c>
      <c r="X271" s="177"/>
      <c r="Y271" s="176">
        <f t="shared" si="32"/>
        <v>1.388888888888884E-2</v>
      </c>
      <c r="Z271" s="176">
        <f t="shared" si="32"/>
        <v>-1.3888888888888895E-2</v>
      </c>
      <c r="AA271" s="176">
        <f t="shared" si="32"/>
        <v>0</v>
      </c>
      <c r="AB271" s="176">
        <f t="shared" si="32"/>
        <v>0</v>
      </c>
    </row>
    <row r="272" spans="2:28" s="2" customFormat="1" ht="42.75" customHeight="1" thickBot="1" x14ac:dyDescent="0.25">
      <c r="B272" s="48" t="s">
        <v>319</v>
      </c>
      <c r="C272" s="28" t="s">
        <v>320</v>
      </c>
      <c r="D272" s="145"/>
      <c r="E272" s="30">
        <v>8</v>
      </c>
      <c r="F272" s="30">
        <v>1</v>
      </c>
      <c r="G272" s="31">
        <v>0</v>
      </c>
      <c r="H272" s="30">
        <v>0</v>
      </c>
      <c r="I272" s="30">
        <v>9</v>
      </c>
      <c r="J272" s="117"/>
      <c r="K272" s="128">
        <f t="shared" si="24"/>
        <v>0.88888888888888884</v>
      </c>
      <c r="L272" s="128">
        <f t="shared" si="24"/>
        <v>0.1111111111111111</v>
      </c>
      <c r="M272" s="128">
        <f t="shared" si="24"/>
        <v>0</v>
      </c>
      <c r="N272" s="128">
        <f t="shared" si="23"/>
        <v>0</v>
      </c>
      <c r="O272" s="159"/>
      <c r="P272" s="28" t="s">
        <v>319</v>
      </c>
      <c r="Q272" s="84" t="s">
        <v>320</v>
      </c>
      <c r="R272" s="156"/>
      <c r="S272" s="176">
        <v>0.75</v>
      </c>
      <c r="T272" s="176">
        <v>0.125</v>
      </c>
      <c r="U272" s="176">
        <v>0.125</v>
      </c>
      <c r="V272" s="176">
        <v>0</v>
      </c>
      <c r="W272" s="176">
        <v>1</v>
      </c>
      <c r="X272" s="177"/>
      <c r="Y272" s="176">
        <f t="shared" si="32"/>
        <v>0.13888888888888884</v>
      </c>
      <c r="Z272" s="176">
        <f t="shared" si="32"/>
        <v>-1.3888888888888895E-2</v>
      </c>
      <c r="AA272" s="176">
        <f t="shared" si="32"/>
        <v>-0.125</v>
      </c>
      <c r="AB272" s="176">
        <f t="shared" si="32"/>
        <v>0</v>
      </c>
    </row>
    <row r="273" spans="1:30" ht="15" thickBot="1" x14ac:dyDescent="0.25">
      <c r="B273" s="35">
        <v>7</v>
      </c>
      <c r="C273" s="36" t="s">
        <v>321</v>
      </c>
      <c r="E273" s="30" t="s">
        <v>50</v>
      </c>
      <c r="F273" s="30" t="s">
        <v>50</v>
      </c>
      <c r="G273" s="31" t="s">
        <v>50</v>
      </c>
      <c r="H273" s="30" t="s">
        <v>50</v>
      </c>
      <c r="I273" s="30" t="s">
        <v>50</v>
      </c>
      <c r="J273" s="117"/>
      <c r="K273" s="128" t="str">
        <f t="shared" si="24"/>
        <v/>
      </c>
      <c r="L273" s="128" t="str">
        <f t="shared" si="24"/>
        <v/>
      </c>
      <c r="M273" s="128" t="str">
        <f t="shared" si="24"/>
        <v/>
      </c>
      <c r="N273" s="128" t="str">
        <f t="shared" si="23"/>
        <v/>
      </c>
      <c r="O273" s="159"/>
      <c r="P273" s="35" t="s">
        <v>448</v>
      </c>
      <c r="Q273" s="36" t="s">
        <v>511</v>
      </c>
      <c r="S273" s="177"/>
      <c r="T273" s="177"/>
      <c r="U273" s="177"/>
      <c r="V273" s="177"/>
      <c r="W273" s="177"/>
      <c r="X273" s="177"/>
      <c r="Y273" s="176"/>
      <c r="Z273" s="176"/>
      <c r="AA273" s="176"/>
      <c r="AB273" s="176"/>
    </row>
    <row r="274" spans="1:30" ht="31.5" customHeight="1" thickBot="1" x14ac:dyDescent="0.25">
      <c r="B274" s="48" t="s">
        <v>322</v>
      </c>
      <c r="C274" s="28" t="s">
        <v>323</v>
      </c>
      <c r="D274" s="145"/>
      <c r="E274" s="30">
        <v>6</v>
      </c>
      <c r="F274" s="30">
        <v>2</v>
      </c>
      <c r="G274" s="31">
        <v>1</v>
      </c>
      <c r="H274" s="30">
        <v>0</v>
      </c>
      <c r="I274" s="30">
        <v>9</v>
      </c>
      <c r="J274" s="117"/>
      <c r="K274" s="128">
        <f t="shared" si="24"/>
        <v>0.66666666666666663</v>
      </c>
      <c r="L274" s="128">
        <f t="shared" si="24"/>
        <v>0.22222222222222221</v>
      </c>
      <c r="M274" s="128">
        <f t="shared" si="24"/>
        <v>0.1111111111111111</v>
      </c>
      <c r="N274" s="128">
        <f t="shared" si="23"/>
        <v>0</v>
      </c>
      <c r="O274" s="159"/>
      <c r="P274" s="28" t="s">
        <v>322</v>
      </c>
      <c r="Q274" s="84" t="s">
        <v>512</v>
      </c>
      <c r="R274" s="156"/>
      <c r="S274" s="176">
        <v>0.25</v>
      </c>
      <c r="T274" s="176">
        <v>0.25</v>
      </c>
      <c r="U274" s="176">
        <v>0.375</v>
      </c>
      <c r="V274" s="176">
        <v>0.125</v>
      </c>
      <c r="W274" s="176">
        <v>1</v>
      </c>
      <c r="X274" s="177"/>
      <c r="Y274" s="176">
        <f>K274-S274</f>
        <v>0.41666666666666663</v>
      </c>
      <c r="Z274" s="176">
        <f>L274-T274</f>
        <v>-2.777777777777779E-2</v>
      </c>
      <c r="AA274" s="176">
        <f>M274-U274</f>
        <v>-0.2638888888888889</v>
      </c>
      <c r="AB274" s="176">
        <f>N274-V274</f>
        <v>-0.125</v>
      </c>
    </row>
    <row r="275" spans="1:30" ht="15.75" customHeight="1" thickBot="1" x14ac:dyDescent="0.25">
      <c r="B275" s="48" t="s">
        <v>324</v>
      </c>
      <c r="C275" s="28" t="s">
        <v>325</v>
      </c>
      <c r="D275" s="145"/>
      <c r="E275" s="30">
        <v>1</v>
      </c>
      <c r="F275" s="30">
        <v>0</v>
      </c>
      <c r="G275" s="31">
        <v>0</v>
      </c>
      <c r="H275" s="30">
        <v>0</v>
      </c>
      <c r="I275" s="30">
        <v>1</v>
      </c>
      <c r="J275" s="117"/>
      <c r="K275" s="128">
        <f t="shared" si="24"/>
        <v>1</v>
      </c>
      <c r="L275" s="128">
        <f t="shared" si="24"/>
        <v>0</v>
      </c>
      <c r="M275" s="128">
        <f t="shared" si="24"/>
        <v>0</v>
      </c>
      <c r="N275" s="128">
        <f t="shared" si="23"/>
        <v>0</v>
      </c>
      <c r="O275" s="159"/>
      <c r="P275" s="28"/>
      <c r="Q275" s="84"/>
      <c r="S275" s="24" t="s">
        <v>522</v>
      </c>
      <c r="T275" s="121"/>
      <c r="U275" s="121"/>
      <c r="V275" s="121"/>
      <c r="W275" s="121"/>
      <c r="X275" s="121"/>
      <c r="Y275" s="157"/>
      <c r="Z275" s="157"/>
      <c r="AA275" s="157"/>
      <c r="AB275" s="157"/>
    </row>
    <row r="276" spans="1:30" ht="15.75" customHeight="1" thickBot="1" x14ac:dyDescent="0.25">
      <c r="B276" s="48" t="s">
        <v>326</v>
      </c>
      <c r="C276" s="28" t="s">
        <v>327</v>
      </c>
      <c r="D276" s="145"/>
      <c r="E276" s="30">
        <v>7</v>
      </c>
      <c r="F276" s="30">
        <v>2</v>
      </c>
      <c r="G276" s="31">
        <v>0</v>
      </c>
      <c r="H276" s="30">
        <v>0</v>
      </c>
      <c r="I276" s="30">
        <v>9</v>
      </c>
      <c r="J276" s="117"/>
      <c r="K276" s="128">
        <f t="shared" si="24"/>
        <v>0.77777777777777779</v>
      </c>
      <c r="L276" s="128">
        <f t="shared" si="24"/>
        <v>0.22222222222222221</v>
      </c>
      <c r="M276" s="128">
        <f t="shared" si="24"/>
        <v>0</v>
      </c>
      <c r="N276" s="128">
        <f t="shared" si="23"/>
        <v>0</v>
      </c>
      <c r="O276" s="159"/>
      <c r="P276" s="28" t="s">
        <v>324</v>
      </c>
      <c r="Q276" s="84" t="s">
        <v>327</v>
      </c>
      <c r="R276" s="156"/>
      <c r="S276" s="176">
        <v>0.2857142857142857</v>
      </c>
      <c r="T276" s="176">
        <v>0.2857142857142857</v>
      </c>
      <c r="U276" s="176">
        <v>0.42857142857142855</v>
      </c>
      <c r="V276" s="176">
        <v>0</v>
      </c>
      <c r="W276" s="176">
        <v>0.875</v>
      </c>
      <c r="X276" s="177"/>
      <c r="Y276" s="176">
        <f t="shared" ref="Y276:AB279" si="33">K276-S276</f>
        <v>0.49206349206349209</v>
      </c>
      <c r="Z276" s="176">
        <f t="shared" si="33"/>
        <v>-6.3492063492063489E-2</v>
      </c>
      <c r="AA276" s="176">
        <f t="shared" si="33"/>
        <v>-0.42857142857142855</v>
      </c>
      <c r="AB276" s="176">
        <f t="shared" si="33"/>
        <v>0</v>
      </c>
    </row>
    <row r="277" spans="1:30" ht="15.75" customHeight="1" thickBot="1" x14ac:dyDescent="0.25">
      <c r="B277" s="48" t="s">
        <v>328</v>
      </c>
      <c r="C277" s="28" t="s">
        <v>329</v>
      </c>
      <c r="D277" s="145"/>
      <c r="E277" s="30">
        <v>7</v>
      </c>
      <c r="F277" s="30">
        <v>2</v>
      </c>
      <c r="G277" s="31">
        <v>0</v>
      </c>
      <c r="H277" s="30">
        <v>0</v>
      </c>
      <c r="I277" s="30">
        <v>9</v>
      </c>
      <c r="J277" s="117"/>
      <c r="K277" s="128">
        <f t="shared" si="24"/>
        <v>0.77777777777777779</v>
      </c>
      <c r="L277" s="128">
        <f t="shared" si="24"/>
        <v>0.22222222222222221</v>
      </c>
      <c r="M277" s="128">
        <f t="shared" si="24"/>
        <v>0</v>
      </c>
      <c r="N277" s="128">
        <f t="shared" si="23"/>
        <v>0</v>
      </c>
      <c r="O277" s="159"/>
      <c r="P277" s="28" t="s">
        <v>326</v>
      </c>
      <c r="Q277" s="84" t="s">
        <v>329</v>
      </c>
      <c r="R277" s="156"/>
      <c r="S277" s="176">
        <v>0.2857142857142857</v>
      </c>
      <c r="T277" s="176">
        <v>0.2857142857142857</v>
      </c>
      <c r="U277" s="176">
        <v>0.42857142857142855</v>
      </c>
      <c r="V277" s="176">
        <v>0</v>
      </c>
      <c r="W277" s="176">
        <v>0.875</v>
      </c>
      <c r="X277" s="177"/>
      <c r="Y277" s="176">
        <f t="shared" si="33"/>
        <v>0.49206349206349209</v>
      </c>
      <c r="Z277" s="176">
        <f t="shared" si="33"/>
        <v>-6.3492063492063489E-2</v>
      </c>
      <c r="AA277" s="176">
        <f t="shared" si="33"/>
        <v>-0.42857142857142855</v>
      </c>
      <c r="AB277" s="176">
        <f t="shared" si="33"/>
        <v>0</v>
      </c>
    </row>
    <row r="278" spans="1:30" ht="31.5" customHeight="1" thickBot="1" x14ac:dyDescent="0.25">
      <c r="B278" s="48" t="s">
        <v>330</v>
      </c>
      <c r="C278" s="28" t="s">
        <v>331</v>
      </c>
      <c r="D278" s="145"/>
      <c r="E278" s="30">
        <v>7</v>
      </c>
      <c r="F278" s="30">
        <v>2</v>
      </c>
      <c r="G278" s="31">
        <v>0</v>
      </c>
      <c r="H278" s="30">
        <v>0</v>
      </c>
      <c r="I278" s="30">
        <v>9</v>
      </c>
      <c r="J278" s="117"/>
      <c r="K278" s="128">
        <f t="shared" si="24"/>
        <v>0.77777777777777779</v>
      </c>
      <c r="L278" s="128">
        <f t="shared" si="24"/>
        <v>0.22222222222222221</v>
      </c>
      <c r="M278" s="128">
        <f t="shared" si="24"/>
        <v>0</v>
      </c>
      <c r="N278" s="128">
        <f t="shared" si="23"/>
        <v>0</v>
      </c>
      <c r="O278" s="159"/>
      <c r="P278" s="28" t="s">
        <v>330</v>
      </c>
      <c r="Q278" s="84" t="s">
        <v>514</v>
      </c>
      <c r="R278" s="156"/>
      <c r="S278" s="176">
        <v>0.5714285714285714</v>
      </c>
      <c r="T278" s="176">
        <v>0.2857142857142857</v>
      </c>
      <c r="U278" s="176">
        <v>0.14285714285714285</v>
      </c>
      <c r="V278" s="176">
        <v>0</v>
      </c>
      <c r="W278" s="176">
        <v>0.875</v>
      </c>
      <c r="X278" s="177"/>
      <c r="Y278" s="176">
        <f t="shared" si="33"/>
        <v>0.20634920634920639</v>
      </c>
      <c r="Z278" s="176">
        <f t="shared" si="33"/>
        <v>-6.3492063492063489E-2</v>
      </c>
      <c r="AA278" s="176">
        <f t="shared" si="33"/>
        <v>-0.14285714285714285</v>
      </c>
      <c r="AB278" s="176">
        <f t="shared" si="33"/>
        <v>0</v>
      </c>
    </row>
    <row r="279" spans="1:30" ht="31.5" customHeight="1" thickBot="1" x14ac:dyDescent="0.25">
      <c r="B279" s="48" t="s">
        <v>332</v>
      </c>
      <c r="C279" s="28" t="s">
        <v>333</v>
      </c>
      <c r="D279" s="145"/>
      <c r="E279" s="30">
        <v>6</v>
      </c>
      <c r="F279" s="30">
        <v>3</v>
      </c>
      <c r="G279" s="31">
        <v>0</v>
      </c>
      <c r="H279" s="30">
        <v>0</v>
      </c>
      <c r="I279" s="30">
        <v>9</v>
      </c>
      <c r="J279" s="117"/>
      <c r="K279" s="128">
        <f t="shared" si="24"/>
        <v>0.66666666666666663</v>
      </c>
      <c r="L279" s="128">
        <f t="shared" si="24"/>
        <v>0.33333333333333331</v>
      </c>
      <c r="M279" s="128">
        <f t="shared" si="24"/>
        <v>0</v>
      </c>
      <c r="N279" s="128">
        <f t="shared" si="23"/>
        <v>0</v>
      </c>
      <c r="O279" s="159"/>
      <c r="P279" s="28" t="s">
        <v>332</v>
      </c>
      <c r="Q279" s="84" t="s">
        <v>515</v>
      </c>
      <c r="R279" s="156"/>
      <c r="S279" s="176">
        <v>0.42857142857142855</v>
      </c>
      <c r="T279" s="176">
        <v>0.2857142857142857</v>
      </c>
      <c r="U279" s="176">
        <v>0.2857142857142857</v>
      </c>
      <c r="V279" s="176">
        <v>0</v>
      </c>
      <c r="W279" s="176">
        <v>0.875</v>
      </c>
      <c r="X279" s="177"/>
      <c r="Y279" s="176">
        <f t="shared" si="33"/>
        <v>0.23809523809523808</v>
      </c>
      <c r="Z279" s="176">
        <f t="shared" si="33"/>
        <v>4.7619047619047616E-2</v>
      </c>
      <c r="AA279" s="176">
        <f t="shared" si="33"/>
        <v>-0.2857142857142857</v>
      </c>
      <c r="AB279" s="176">
        <f t="shared" si="33"/>
        <v>0</v>
      </c>
    </row>
    <row r="280" spans="1:30" ht="15.75" customHeight="1" thickBot="1" x14ac:dyDescent="0.25">
      <c r="B280" s="48" t="s">
        <v>334</v>
      </c>
      <c r="C280" s="28" t="s">
        <v>335</v>
      </c>
      <c r="D280" s="145"/>
      <c r="E280" s="30">
        <v>4</v>
      </c>
      <c r="F280" s="30" t="s">
        <v>48</v>
      </c>
      <c r="G280" s="31" t="s">
        <v>48</v>
      </c>
      <c r="H280" s="30">
        <v>5</v>
      </c>
      <c r="I280" s="30">
        <v>9</v>
      </c>
      <c r="J280" s="117"/>
      <c r="K280" s="128">
        <f t="shared" si="24"/>
        <v>0.44444444444444442</v>
      </c>
      <c r="L280" s="128" t="str">
        <f t="shared" si="24"/>
        <v/>
      </c>
      <c r="M280" s="128" t="str">
        <f t="shared" si="24"/>
        <v/>
      </c>
      <c r="N280" s="128">
        <f t="shared" si="23"/>
        <v>0.55555555555555558</v>
      </c>
      <c r="O280" s="159"/>
      <c r="P280" s="102"/>
      <c r="Q280" s="125"/>
      <c r="S280" s="24" t="s">
        <v>522</v>
      </c>
      <c r="T280" s="121"/>
      <c r="U280" s="121"/>
      <c r="V280" s="121"/>
      <c r="W280" s="121"/>
      <c r="X280" s="121"/>
      <c r="Y280" s="157"/>
      <c r="Z280" s="157"/>
      <c r="AA280" s="157"/>
      <c r="AB280" s="157"/>
    </row>
    <row r="281" spans="1:30" ht="15.75" customHeight="1" thickBot="1" x14ac:dyDescent="0.25">
      <c r="B281" s="48" t="s">
        <v>336</v>
      </c>
      <c r="C281" s="28" t="s">
        <v>337</v>
      </c>
      <c r="D281" s="145"/>
      <c r="E281" s="30">
        <v>4</v>
      </c>
      <c r="F281" s="30">
        <v>0</v>
      </c>
      <c r="G281" s="31">
        <v>0</v>
      </c>
      <c r="H281" s="30">
        <v>0</v>
      </c>
      <c r="I281" s="30">
        <v>4</v>
      </c>
      <c r="J281" s="117"/>
      <c r="K281" s="128">
        <f t="shared" si="24"/>
        <v>1</v>
      </c>
      <c r="L281" s="128">
        <f t="shared" si="24"/>
        <v>0</v>
      </c>
      <c r="M281" s="128">
        <f t="shared" si="24"/>
        <v>0</v>
      </c>
      <c r="N281" s="128">
        <f t="shared" si="23"/>
        <v>0</v>
      </c>
      <c r="O281" s="159"/>
      <c r="P281" s="109" t="s">
        <v>328</v>
      </c>
      <c r="Q281" s="194" t="s">
        <v>513</v>
      </c>
      <c r="R281" s="156"/>
      <c r="S281" s="176">
        <v>0.66666666666666663</v>
      </c>
      <c r="T281" s="176">
        <v>0.33333333333333331</v>
      </c>
      <c r="U281" s="176">
        <v>0</v>
      </c>
      <c r="V281" s="176">
        <v>0</v>
      </c>
      <c r="W281" s="176">
        <v>0.75</v>
      </c>
      <c r="X281" s="177"/>
      <c r="Y281" s="176">
        <f>K281-S281</f>
        <v>0.33333333333333337</v>
      </c>
      <c r="Z281" s="176">
        <f>L281-T281</f>
        <v>-0.33333333333333331</v>
      </c>
      <c r="AA281" s="176">
        <f>M281-U281</f>
        <v>0</v>
      </c>
      <c r="AB281" s="176">
        <f>N281-V281</f>
        <v>0</v>
      </c>
    </row>
    <row r="282" spans="1:30" ht="15.75" customHeight="1" thickBot="1" x14ac:dyDescent="0.25">
      <c r="B282" s="48" t="s">
        <v>338</v>
      </c>
      <c r="C282" s="28" t="s">
        <v>339</v>
      </c>
      <c r="E282" s="30">
        <v>4</v>
      </c>
      <c r="F282" s="30">
        <v>0</v>
      </c>
      <c r="G282" s="31">
        <v>0</v>
      </c>
      <c r="H282" s="30">
        <v>0</v>
      </c>
      <c r="I282" s="30">
        <v>4</v>
      </c>
      <c r="J282" s="117"/>
      <c r="K282" s="128">
        <f t="shared" si="24"/>
        <v>1</v>
      </c>
      <c r="L282" s="128">
        <f t="shared" si="24"/>
        <v>0</v>
      </c>
      <c r="M282" s="128">
        <f t="shared" si="24"/>
        <v>0</v>
      </c>
      <c r="N282" s="128">
        <f t="shared" si="23"/>
        <v>0</v>
      </c>
      <c r="O282" s="159"/>
      <c r="P282" s="110"/>
      <c r="Q282" s="195"/>
      <c r="S282" s="24" t="s">
        <v>546</v>
      </c>
      <c r="T282" s="121"/>
      <c r="U282" s="121"/>
      <c r="V282" s="121"/>
      <c r="W282" s="121"/>
      <c r="X282" s="121"/>
      <c r="Y282" s="157"/>
      <c r="Z282" s="157"/>
      <c r="AA282" s="157"/>
      <c r="AB282" s="157"/>
    </row>
    <row r="283" spans="1:30" ht="31.5" customHeight="1" thickBot="1" x14ac:dyDescent="0.25">
      <c r="B283" s="48" t="s">
        <v>340</v>
      </c>
      <c r="C283" s="28" t="s">
        <v>341</v>
      </c>
      <c r="E283" s="30">
        <v>3</v>
      </c>
      <c r="F283" s="30" t="s">
        <v>48</v>
      </c>
      <c r="G283" s="31" t="s">
        <v>48</v>
      </c>
      <c r="H283" s="30">
        <v>1</v>
      </c>
      <c r="I283" s="30">
        <v>4</v>
      </c>
      <c r="J283" s="117"/>
      <c r="K283" s="128">
        <f t="shared" si="24"/>
        <v>0.75</v>
      </c>
      <c r="L283" s="128" t="str">
        <f t="shared" si="24"/>
        <v/>
      </c>
      <c r="M283" s="128" t="str">
        <f t="shared" si="24"/>
        <v/>
      </c>
      <c r="N283" s="128">
        <f t="shared" si="23"/>
        <v>0.25</v>
      </c>
      <c r="O283" s="159"/>
      <c r="P283" s="103"/>
      <c r="Q283" s="126"/>
      <c r="S283" s="24" t="s">
        <v>522</v>
      </c>
      <c r="T283" s="121"/>
      <c r="U283" s="121"/>
      <c r="V283" s="121"/>
      <c r="W283" s="121"/>
      <c r="X283" s="121"/>
      <c r="Y283" s="157"/>
      <c r="Z283" s="157"/>
      <c r="AA283" s="157"/>
      <c r="AB283" s="157"/>
    </row>
    <row r="284" spans="1:30" ht="31.5" customHeight="1" thickBot="1" x14ac:dyDescent="0.25">
      <c r="B284" s="48" t="s">
        <v>342</v>
      </c>
      <c r="C284" s="28" t="s">
        <v>343</v>
      </c>
      <c r="E284" s="30">
        <v>2</v>
      </c>
      <c r="F284" s="30">
        <v>1</v>
      </c>
      <c r="G284" s="31">
        <v>0</v>
      </c>
      <c r="H284" s="30">
        <v>0</v>
      </c>
      <c r="I284" s="30">
        <v>3</v>
      </c>
      <c r="J284" s="117"/>
      <c r="K284" s="128">
        <f t="shared" si="24"/>
        <v>0.66666666666666663</v>
      </c>
      <c r="L284" s="128">
        <f t="shared" si="24"/>
        <v>0.33333333333333331</v>
      </c>
      <c r="M284" s="128">
        <f t="shared" si="24"/>
        <v>0</v>
      </c>
      <c r="N284" s="128">
        <f t="shared" si="23"/>
        <v>0</v>
      </c>
      <c r="O284" s="159"/>
      <c r="P284" s="28" t="s">
        <v>334</v>
      </c>
      <c r="Q284" s="84" t="s">
        <v>516</v>
      </c>
      <c r="R284" s="156"/>
      <c r="S284" s="176">
        <v>0.5</v>
      </c>
      <c r="T284" s="176">
        <v>0.16666666666666666</v>
      </c>
      <c r="U284" s="176">
        <v>0.33333333333333331</v>
      </c>
      <c r="V284" s="176">
        <v>0</v>
      </c>
      <c r="W284" s="176">
        <v>0.75</v>
      </c>
      <c r="X284" s="177"/>
      <c r="Y284" s="176">
        <f>K284-S284</f>
        <v>0.16666666666666663</v>
      </c>
      <c r="Z284" s="176">
        <f>L284-T284</f>
        <v>0.16666666666666666</v>
      </c>
      <c r="AA284" s="176">
        <f>M284-U284</f>
        <v>-0.33333333333333331</v>
      </c>
      <c r="AB284" s="176">
        <f>N284-V284</f>
        <v>0</v>
      </c>
    </row>
    <row r="285" spans="1:30" ht="15.75" customHeight="1" thickBot="1" x14ac:dyDescent="0.25">
      <c r="B285" s="48" t="s">
        <v>344</v>
      </c>
      <c r="C285" s="28" t="s">
        <v>345</v>
      </c>
      <c r="E285" s="30">
        <v>7</v>
      </c>
      <c r="F285" s="30" t="s">
        <v>48</v>
      </c>
      <c r="G285" s="31" t="s">
        <v>48</v>
      </c>
      <c r="H285" s="30">
        <v>2</v>
      </c>
      <c r="I285" s="30">
        <v>9</v>
      </c>
      <c r="J285" s="117"/>
      <c r="K285" s="128">
        <f t="shared" si="24"/>
        <v>0.77777777777777779</v>
      </c>
      <c r="L285" s="128" t="str">
        <f t="shared" si="24"/>
        <v/>
      </c>
      <c r="M285" s="128" t="str">
        <f t="shared" si="24"/>
        <v/>
      </c>
      <c r="N285" s="128">
        <f t="shared" si="23"/>
        <v>0.22222222222222221</v>
      </c>
      <c r="O285" s="159"/>
      <c r="P285" s="28"/>
      <c r="Q285" s="84"/>
      <c r="S285" s="24" t="s">
        <v>522</v>
      </c>
      <c r="T285" s="121"/>
      <c r="U285" s="121"/>
      <c r="V285" s="121"/>
      <c r="W285" s="121"/>
      <c r="X285" s="121"/>
      <c r="Y285" s="157"/>
      <c r="Z285" s="157"/>
      <c r="AA285" s="157"/>
      <c r="AB285" s="157"/>
    </row>
    <row r="286" spans="1:30" ht="31.5" customHeight="1" thickBot="1" x14ac:dyDescent="0.25">
      <c r="B286" s="48" t="s">
        <v>346</v>
      </c>
      <c r="C286" s="28" t="s">
        <v>347</v>
      </c>
      <c r="E286" s="30">
        <v>0</v>
      </c>
      <c r="F286" s="30" t="s">
        <v>48</v>
      </c>
      <c r="G286" s="31" t="s">
        <v>48</v>
      </c>
      <c r="H286" s="30">
        <v>7</v>
      </c>
      <c r="I286" s="30">
        <v>7</v>
      </c>
      <c r="J286" s="117"/>
      <c r="K286" s="128">
        <f t="shared" si="24"/>
        <v>0</v>
      </c>
      <c r="L286" s="128" t="str">
        <f t="shared" si="24"/>
        <v/>
      </c>
      <c r="M286" s="128" t="str">
        <f t="shared" si="24"/>
        <v/>
      </c>
      <c r="N286" s="128">
        <f t="shared" si="24"/>
        <v>1</v>
      </c>
      <c r="O286" s="159"/>
      <c r="P286" s="28" t="s">
        <v>336</v>
      </c>
      <c r="Q286" s="84" t="s">
        <v>517</v>
      </c>
      <c r="R286" s="156"/>
      <c r="S286" s="176">
        <v>0.5714285714285714</v>
      </c>
      <c r="T286" s="176">
        <v>0.14285714285714285</v>
      </c>
      <c r="U286" s="176">
        <v>0.14285714285714285</v>
      </c>
      <c r="V286" s="176">
        <v>0.14285714285714285</v>
      </c>
      <c r="W286" s="176">
        <v>0.875</v>
      </c>
      <c r="X286" s="177"/>
      <c r="Y286" s="176">
        <f>K286-V286-U286</f>
        <v>-0.2857142857142857</v>
      </c>
      <c r="Z286" s="176"/>
      <c r="AA286" s="176"/>
      <c r="AB286" s="176">
        <f>N286-T286-S286</f>
        <v>0.28571428571428581</v>
      </c>
    </row>
    <row r="287" spans="1:30" s="172" customFormat="1" ht="15.75" customHeight="1" x14ac:dyDescent="0.2">
      <c r="A287" s="93"/>
      <c r="B287" s="171"/>
      <c r="C287" s="94"/>
      <c r="E287" s="173"/>
      <c r="F287" s="173"/>
      <c r="G287" s="173"/>
      <c r="H287" s="173"/>
      <c r="I287" s="173"/>
      <c r="K287" s="87"/>
      <c r="L287" s="87"/>
      <c r="M287" s="87"/>
      <c r="N287" s="87"/>
      <c r="O287" s="87"/>
      <c r="P287" s="87"/>
      <c r="Y287" s="174"/>
      <c r="Z287" s="174"/>
      <c r="AA287" s="174"/>
      <c r="AB287" s="174"/>
      <c r="AD287" s="95"/>
    </row>
    <row r="288" spans="1:30" s="95" customFormat="1" ht="15.75" customHeight="1" x14ac:dyDescent="0.2">
      <c r="A288" s="96" t="s">
        <v>397</v>
      </c>
      <c r="K288" s="88"/>
      <c r="L288" s="88"/>
      <c r="M288" s="88"/>
      <c r="N288" s="88"/>
      <c r="O288" s="88"/>
      <c r="P288" s="88"/>
      <c r="Y288" s="172"/>
      <c r="Z288" s="172"/>
      <c r="AA288" s="172"/>
      <c r="AB288" s="172"/>
      <c r="AD288" s="172"/>
    </row>
    <row r="289" spans="1:30" s="172" customFormat="1" ht="15.75" customHeight="1" x14ac:dyDescent="0.2">
      <c r="A289" s="93"/>
      <c r="B289" s="171"/>
      <c r="C289" s="94"/>
      <c r="E289" s="173"/>
      <c r="F289" s="173"/>
      <c r="G289" s="173"/>
      <c r="H289" s="173"/>
      <c r="I289" s="173"/>
      <c r="K289" s="175"/>
      <c r="L289" s="175"/>
      <c r="M289" s="175"/>
      <c r="N289" s="175"/>
      <c r="O289" s="175"/>
      <c r="P289" s="175"/>
      <c r="Y289" s="97"/>
      <c r="Z289" s="97"/>
      <c r="AA289" s="97"/>
      <c r="AB289" s="97"/>
      <c r="AD289" s="97"/>
    </row>
    <row r="290" spans="1:30" s="97" customFormat="1" ht="15.75" customHeight="1" x14ac:dyDescent="0.2">
      <c r="A290" s="98"/>
      <c r="K290" s="87"/>
      <c r="L290" s="87"/>
      <c r="M290" s="87"/>
      <c r="N290" s="87"/>
      <c r="O290" s="87"/>
      <c r="P290" s="87"/>
      <c r="AB290" s="99"/>
    </row>
    <row r="291" spans="1:30" s="97" customFormat="1" ht="12.75" x14ac:dyDescent="0.2">
      <c r="A291" s="98"/>
      <c r="K291" s="87"/>
      <c r="L291" s="87"/>
      <c r="M291" s="87"/>
      <c r="N291" s="87"/>
      <c r="O291" s="87"/>
      <c r="P291" s="87"/>
    </row>
    <row r="292" spans="1:30" s="172" customFormat="1" ht="14.25" x14ac:dyDescent="0.2">
      <c r="A292" s="93"/>
      <c r="B292" s="171"/>
      <c r="C292" s="94"/>
      <c r="E292" s="173"/>
      <c r="F292" s="173"/>
      <c r="G292" s="173"/>
      <c r="H292" s="173"/>
      <c r="I292" s="173"/>
      <c r="K292" s="175"/>
      <c r="L292" s="175"/>
      <c r="M292" s="175"/>
      <c r="N292" s="175"/>
      <c r="O292" s="175"/>
      <c r="P292" s="175"/>
    </row>
    <row r="293" spans="1:30" s="172" customFormat="1" ht="14.25" x14ac:dyDescent="0.2">
      <c r="A293" s="93"/>
      <c r="B293" s="171"/>
      <c r="C293" s="94"/>
      <c r="E293" s="173"/>
      <c r="F293" s="173"/>
      <c r="G293" s="173"/>
      <c r="H293" s="173"/>
      <c r="I293" s="173"/>
      <c r="K293" s="175"/>
      <c r="L293" s="175"/>
      <c r="M293" s="175"/>
      <c r="N293" s="175"/>
      <c r="O293" s="175"/>
      <c r="P293" s="175"/>
    </row>
    <row r="294" spans="1:30" s="172" customFormat="1" ht="14.25" x14ac:dyDescent="0.2">
      <c r="A294" s="93"/>
      <c r="B294" s="171"/>
      <c r="C294" s="94"/>
      <c r="E294" s="173"/>
      <c r="F294" s="173"/>
      <c r="G294" s="173"/>
      <c r="H294" s="173"/>
      <c r="I294" s="173"/>
      <c r="K294" s="175"/>
      <c r="L294" s="175"/>
      <c r="M294" s="175"/>
      <c r="N294" s="175"/>
      <c r="O294" s="175"/>
      <c r="P294" s="175"/>
    </row>
    <row r="295" spans="1:30" s="172" customFormat="1" ht="14.25" x14ac:dyDescent="0.2">
      <c r="A295" s="93"/>
      <c r="B295" s="171"/>
      <c r="C295" s="94"/>
      <c r="E295" s="173"/>
      <c r="F295" s="173"/>
      <c r="G295" s="173"/>
      <c r="H295" s="173"/>
      <c r="I295" s="173"/>
      <c r="K295" s="175"/>
      <c r="L295" s="175"/>
      <c r="M295" s="175"/>
      <c r="N295" s="175"/>
      <c r="O295" s="175"/>
      <c r="P295" s="175"/>
    </row>
    <row r="296" spans="1:30" s="172" customFormat="1" ht="14.25" x14ac:dyDescent="0.2">
      <c r="A296" s="93"/>
      <c r="B296" s="171"/>
      <c r="C296" s="94"/>
      <c r="E296" s="173"/>
      <c r="F296" s="173"/>
      <c r="G296" s="173"/>
      <c r="H296" s="173"/>
      <c r="I296" s="173"/>
      <c r="K296" s="175"/>
      <c r="L296" s="175"/>
      <c r="M296" s="175"/>
      <c r="N296" s="175"/>
      <c r="O296" s="175"/>
      <c r="P296" s="175"/>
    </row>
    <row r="297" spans="1:30" ht="14.25" x14ac:dyDescent="0.2"/>
    <row r="298" spans="1:30" ht="14.25" x14ac:dyDescent="0.2"/>
    <row r="299" spans="1:30" ht="14.25" x14ac:dyDescent="0.2"/>
    <row r="300" spans="1:30" ht="14.25" x14ac:dyDescent="0.2"/>
    <row r="301" spans="1:30" ht="14.25" x14ac:dyDescent="0.2"/>
    <row r="302" spans="1:30" ht="14.25" x14ac:dyDescent="0.2"/>
    <row r="303" spans="1:30" ht="14.25" x14ac:dyDescent="0.2"/>
    <row r="304" spans="1:30" ht="14.25" x14ac:dyDescent="0.2"/>
    <row r="305" s="2" customFormat="1" ht="38.25" customHeight="1" x14ac:dyDescent="0.2"/>
    <row r="306" s="2" customFormat="1" ht="38.25" customHeight="1" x14ac:dyDescent="0.2"/>
    <row r="307" s="2" customFormat="1" ht="38.25" customHeight="1" x14ac:dyDescent="0.2"/>
    <row r="308" s="2" customFormat="1" ht="38.25" customHeight="1" x14ac:dyDescent="0.2"/>
    <row r="309" s="2" customFormat="1" ht="38.25" customHeight="1" x14ac:dyDescent="0.2"/>
    <row r="310" s="2" customFormat="1" ht="38.25" customHeight="1" x14ac:dyDescent="0.2"/>
    <row r="311" s="2" customFormat="1" ht="38.25" customHeight="1" x14ac:dyDescent="0.2"/>
    <row r="312" s="2" customFormat="1" ht="38.25" customHeight="1" x14ac:dyDescent="0.2"/>
    <row r="313" s="2" customFormat="1" ht="38.25" customHeight="1" x14ac:dyDescent="0.2"/>
    <row r="314" s="2" customFormat="1" ht="38.25" customHeight="1" x14ac:dyDescent="0.2"/>
    <row r="315" s="2" customFormat="1" ht="38.25" customHeight="1" x14ac:dyDescent="0.2"/>
    <row r="316" s="2" customFormat="1" ht="38.25" customHeight="1" x14ac:dyDescent="0.2"/>
    <row r="317" s="2" customFormat="1" ht="38.25" customHeight="1" x14ac:dyDescent="0.2"/>
    <row r="318" s="2" customFormat="1" ht="38.25" customHeight="1" x14ac:dyDescent="0.2"/>
    <row r="319" s="2" customFormat="1" ht="38.25" customHeight="1" x14ac:dyDescent="0.2"/>
    <row r="320" s="2" customFormat="1" ht="38.25" customHeight="1" x14ac:dyDescent="0.2"/>
    <row r="321" s="2" customFormat="1" ht="38.25" customHeight="1" x14ac:dyDescent="0.2"/>
    <row r="322" s="2" customFormat="1" ht="38.25" customHeight="1" x14ac:dyDescent="0.2"/>
    <row r="323" s="2" customFormat="1" ht="38.25" customHeight="1" x14ac:dyDescent="0.2"/>
    <row r="324" s="2" customFormat="1" ht="38.25" customHeight="1" x14ac:dyDescent="0.2"/>
    <row r="325" s="2" customFormat="1" ht="38.25" customHeight="1" x14ac:dyDescent="0.2"/>
    <row r="326" s="2" customFormat="1" ht="38.25" customHeight="1" x14ac:dyDescent="0.2"/>
    <row r="327" s="2" customFormat="1" ht="38.25" customHeight="1" x14ac:dyDescent="0.2"/>
    <row r="328" s="2" customFormat="1" ht="38.25" customHeight="1" x14ac:dyDescent="0.2"/>
    <row r="329" s="2" customFormat="1" ht="38.25" customHeight="1" x14ac:dyDescent="0.2"/>
    <row r="330" s="2" customFormat="1" ht="38.25" customHeight="1" x14ac:dyDescent="0.2"/>
  </sheetData>
  <mergeCells count="14">
    <mergeCell ref="Y4:AB4"/>
    <mergeCell ref="Y22:AB22"/>
    <mergeCell ref="Y23:AB23"/>
    <mergeCell ref="Q281:Q282"/>
    <mergeCell ref="A2:E2"/>
    <mergeCell ref="E23:H23"/>
    <mergeCell ref="K23:N23"/>
    <mergeCell ref="S21:V21"/>
    <mergeCell ref="S23:V23"/>
    <mergeCell ref="P4:Q4"/>
    <mergeCell ref="S4:V4"/>
    <mergeCell ref="B4:C4"/>
    <mergeCell ref="E4:G4"/>
    <mergeCell ref="K4:L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30"/>
  <sheetViews>
    <sheetView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ustomWidth="1"/>
    <col min="5" max="5" width="9.140625" style="154" customWidth="1"/>
    <col min="6" max="6" width="10" style="154" customWidth="1"/>
    <col min="7" max="9" width="9.140625" style="154" customWidth="1"/>
    <col min="10" max="10" width="9.140625" style="2" customWidth="1"/>
    <col min="11" max="11" width="9.140625" style="144" customWidth="1"/>
    <col min="12" max="12" width="10" style="144" customWidth="1"/>
    <col min="13" max="14" width="9.140625" style="144" customWidth="1"/>
    <col min="15" max="16" width="9.140625" style="155" customWidth="1"/>
    <col min="17" max="17" width="50.140625" style="2" customWidth="1"/>
    <col min="18" max="19" width="9.140625" style="2" customWidth="1"/>
    <col min="20" max="20" width="10.140625" style="2" customWidth="1"/>
    <col min="21" max="25" width="9.140625" style="2"/>
    <col min="26" max="26" width="11.7109375" style="2" customWidth="1"/>
    <col min="27" max="29" width="9.140625" style="2"/>
    <col min="30" max="30" width="9.140625" style="2" customWidth="1"/>
    <col min="31" max="16384" width="9.140625" style="2"/>
  </cols>
  <sheetData>
    <row r="1" spans="1:28" ht="15.75" customHeight="1" x14ac:dyDescent="0.2">
      <c r="A1" s="71" t="s">
        <v>360</v>
      </c>
      <c r="D1" s="142"/>
      <c r="E1" s="143"/>
      <c r="F1" s="2"/>
      <c r="G1" s="2"/>
      <c r="H1" s="2"/>
      <c r="I1" s="2"/>
    </row>
    <row r="2" spans="1:28" ht="37.5" customHeight="1" x14ac:dyDescent="0.2">
      <c r="A2" s="199" t="s">
        <v>351</v>
      </c>
      <c r="B2" s="199"/>
      <c r="C2" s="199"/>
      <c r="D2" s="199"/>
      <c r="E2" s="199"/>
      <c r="F2" s="2"/>
      <c r="G2" s="2"/>
      <c r="H2" s="2"/>
      <c r="I2" s="2"/>
    </row>
    <row r="3" spans="1:28" ht="15.75" customHeight="1" thickBot="1" x14ac:dyDescent="0.25">
      <c r="B3" s="67"/>
      <c r="E3" s="2"/>
      <c r="F3" s="2"/>
      <c r="G3" s="2"/>
      <c r="H3" s="2"/>
      <c r="I3" s="2"/>
    </row>
    <row r="4" spans="1:28" ht="34.5" customHeight="1" thickBot="1" x14ac:dyDescent="0.25">
      <c r="B4" s="196" t="s">
        <v>549</v>
      </c>
      <c r="C4" s="198"/>
      <c r="E4" s="203" t="s">
        <v>535</v>
      </c>
      <c r="F4" s="204"/>
      <c r="G4" s="205"/>
      <c r="H4" s="2"/>
      <c r="I4" s="2"/>
      <c r="K4" s="203" t="s">
        <v>557</v>
      </c>
      <c r="L4" s="205"/>
      <c r="P4" s="196" t="s">
        <v>529</v>
      </c>
      <c r="Q4" s="198"/>
      <c r="S4" s="203" t="s">
        <v>558</v>
      </c>
      <c r="T4" s="204"/>
      <c r="U4" s="204"/>
      <c r="V4" s="205"/>
      <c r="W4" s="121"/>
      <c r="X4" s="121"/>
      <c r="Y4" s="203" t="s">
        <v>523</v>
      </c>
      <c r="Z4" s="204"/>
      <c r="AA4" s="204"/>
      <c r="AB4" s="205"/>
    </row>
    <row r="5" spans="1:28" ht="15.75" customHeight="1" thickBot="1" x14ac:dyDescent="0.25">
      <c r="B5" s="26" t="s">
        <v>5</v>
      </c>
      <c r="E5" s="27" t="s">
        <v>6</v>
      </c>
      <c r="F5" s="27" t="s">
        <v>7</v>
      </c>
      <c r="G5" s="27" t="s">
        <v>0</v>
      </c>
      <c r="H5" s="2"/>
      <c r="I5" s="2"/>
      <c r="K5" s="27" t="s">
        <v>6</v>
      </c>
      <c r="L5" s="27" t="s">
        <v>7</v>
      </c>
      <c r="S5" s="118" t="s">
        <v>36</v>
      </c>
      <c r="T5" s="119" t="s">
        <v>37</v>
      </c>
      <c r="U5" s="27" t="s">
        <v>38</v>
      </c>
      <c r="V5" s="124" t="s">
        <v>39</v>
      </c>
      <c r="W5" s="27" t="s">
        <v>518</v>
      </c>
      <c r="X5" s="121"/>
      <c r="Y5" s="118" t="s">
        <v>36</v>
      </c>
      <c r="Z5" s="119" t="s">
        <v>37</v>
      </c>
      <c r="AA5" s="119" t="s">
        <v>38</v>
      </c>
      <c r="AB5" s="119" t="s">
        <v>39</v>
      </c>
    </row>
    <row r="6" spans="1:28" ht="15.75" customHeight="1" thickBot="1" x14ac:dyDescent="0.25">
      <c r="B6" s="28" t="s">
        <v>8</v>
      </c>
      <c r="C6" s="29" t="s">
        <v>9</v>
      </c>
      <c r="E6" s="30">
        <v>11</v>
      </c>
      <c r="F6" s="30">
        <v>1</v>
      </c>
      <c r="G6" s="31">
        <v>12</v>
      </c>
      <c r="H6" s="117"/>
      <c r="I6" s="117"/>
      <c r="J6" s="117"/>
      <c r="K6" s="128">
        <f t="shared" ref="K6:L14" si="0">E6/$G6</f>
        <v>0.91666666666666663</v>
      </c>
      <c r="L6" s="128">
        <f t="shared" si="0"/>
        <v>8.3333333333333329E-2</v>
      </c>
      <c r="S6" s="24" t="s">
        <v>522</v>
      </c>
      <c r="T6" s="121"/>
      <c r="U6" s="121"/>
      <c r="V6" s="121"/>
      <c r="W6" s="121"/>
      <c r="X6" s="121"/>
      <c r="Y6" s="121"/>
      <c r="Z6" s="121"/>
      <c r="AA6" s="121"/>
      <c r="AB6" s="121"/>
    </row>
    <row r="7" spans="1:28" ht="31.5" customHeight="1" thickBot="1" x14ac:dyDescent="0.25">
      <c r="B7" s="28" t="s">
        <v>10</v>
      </c>
      <c r="C7" s="29" t="s">
        <v>11</v>
      </c>
      <c r="E7" s="30">
        <v>8</v>
      </c>
      <c r="F7" s="30">
        <v>4</v>
      </c>
      <c r="G7" s="31">
        <v>12</v>
      </c>
      <c r="H7" s="117"/>
      <c r="I7" s="117"/>
      <c r="J7" s="117"/>
      <c r="K7" s="128">
        <f t="shared" si="0"/>
        <v>0.66666666666666663</v>
      </c>
      <c r="L7" s="128">
        <f t="shared" si="0"/>
        <v>0.33333333333333331</v>
      </c>
      <c r="S7" s="24" t="s">
        <v>522</v>
      </c>
      <c r="T7" s="121"/>
      <c r="U7" s="121"/>
      <c r="V7" s="121"/>
      <c r="W7" s="121"/>
      <c r="X7" s="121"/>
      <c r="Y7" s="121"/>
      <c r="Z7" s="121"/>
      <c r="AA7" s="121"/>
      <c r="AB7" s="121"/>
    </row>
    <row r="8" spans="1:28" ht="31.5" customHeight="1" thickBot="1" x14ac:dyDescent="0.25">
      <c r="B8" s="28" t="s">
        <v>12</v>
      </c>
      <c r="C8" s="29" t="s">
        <v>13</v>
      </c>
      <c r="E8" s="30">
        <v>8</v>
      </c>
      <c r="F8" s="30">
        <v>4</v>
      </c>
      <c r="G8" s="31">
        <v>12</v>
      </c>
      <c r="H8" s="117"/>
      <c r="I8" s="117"/>
      <c r="J8" s="117"/>
      <c r="K8" s="128">
        <f t="shared" si="0"/>
        <v>0.66666666666666663</v>
      </c>
      <c r="L8" s="128">
        <f t="shared" si="0"/>
        <v>0.33333333333333331</v>
      </c>
      <c r="S8" s="24" t="s">
        <v>522</v>
      </c>
      <c r="T8" s="121"/>
      <c r="U8" s="121"/>
      <c r="V8" s="121"/>
      <c r="W8" s="121"/>
      <c r="X8" s="121"/>
      <c r="Y8" s="121"/>
      <c r="Z8" s="121"/>
      <c r="AA8" s="121"/>
      <c r="AB8" s="121"/>
    </row>
    <row r="9" spans="1:28" ht="15.75" customHeight="1" thickBot="1" x14ac:dyDescent="0.25">
      <c r="B9" s="28" t="s">
        <v>14</v>
      </c>
      <c r="C9" s="29" t="s">
        <v>15</v>
      </c>
      <c r="E9" s="30">
        <v>12</v>
      </c>
      <c r="F9" s="30">
        <v>0</v>
      </c>
      <c r="G9" s="31">
        <v>12</v>
      </c>
      <c r="H9" s="117"/>
      <c r="I9" s="117"/>
      <c r="J9" s="117"/>
      <c r="K9" s="128">
        <f t="shared" si="0"/>
        <v>1</v>
      </c>
      <c r="L9" s="128">
        <f t="shared" si="0"/>
        <v>0</v>
      </c>
      <c r="S9" s="24" t="s">
        <v>522</v>
      </c>
      <c r="T9" s="121"/>
      <c r="U9" s="121"/>
      <c r="V9" s="121"/>
      <c r="W9" s="121"/>
      <c r="X9" s="121"/>
      <c r="Y9" s="121"/>
      <c r="Z9" s="121"/>
      <c r="AA9" s="121"/>
      <c r="AB9" s="121"/>
    </row>
    <row r="10" spans="1:28" ht="15.75" customHeight="1" thickBot="1" x14ac:dyDescent="0.25">
      <c r="B10" s="28" t="s">
        <v>16</v>
      </c>
      <c r="C10" s="29" t="s">
        <v>17</v>
      </c>
      <c r="E10" s="30">
        <v>10</v>
      </c>
      <c r="F10" s="30">
        <v>2</v>
      </c>
      <c r="G10" s="31">
        <v>12</v>
      </c>
      <c r="H10" s="117"/>
      <c r="I10" s="117"/>
      <c r="J10" s="117"/>
      <c r="K10" s="128">
        <f t="shared" si="0"/>
        <v>0.83333333333333337</v>
      </c>
      <c r="L10" s="128">
        <f t="shared" si="0"/>
        <v>0.16666666666666666</v>
      </c>
      <c r="P10" s="28" t="s">
        <v>442</v>
      </c>
      <c r="Q10" s="29" t="s">
        <v>468</v>
      </c>
      <c r="R10" s="156"/>
      <c r="S10" s="176">
        <v>0.63636363636363635</v>
      </c>
      <c r="T10" s="176">
        <v>9.0909090909090912E-2</v>
      </c>
      <c r="U10" s="176">
        <v>0.18181818181818182</v>
      </c>
      <c r="V10" s="176">
        <v>9.0909090909090912E-2</v>
      </c>
      <c r="W10" s="176">
        <v>1</v>
      </c>
      <c r="X10" s="177"/>
      <c r="Y10" s="176">
        <f>K10-SUM(S10:T10)</f>
        <v>0.10606060606060608</v>
      </c>
      <c r="Z10" s="176"/>
      <c r="AA10" s="176"/>
      <c r="AB10" s="176">
        <f>L10-SUM(U10:V10)</f>
        <v>-0.10606060606060605</v>
      </c>
    </row>
    <row r="11" spans="1:28" ht="15.75" customHeight="1" thickBot="1" x14ac:dyDescent="0.25">
      <c r="B11" s="28" t="s">
        <v>18</v>
      </c>
      <c r="C11" s="29" t="s">
        <v>19</v>
      </c>
      <c r="E11" s="30">
        <v>6</v>
      </c>
      <c r="F11" s="30">
        <v>6</v>
      </c>
      <c r="G11" s="31">
        <v>12</v>
      </c>
      <c r="H11" s="117"/>
      <c r="I11" s="117"/>
      <c r="J11" s="117"/>
      <c r="K11" s="128">
        <f t="shared" si="0"/>
        <v>0.5</v>
      </c>
      <c r="L11" s="128">
        <f t="shared" si="0"/>
        <v>0.5</v>
      </c>
      <c r="P11" s="158"/>
      <c r="S11" s="24" t="s">
        <v>522</v>
      </c>
      <c r="T11" s="121"/>
      <c r="U11" s="121"/>
      <c r="V11" s="121"/>
      <c r="W11" s="121"/>
      <c r="X11" s="121"/>
      <c r="Y11" s="121"/>
      <c r="Z11" s="121"/>
      <c r="AA11" s="121"/>
      <c r="AB11" s="121"/>
    </row>
    <row r="12" spans="1:28" ht="15.75" customHeight="1" thickBot="1" x14ac:dyDescent="0.25">
      <c r="B12" s="28" t="s">
        <v>20</v>
      </c>
      <c r="C12" s="29" t="s">
        <v>21</v>
      </c>
      <c r="E12" s="30">
        <v>7</v>
      </c>
      <c r="F12" s="30">
        <v>5</v>
      </c>
      <c r="G12" s="31">
        <v>12</v>
      </c>
      <c r="H12" s="117"/>
      <c r="I12" s="117"/>
      <c r="J12" s="117"/>
      <c r="K12" s="128">
        <f t="shared" si="0"/>
        <v>0.58333333333333337</v>
      </c>
      <c r="L12" s="128">
        <f t="shared" si="0"/>
        <v>0.41666666666666669</v>
      </c>
      <c r="P12" s="158"/>
      <c r="S12" s="24" t="s">
        <v>522</v>
      </c>
      <c r="T12" s="121"/>
      <c r="U12" s="121"/>
      <c r="V12" s="121"/>
      <c r="W12" s="121"/>
      <c r="X12" s="121"/>
      <c r="Y12" s="121"/>
      <c r="Z12" s="121"/>
      <c r="AA12" s="121"/>
      <c r="AB12" s="121"/>
    </row>
    <row r="13" spans="1:28" ht="42.75" customHeight="1" thickBot="1" x14ac:dyDescent="0.25">
      <c r="B13" s="28" t="s">
        <v>22</v>
      </c>
      <c r="C13" s="29" t="s">
        <v>23</v>
      </c>
      <c r="E13" s="30">
        <v>11</v>
      </c>
      <c r="F13" s="30">
        <v>1</v>
      </c>
      <c r="G13" s="31">
        <v>12</v>
      </c>
      <c r="H13" s="117"/>
      <c r="I13" s="117"/>
      <c r="J13" s="117"/>
      <c r="K13" s="128">
        <f t="shared" si="0"/>
        <v>0.91666666666666663</v>
      </c>
      <c r="L13" s="128">
        <f t="shared" si="0"/>
        <v>8.3333333333333329E-2</v>
      </c>
      <c r="P13" s="28">
        <v>3.3</v>
      </c>
      <c r="Q13" s="29" t="s">
        <v>404</v>
      </c>
      <c r="R13" s="156"/>
      <c r="S13" s="176">
        <v>0.72727272727272729</v>
      </c>
      <c r="T13" s="176">
        <v>0.18181818181818182</v>
      </c>
      <c r="U13" s="176">
        <v>9.0909090909090912E-2</v>
      </c>
      <c r="V13" s="176">
        <v>0</v>
      </c>
      <c r="W13" s="176">
        <v>1</v>
      </c>
      <c r="X13" s="177"/>
      <c r="Y13" s="176">
        <f>K13-SUM(S13:T13)</f>
        <v>7.575757575757458E-3</v>
      </c>
      <c r="Z13" s="176"/>
      <c r="AA13" s="176"/>
      <c r="AB13" s="176">
        <f>L13-SUM(U13:V13)</f>
        <v>-7.5757575757575829E-3</v>
      </c>
    </row>
    <row r="14" spans="1:28" ht="31.5" customHeight="1" thickBot="1" x14ac:dyDescent="0.25">
      <c r="B14" s="28" t="s">
        <v>24</v>
      </c>
      <c r="C14" s="29" t="s">
        <v>25</v>
      </c>
      <c r="E14" s="30">
        <v>11</v>
      </c>
      <c r="F14" s="30">
        <v>1</v>
      </c>
      <c r="G14" s="31">
        <v>12</v>
      </c>
      <c r="H14" s="117"/>
      <c r="I14" s="117"/>
      <c r="J14" s="117"/>
      <c r="K14" s="128">
        <f t="shared" si="0"/>
        <v>0.91666666666666663</v>
      </c>
      <c r="L14" s="128">
        <f t="shared" si="0"/>
        <v>8.3333333333333329E-2</v>
      </c>
      <c r="S14" s="24" t="s">
        <v>522</v>
      </c>
      <c r="T14" s="121"/>
      <c r="U14" s="121"/>
      <c r="V14" s="121"/>
      <c r="W14" s="121"/>
      <c r="X14" s="121"/>
      <c r="Y14" s="121"/>
      <c r="Z14" s="121"/>
      <c r="AA14" s="121"/>
      <c r="AB14" s="121"/>
    </row>
    <row r="15" spans="1:28" ht="15.75" customHeight="1" x14ac:dyDescent="0.2">
      <c r="B15" s="32"/>
      <c r="C15" s="33"/>
      <c r="E15" s="30"/>
      <c r="F15" s="30"/>
      <c r="G15" s="34"/>
      <c r="H15" s="2"/>
      <c r="I15" s="2"/>
      <c r="S15" s="121"/>
      <c r="T15" s="121"/>
      <c r="U15" s="121"/>
      <c r="V15" s="121"/>
      <c r="W15" s="121"/>
      <c r="X15" s="121"/>
      <c r="Y15" s="121"/>
      <c r="Z15" s="121"/>
      <c r="AA15" s="121"/>
      <c r="AB15" s="121"/>
    </row>
    <row r="16" spans="1:28" ht="15.75" customHeight="1" thickBot="1" x14ac:dyDescent="0.25">
      <c r="B16" s="67"/>
      <c r="E16" s="2"/>
      <c r="F16" s="2"/>
      <c r="G16" s="2"/>
      <c r="H16" s="2"/>
      <c r="I16" s="2"/>
      <c r="S16" s="121"/>
      <c r="T16" s="121"/>
      <c r="U16" s="121"/>
      <c r="V16" s="121"/>
      <c r="W16" s="121"/>
      <c r="X16" s="121"/>
      <c r="Y16" s="121"/>
      <c r="Z16" s="121"/>
      <c r="AA16" s="121"/>
      <c r="AB16" s="121"/>
    </row>
    <row r="17" spans="2:28" s="2" customFormat="1" ht="15" thickBot="1" x14ac:dyDescent="0.25">
      <c r="B17" s="35" t="s">
        <v>26</v>
      </c>
      <c r="C17" s="36" t="s">
        <v>27</v>
      </c>
      <c r="H17" s="142"/>
      <c r="K17" s="144"/>
      <c r="L17" s="144"/>
      <c r="M17" s="144"/>
      <c r="N17" s="144"/>
      <c r="O17" s="155"/>
      <c r="P17" s="155"/>
      <c r="S17" s="121"/>
      <c r="T17" s="121"/>
      <c r="U17" s="121"/>
      <c r="V17" s="121"/>
      <c r="W17" s="121"/>
      <c r="X17" s="121"/>
      <c r="Y17" s="121"/>
      <c r="Z17" s="121"/>
      <c r="AA17" s="121"/>
      <c r="AB17" s="121"/>
    </row>
    <row r="18" spans="2:28" s="2" customFormat="1" ht="31.5" customHeight="1" thickBot="1" x14ac:dyDescent="0.25">
      <c r="B18" s="28" t="s">
        <v>6</v>
      </c>
      <c r="C18" s="28" t="s">
        <v>28</v>
      </c>
      <c r="E18" s="144"/>
      <c r="H18" s="142"/>
      <c r="I18" s="143"/>
      <c r="K18" s="144"/>
      <c r="L18" s="144"/>
      <c r="M18" s="144"/>
      <c r="N18" s="144"/>
      <c r="O18" s="155"/>
      <c r="P18" s="155"/>
      <c r="S18" s="121"/>
      <c r="T18" s="121"/>
      <c r="U18" s="121"/>
      <c r="V18" s="121"/>
      <c r="W18" s="121"/>
      <c r="X18" s="121"/>
      <c r="Y18" s="121"/>
      <c r="Z18" s="121"/>
      <c r="AA18" s="121"/>
      <c r="AB18" s="121"/>
    </row>
    <row r="19" spans="2:28" s="2" customFormat="1" ht="42.75" customHeight="1" thickBot="1" x14ac:dyDescent="0.25">
      <c r="B19" s="28" t="s">
        <v>29</v>
      </c>
      <c r="C19" s="28" t="s">
        <v>30</v>
      </c>
      <c r="E19" s="123"/>
      <c r="F19" s="123"/>
      <c r="G19" s="123"/>
      <c r="H19" s="123"/>
      <c r="I19" s="123"/>
      <c r="K19" s="144"/>
      <c r="L19" s="144"/>
      <c r="M19" s="144"/>
      <c r="N19" s="144"/>
      <c r="O19" s="155"/>
      <c r="P19" s="155"/>
      <c r="S19" s="121"/>
      <c r="T19" s="121"/>
      <c r="U19" s="121"/>
      <c r="V19" s="121"/>
      <c r="W19" s="121"/>
      <c r="X19" s="121"/>
      <c r="Y19" s="121"/>
      <c r="Z19" s="121"/>
      <c r="AA19" s="121"/>
      <c r="AB19" s="121"/>
    </row>
    <row r="20" spans="2:28" s="2" customFormat="1" ht="31.5" customHeight="1" thickBot="1" x14ac:dyDescent="0.25">
      <c r="B20" s="28" t="s">
        <v>31</v>
      </c>
      <c r="C20" s="28" t="s">
        <v>32</v>
      </c>
      <c r="K20" s="144"/>
      <c r="L20" s="144"/>
      <c r="M20" s="144"/>
      <c r="N20" s="144"/>
      <c r="O20" s="155"/>
      <c r="P20" s="155"/>
      <c r="S20" s="121"/>
      <c r="T20" s="121"/>
      <c r="U20" s="121"/>
      <c r="V20" s="121"/>
      <c r="W20" s="121"/>
      <c r="X20" s="121"/>
      <c r="Y20" s="121"/>
      <c r="Z20" s="121"/>
      <c r="AA20" s="121"/>
      <c r="AB20" s="121"/>
    </row>
    <row r="21" spans="2:28" s="2" customFormat="1" ht="31.5" customHeight="1" thickBot="1" x14ac:dyDescent="0.25">
      <c r="B21" s="28" t="s">
        <v>7</v>
      </c>
      <c r="C21" s="28" t="s">
        <v>33</v>
      </c>
      <c r="K21" s="144"/>
      <c r="L21" s="144"/>
      <c r="M21" s="144"/>
      <c r="N21" s="144"/>
      <c r="O21" s="155"/>
      <c r="P21" s="155"/>
      <c r="S21" s="196" t="s">
        <v>519</v>
      </c>
      <c r="T21" s="197"/>
      <c r="U21" s="197"/>
      <c r="V21" s="198"/>
      <c r="W21" s="121"/>
      <c r="X21" s="121"/>
      <c r="Y21" s="121"/>
      <c r="Z21" s="121"/>
      <c r="AA21" s="121"/>
      <c r="AB21" s="121"/>
    </row>
    <row r="22" spans="2:28" s="2" customFormat="1" ht="15.75" customHeight="1" thickBot="1" x14ac:dyDescent="0.25">
      <c r="B22" s="67"/>
      <c r="C22" s="24"/>
      <c r="K22" s="144"/>
      <c r="L22" s="144"/>
      <c r="M22" s="144"/>
      <c r="N22" s="144"/>
      <c r="O22" s="155"/>
      <c r="P22" s="155"/>
      <c r="S22" s="121"/>
      <c r="T22" s="121"/>
      <c r="U22" s="121"/>
      <c r="V22" s="121"/>
      <c r="W22" s="121"/>
      <c r="X22" s="121"/>
      <c r="Y22" s="196" t="s">
        <v>523</v>
      </c>
      <c r="Z22" s="197"/>
      <c r="AA22" s="197"/>
      <c r="AB22" s="198"/>
    </row>
    <row r="23" spans="2:28" s="2" customFormat="1" ht="15.75" customHeight="1" thickBot="1" x14ac:dyDescent="0.25">
      <c r="B23" s="26" t="s">
        <v>34</v>
      </c>
      <c r="C23" s="24"/>
      <c r="E23" s="200" t="s">
        <v>35</v>
      </c>
      <c r="F23" s="201"/>
      <c r="G23" s="201"/>
      <c r="H23" s="202"/>
      <c r="K23" s="200" t="s">
        <v>35</v>
      </c>
      <c r="L23" s="201"/>
      <c r="M23" s="201"/>
      <c r="N23" s="202"/>
      <c r="O23" s="85"/>
      <c r="P23" s="26" t="s">
        <v>34</v>
      </c>
      <c r="Q23" s="24"/>
      <c r="S23" s="196" t="s">
        <v>35</v>
      </c>
      <c r="T23" s="197"/>
      <c r="U23" s="197"/>
      <c r="V23" s="198"/>
      <c r="W23" s="120"/>
      <c r="X23" s="121"/>
      <c r="Y23" s="196" t="s">
        <v>35</v>
      </c>
      <c r="Z23" s="197"/>
      <c r="AA23" s="197"/>
      <c r="AB23" s="198"/>
    </row>
    <row r="24" spans="2:28" s="2" customFormat="1" ht="15.75" customHeight="1" thickBot="1" x14ac:dyDescent="0.25">
      <c r="B24" s="69"/>
      <c r="C24" s="24"/>
      <c r="E24" s="37" t="s">
        <v>36</v>
      </c>
      <c r="F24" s="38" t="s">
        <v>37</v>
      </c>
      <c r="G24" s="38" t="s">
        <v>38</v>
      </c>
      <c r="H24" s="38" t="s">
        <v>39</v>
      </c>
      <c r="I24" s="39" t="s">
        <v>0</v>
      </c>
      <c r="K24" s="37" t="s">
        <v>36</v>
      </c>
      <c r="L24" s="38" t="s">
        <v>37</v>
      </c>
      <c r="M24" s="38" t="s">
        <v>38</v>
      </c>
      <c r="N24" s="38" t="s">
        <v>39</v>
      </c>
      <c r="O24" s="76"/>
      <c r="P24" s="69"/>
      <c r="Q24" s="24"/>
      <c r="S24" s="118" t="s">
        <v>36</v>
      </c>
      <c r="T24" s="119" t="s">
        <v>37</v>
      </c>
      <c r="U24" s="119" t="s">
        <v>38</v>
      </c>
      <c r="V24" s="119" t="s">
        <v>39</v>
      </c>
      <c r="W24" s="27" t="s">
        <v>518</v>
      </c>
      <c r="X24" s="121"/>
      <c r="Y24" s="118" t="s">
        <v>36</v>
      </c>
      <c r="Z24" s="119" t="s">
        <v>37</v>
      </c>
      <c r="AA24" s="119" t="s">
        <v>38</v>
      </c>
      <c r="AB24" s="119" t="s">
        <v>39</v>
      </c>
    </row>
    <row r="25" spans="2:28" s="2" customFormat="1" ht="15" thickBot="1" x14ac:dyDescent="0.25">
      <c r="B25" s="35">
        <v>1</v>
      </c>
      <c r="C25" s="36" t="s">
        <v>40</v>
      </c>
      <c r="E25" s="76"/>
      <c r="F25" s="76"/>
      <c r="G25" s="76"/>
      <c r="H25" s="76"/>
      <c r="I25" s="76"/>
      <c r="K25" s="144"/>
      <c r="L25" s="144"/>
      <c r="M25" s="144"/>
      <c r="N25" s="144"/>
      <c r="O25" s="155"/>
      <c r="P25" s="35">
        <v>1</v>
      </c>
      <c r="Q25" s="36" t="s">
        <v>40</v>
      </c>
      <c r="S25" s="121"/>
      <c r="T25" s="121"/>
      <c r="U25" s="121"/>
      <c r="V25" s="121"/>
      <c r="W25" s="121"/>
      <c r="X25" s="121"/>
      <c r="Y25" s="121"/>
      <c r="Z25" s="121"/>
      <c r="AA25" s="121"/>
      <c r="AB25" s="121"/>
    </row>
    <row r="26" spans="2:28" s="2" customFormat="1" ht="15.75" customHeight="1" thickBot="1" x14ac:dyDescent="0.25">
      <c r="B26" s="28">
        <v>1.1000000000000001</v>
      </c>
      <c r="C26" s="28" t="s">
        <v>41</v>
      </c>
      <c r="D26" s="145"/>
      <c r="E26" s="50">
        <v>12</v>
      </c>
      <c r="F26" s="50">
        <v>0</v>
      </c>
      <c r="G26" s="92">
        <v>0</v>
      </c>
      <c r="H26" s="50">
        <v>0</v>
      </c>
      <c r="I26" s="50">
        <v>12</v>
      </c>
      <c r="J26" s="117"/>
      <c r="K26" s="128">
        <f t="shared" ref="K26:N93" si="1">IF(ISERROR(E26/$I26),"",E26/$I26)</f>
        <v>1</v>
      </c>
      <c r="L26" s="128">
        <f t="shared" si="1"/>
        <v>0</v>
      </c>
      <c r="M26" s="128">
        <f t="shared" si="1"/>
        <v>0</v>
      </c>
      <c r="N26" s="128">
        <f t="shared" si="1"/>
        <v>0</v>
      </c>
      <c r="O26" s="159"/>
      <c r="P26" s="28">
        <v>1.1000000000000001</v>
      </c>
      <c r="Q26" s="28" t="s">
        <v>41</v>
      </c>
      <c r="R26" s="156"/>
      <c r="S26" s="176">
        <v>0.72727272727272729</v>
      </c>
      <c r="T26" s="176">
        <v>0.27272727272727271</v>
      </c>
      <c r="U26" s="176">
        <v>0</v>
      </c>
      <c r="V26" s="176">
        <v>0</v>
      </c>
      <c r="W26" s="176">
        <v>1</v>
      </c>
      <c r="X26" s="177"/>
      <c r="Y26" s="176">
        <f t="shared" ref="Y26:AB31" si="2">K26-S26</f>
        <v>0.27272727272727271</v>
      </c>
      <c r="Z26" s="176">
        <f t="shared" si="2"/>
        <v>-0.27272727272727271</v>
      </c>
      <c r="AA26" s="176">
        <f t="shared" si="2"/>
        <v>0</v>
      </c>
      <c r="AB26" s="176">
        <f t="shared" si="2"/>
        <v>0</v>
      </c>
    </row>
    <row r="27" spans="2:28" s="2" customFormat="1" ht="31.5" customHeight="1" thickBot="1" x14ac:dyDescent="0.25">
      <c r="B27" s="28">
        <v>1.2</v>
      </c>
      <c r="C27" s="28" t="s">
        <v>42</v>
      </c>
      <c r="D27" s="145"/>
      <c r="E27" s="30">
        <v>6</v>
      </c>
      <c r="F27" s="30">
        <v>1</v>
      </c>
      <c r="G27" s="31">
        <v>1</v>
      </c>
      <c r="H27" s="30">
        <v>4</v>
      </c>
      <c r="I27" s="30">
        <v>12</v>
      </c>
      <c r="J27" s="117"/>
      <c r="K27" s="128">
        <f t="shared" si="1"/>
        <v>0.5</v>
      </c>
      <c r="L27" s="128">
        <f t="shared" si="1"/>
        <v>8.3333333333333329E-2</v>
      </c>
      <c r="M27" s="128">
        <f t="shared" si="1"/>
        <v>8.3333333333333329E-2</v>
      </c>
      <c r="N27" s="128">
        <f t="shared" si="1"/>
        <v>0.33333333333333331</v>
      </c>
      <c r="O27" s="159"/>
      <c r="P27" s="28">
        <v>1.2</v>
      </c>
      <c r="Q27" s="28" t="s">
        <v>42</v>
      </c>
      <c r="R27" s="156"/>
      <c r="S27" s="176">
        <v>0.36363636363636365</v>
      </c>
      <c r="T27" s="176">
        <v>0.18181818181818182</v>
      </c>
      <c r="U27" s="176">
        <v>0.18181818181818182</v>
      </c>
      <c r="V27" s="176">
        <v>0.27272727272727271</v>
      </c>
      <c r="W27" s="176">
        <v>1</v>
      </c>
      <c r="X27" s="177"/>
      <c r="Y27" s="176">
        <f t="shared" si="2"/>
        <v>0.13636363636363635</v>
      </c>
      <c r="Z27" s="176">
        <f t="shared" si="2"/>
        <v>-9.8484848484848495E-2</v>
      </c>
      <c r="AA27" s="176">
        <f t="shared" si="2"/>
        <v>-9.8484848484848495E-2</v>
      </c>
      <c r="AB27" s="176">
        <f t="shared" si="2"/>
        <v>6.0606060606060608E-2</v>
      </c>
    </row>
    <row r="28" spans="2:28" s="2" customFormat="1" ht="42" customHeight="1" thickBot="1" x14ac:dyDescent="0.25">
      <c r="B28" s="28">
        <v>1.3</v>
      </c>
      <c r="C28" s="28" t="s">
        <v>43</v>
      </c>
      <c r="D28" s="145"/>
      <c r="E28" s="30">
        <v>11</v>
      </c>
      <c r="F28" s="30">
        <v>0</v>
      </c>
      <c r="G28" s="31">
        <v>1</v>
      </c>
      <c r="H28" s="30">
        <v>0</v>
      </c>
      <c r="I28" s="30">
        <v>12</v>
      </c>
      <c r="J28" s="117"/>
      <c r="K28" s="128">
        <f t="shared" si="1"/>
        <v>0.91666666666666663</v>
      </c>
      <c r="L28" s="128">
        <f t="shared" si="1"/>
        <v>0</v>
      </c>
      <c r="M28" s="128">
        <f t="shared" si="1"/>
        <v>8.3333333333333329E-2</v>
      </c>
      <c r="N28" s="128">
        <f t="shared" si="1"/>
        <v>0</v>
      </c>
      <c r="O28" s="159"/>
      <c r="P28" s="28">
        <v>1.3</v>
      </c>
      <c r="Q28" s="28" t="s">
        <v>43</v>
      </c>
      <c r="R28" s="156"/>
      <c r="S28" s="176">
        <v>0.63636363636363635</v>
      </c>
      <c r="T28" s="176">
        <v>9.0909090909090912E-2</v>
      </c>
      <c r="U28" s="176">
        <v>0.18181818181818182</v>
      </c>
      <c r="V28" s="176">
        <v>9.0909090909090912E-2</v>
      </c>
      <c r="W28" s="176">
        <v>1</v>
      </c>
      <c r="X28" s="177"/>
      <c r="Y28" s="176">
        <f t="shared" si="2"/>
        <v>0.28030303030303028</v>
      </c>
      <c r="Z28" s="176">
        <f t="shared" si="2"/>
        <v>-9.0909090909090912E-2</v>
      </c>
      <c r="AA28" s="176">
        <f t="shared" si="2"/>
        <v>-9.8484848484848495E-2</v>
      </c>
      <c r="AB28" s="176">
        <f t="shared" si="2"/>
        <v>-9.0909090909090912E-2</v>
      </c>
    </row>
    <row r="29" spans="2:28" s="2" customFormat="1" ht="51.75" customHeight="1" thickBot="1" x14ac:dyDescent="0.25">
      <c r="B29" s="28">
        <v>1.4</v>
      </c>
      <c r="C29" s="28" t="s">
        <v>44</v>
      </c>
      <c r="D29" s="145"/>
      <c r="E29" s="30">
        <v>11</v>
      </c>
      <c r="F29" s="30">
        <v>0</v>
      </c>
      <c r="G29" s="31">
        <v>1</v>
      </c>
      <c r="H29" s="30">
        <v>0</v>
      </c>
      <c r="I29" s="30">
        <v>12</v>
      </c>
      <c r="J29" s="117"/>
      <c r="K29" s="128">
        <f t="shared" si="1"/>
        <v>0.91666666666666663</v>
      </c>
      <c r="L29" s="128">
        <f t="shared" si="1"/>
        <v>0</v>
      </c>
      <c r="M29" s="128">
        <f t="shared" si="1"/>
        <v>8.3333333333333329E-2</v>
      </c>
      <c r="N29" s="128">
        <f t="shared" si="1"/>
        <v>0</v>
      </c>
      <c r="O29" s="159"/>
      <c r="P29" s="28">
        <v>1.4</v>
      </c>
      <c r="Q29" s="28" t="s">
        <v>44</v>
      </c>
      <c r="R29" s="156"/>
      <c r="S29" s="176">
        <v>0.54545454545454541</v>
      </c>
      <c r="T29" s="176">
        <v>0.27272727272727271</v>
      </c>
      <c r="U29" s="176">
        <v>9.0909090909090912E-2</v>
      </c>
      <c r="V29" s="176">
        <v>9.0909090909090912E-2</v>
      </c>
      <c r="W29" s="176">
        <v>1</v>
      </c>
      <c r="X29" s="177"/>
      <c r="Y29" s="176">
        <f t="shared" si="2"/>
        <v>0.37121212121212122</v>
      </c>
      <c r="Z29" s="176">
        <f t="shared" si="2"/>
        <v>-0.27272727272727271</v>
      </c>
      <c r="AA29" s="176">
        <f t="shared" si="2"/>
        <v>-7.5757575757575829E-3</v>
      </c>
      <c r="AB29" s="176">
        <f t="shared" si="2"/>
        <v>-9.0909090909090912E-2</v>
      </c>
    </row>
    <row r="30" spans="2:28" s="2" customFormat="1" ht="31.5" customHeight="1" thickBot="1" x14ac:dyDescent="0.25">
      <c r="B30" s="28">
        <v>1.5</v>
      </c>
      <c r="C30" s="28" t="s">
        <v>45</v>
      </c>
      <c r="D30" s="145"/>
      <c r="E30" s="30">
        <v>12</v>
      </c>
      <c r="F30" s="30">
        <v>0</v>
      </c>
      <c r="G30" s="31">
        <v>0</v>
      </c>
      <c r="H30" s="30">
        <v>0</v>
      </c>
      <c r="I30" s="30">
        <v>12</v>
      </c>
      <c r="J30" s="117"/>
      <c r="K30" s="128">
        <f t="shared" si="1"/>
        <v>1</v>
      </c>
      <c r="L30" s="128">
        <f t="shared" si="1"/>
        <v>0</v>
      </c>
      <c r="M30" s="128">
        <f t="shared" si="1"/>
        <v>0</v>
      </c>
      <c r="N30" s="128">
        <f t="shared" si="1"/>
        <v>0</v>
      </c>
      <c r="O30" s="159"/>
      <c r="P30" s="28">
        <v>1.5</v>
      </c>
      <c r="Q30" s="28" t="s">
        <v>45</v>
      </c>
      <c r="R30" s="156"/>
      <c r="S30" s="176">
        <v>0.81818181818181823</v>
      </c>
      <c r="T30" s="176">
        <v>0.18181818181818182</v>
      </c>
      <c r="U30" s="176">
        <v>0</v>
      </c>
      <c r="V30" s="176">
        <v>0</v>
      </c>
      <c r="W30" s="176">
        <v>1</v>
      </c>
      <c r="X30" s="177"/>
      <c r="Y30" s="176">
        <f t="shared" si="2"/>
        <v>0.18181818181818177</v>
      </c>
      <c r="Z30" s="176">
        <f t="shared" si="2"/>
        <v>-0.18181818181818182</v>
      </c>
      <c r="AA30" s="176">
        <f t="shared" si="2"/>
        <v>0</v>
      </c>
      <c r="AB30" s="176">
        <f t="shared" si="2"/>
        <v>0</v>
      </c>
    </row>
    <row r="31" spans="2:28" s="2" customFormat="1" ht="51.75" customHeight="1" thickBot="1" x14ac:dyDescent="0.25">
      <c r="B31" s="28">
        <v>1.6</v>
      </c>
      <c r="C31" s="28" t="s">
        <v>46</v>
      </c>
      <c r="D31" s="145"/>
      <c r="E31" s="30">
        <v>7</v>
      </c>
      <c r="F31" s="30">
        <v>1</v>
      </c>
      <c r="G31" s="31">
        <v>0</v>
      </c>
      <c r="H31" s="30">
        <v>4</v>
      </c>
      <c r="I31" s="30">
        <v>12</v>
      </c>
      <c r="J31" s="117"/>
      <c r="K31" s="128">
        <f t="shared" si="1"/>
        <v>0.58333333333333337</v>
      </c>
      <c r="L31" s="128">
        <f t="shared" si="1"/>
        <v>8.3333333333333329E-2</v>
      </c>
      <c r="M31" s="128">
        <f t="shared" si="1"/>
        <v>0</v>
      </c>
      <c r="N31" s="128">
        <f t="shared" si="1"/>
        <v>0.33333333333333331</v>
      </c>
      <c r="O31" s="159"/>
      <c r="P31" s="28">
        <v>1.6</v>
      </c>
      <c r="Q31" s="28" t="s">
        <v>401</v>
      </c>
      <c r="R31" s="156"/>
      <c r="S31" s="176">
        <v>0.27272727272727271</v>
      </c>
      <c r="T31" s="176">
        <v>0.18181818181818182</v>
      </c>
      <c r="U31" s="176">
        <v>0.18181818181818182</v>
      </c>
      <c r="V31" s="176">
        <v>0.36363636363636365</v>
      </c>
      <c r="W31" s="176">
        <v>1</v>
      </c>
      <c r="X31" s="177"/>
      <c r="Y31" s="176">
        <f t="shared" si="2"/>
        <v>0.31060606060606066</v>
      </c>
      <c r="Z31" s="176">
        <f t="shared" si="2"/>
        <v>-9.8484848484848495E-2</v>
      </c>
      <c r="AA31" s="176">
        <f t="shared" si="2"/>
        <v>-0.18181818181818182</v>
      </c>
      <c r="AB31" s="176">
        <f t="shared" si="2"/>
        <v>-3.0303030303030332E-2</v>
      </c>
    </row>
    <row r="32" spans="2:28" s="2" customFormat="1" ht="31.5" customHeight="1" thickBot="1" x14ac:dyDescent="0.25">
      <c r="B32" s="28">
        <v>1.7</v>
      </c>
      <c r="C32" s="28" t="s">
        <v>47</v>
      </c>
      <c r="D32" s="145"/>
      <c r="E32" s="30">
        <v>4</v>
      </c>
      <c r="F32" s="30" t="s">
        <v>48</v>
      </c>
      <c r="G32" s="31" t="s">
        <v>48</v>
      </c>
      <c r="H32" s="30">
        <v>8</v>
      </c>
      <c r="I32" s="30">
        <v>12</v>
      </c>
      <c r="J32" s="117"/>
      <c r="K32" s="128">
        <f t="shared" si="1"/>
        <v>0.33333333333333331</v>
      </c>
      <c r="L32" s="128" t="str">
        <f t="shared" si="1"/>
        <v/>
      </c>
      <c r="M32" s="128" t="str">
        <f t="shared" si="1"/>
        <v/>
      </c>
      <c r="N32" s="128">
        <f t="shared" si="1"/>
        <v>0.66666666666666663</v>
      </c>
      <c r="O32" s="159"/>
      <c r="P32" s="28">
        <v>1.7</v>
      </c>
      <c r="Q32" s="28" t="s">
        <v>402</v>
      </c>
      <c r="R32" s="156"/>
      <c r="S32" s="176">
        <v>0.375</v>
      </c>
      <c r="T32" s="176">
        <v>0.125</v>
      </c>
      <c r="U32" s="176">
        <v>0</v>
      </c>
      <c r="V32" s="176">
        <v>0.5</v>
      </c>
      <c r="W32" s="176">
        <v>0.72727272727272729</v>
      </c>
      <c r="X32" s="177"/>
      <c r="Y32" s="176">
        <f>K32-(S32+T32)</f>
        <v>-0.16666666666666669</v>
      </c>
      <c r="Z32" s="176"/>
      <c r="AA32" s="176"/>
      <c r="AB32" s="176">
        <f>N32-(V32+U32)</f>
        <v>0.16666666666666663</v>
      </c>
    </row>
    <row r="33" spans="2:28" s="2" customFormat="1" ht="31.5" customHeight="1" thickBot="1" x14ac:dyDescent="0.25">
      <c r="B33" s="35">
        <v>2</v>
      </c>
      <c r="C33" s="36" t="s">
        <v>49</v>
      </c>
      <c r="E33" s="30" t="s">
        <v>50</v>
      </c>
      <c r="F33" s="30" t="s">
        <v>50</v>
      </c>
      <c r="G33" s="31" t="s">
        <v>50</v>
      </c>
      <c r="H33" s="30" t="s">
        <v>50</v>
      </c>
      <c r="I33" s="30" t="s">
        <v>50</v>
      </c>
      <c r="J33" s="117"/>
      <c r="K33" s="128" t="str">
        <f t="shared" si="1"/>
        <v/>
      </c>
      <c r="L33" s="128" t="str">
        <f t="shared" si="1"/>
        <v/>
      </c>
      <c r="M33" s="128" t="str">
        <f t="shared" si="1"/>
        <v/>
      </c>
      <c r="N33" s="128" t="str">
        <f t="shared" si="1"/>
        <v/>
      </c>
      <c r="O33" s="159"/>
      <c r="P33" s="35">
        <v>2</v>
      </c>
      <c r="Q33" s="36" t="s">
        <v>49</v>
      </c>
      <c r="R33" s="156"/>
      <c r="S33" s="177"/>
      <c r="T33" s="177"/>
      <c r="U33" s="177"/>
      <c r="V33" s="177"/>
      <c r="W33" s="177"/>
      <c r="X33" s="177"/>
      <c r="Y33" s="177"/>
      <c r="Z33" s="177"/>
      <c r="AA33" s="177"/>
      <c r="AB33" s="177"/>
    </row>
    <row r="34" spans="2:28" s="2" customFormat="1" ht="42.75" customHeight="1" thickBot="1" x14ac:dyDescent="0.25">
      <c r="B34" s="28">
        <v>2.1</v>
      </c>
      <c r="C34" s="28" t="s">
        <v>51</v>
      </c>
      <c r="D34" s="145"/>
      <c r="E34" s="30">
        <v>12</v>
      </c>
      <c r="F34" s="30">
        <v>0</v>
      </c>
      <c r="G34" s="31">
        <v>0</v>
      </c>
      <c r="H34" s="30">
        <v>0</v>
      </c>
      <c r="I34" s="30">
        <v>12</v>
      </c>
      <c r="J34" s="117"/>
      <c r="K34" s="128">
        <f t="shared" si="1"/>
        <v>1</v>
      </c>
      <c r="L34" s="128">
        <f t="shared" si="1"/>
        <v>0</v>
      </c>
      <c r="M34" s="128">
        <f t="shared" si="1"/>
        <v>0</v>
      </c>
      <c r="N34" s="128">
        <f t="shared" si="1"/>
        <v>0</v>
      </c>
      <c r="O34" s="159"/>
      <c r="P34" s="28">
        <v>2.2999999999999998</v>
      </c>
      <c r="Q34" s="28" t="s">
        <v>51</v>
      </c>
      <c r="R34" s="156"/>
      <c r="S34" s="176">
        <v>0.72727272727272729</v>
      </c>
      <c r="T34" s="176">
        <v>0.27272727272727271</v>
      </c>
      <c r="U34" s="176">
        <v>0</v>
      </c>
      <c r="V34" s="176">
        <v>0</v>
      </c>
      <c r="W34" s="176">
        <v>1</v>
      </c>
      <c r="X34" s="177"/>
      <c r="Y34" s="176">
        <f t="shared" ref="Y34:AB36" si="3">K34-S34</f>
        <v>0.27272727272727271</v>
      </c>
      <c r="Z34" s="176">
        <f t="shared" si="3"/>
        <v>-0.27272727272727271</v>
      </c>
      <c r="AA34" s="176">
        <f t="shared" si="3"/>
        <v>0</v>
      </c>
      <c r="AB34" s="176">
        <f t="shared" si="3"/>
        <v>0</v>
      </c>
    </row>
    <row r="35" spans="2:28" s="2" customFormat="1" ht="42.75" customHeight="1" thickBot="1" x14ac:dyDescent="0.25">
      <c r="B35" s="28">
        <v>2.2000000000000002</v>
      </c>
      <c r="C35" s="28" t="s">
        <v>52</v>
      </c>
      <c r="D35" s="145"/>
      <c r="E35" s="30">
        <v>12</v>
      </c>
      <c r="F35" s="30">
        <v>0</v>
      </c>
      <c r="G35" s="31">
        <v>0</v>
      </c>
      <c r="H35" s="30">
        <v>0</v>
      </c>
      <c r="I35" s="30">
        <v>12</v>
      </c>
      <c r="J35" s="117"/>
      <c r="K35" s="128">
        <f t="shared" si="1"/>
        <v>1</v>
      </c>
      <c r="L35" s="128">
        <f t="shared" si="1"/>
        <v>0</v>
      </c>
      <c r="M35" s="128">
        <f t="shared" si="1"/>
        <v>0</v>
      </c>
      <c r="N35" s="128">
        <f t="shared" si="1"/>
        <v>0</v>
      </c>
      <c r="O35" s="159"/>
      <c r="P35" s="28">
        <v>2.4</v>
      </c>
      <c r="Q35" s="28" t="s">
        <v>52</v>
      </c>
      <c r="R35" s="156"/>
      <c r="S35" s="176">
        <v>0.72727272727272729</v>
      </c>
      <c r="T35" s="176">
        <v>0.27272727272727271</v>
      </c>
      <c r="U35" s="176">
        <v>0</v>
      </c>
      <c r="V35" s="176">
        <v>0</v>
      </c>
      <c r="W35" s="176">
        <v>1</v>
      </c>
      <c r="X35" s="177"/>
      <c r="Y35" s="176">
        <f t="shared" si="3"/>
        <v>0.27272727272727271</v>
      </c>
      <c r="Z35" s="176">
        <f t="shared" si="3"/>
        <v>-0.27272727272727271</v>
      </c>
      <c r="AA35" s="176">
        <f t="shared" si="3"/>
        <v>0</v>
      </c>
      <c r="AB35" s="176">
        <f t="shared" si="3"/>
        <v>0</v>
      </c>
    </row>
    <row r="36" spans="2:28" s="2" customFormat="1" ht="42.75" customHeight="1" thickBot="1" x14ac:dyDescent="0.25">
      <c r="B36" s="28">
        <v>2.2999999999999998</v>
      </c>
      <c r="C36" s="28" t="s">
        <v>53</v>
      </c>
      <c r="D36" s="145"/>
      <c r="E36" s="30">
        <v>12</v>
      </c>
      <c r="F36" s="30">
        <v>0</v>
      </c>
      <c r="G36" s="31">
        <v>0</v>
      </c>
      <c r="H36" s="30">
        <v>0</v>
      </c>
      <c r="I36" s="30">
        <v>12</v>
      </c>
      <c r="J36" s="117"/>
      <c r="K36" s="128">
        <f t="shared" si="1"/>
        <v>1</v>
      </c>
      <c r="L36" s="128">
        <f t="shared" si="1"/>
        <v>0</v>
      </c>
      <c r="M36" s="128">
        <f t="shared" si="1"/>
        <v>0</v>
      </c>
      <c r="N36" s="128">
        <f t="shared" si="1"/>
        <v>0</v>
      </c>
      <c r="O36" s="159"/>
      <c r="P36" s="28">
        <v>2.5</v>
      </c>
      <c r="Q36" s="28" t="s">
        <v>403</v>
      </c>
      <c r="R36" s="156"/>
      <c r="S36" s="176">
        <v>0.63636363636363635</v>
      </c>
      <c r="T36" s="176">
        <v>0.18181818181818182</v>
      </c>
      <c r="U36" s="176">
        <v>9.0909090909090912E-2</v>
      </c>
      <c r="V36" s="176">
        <v>9.0909090909090912E-2</v>
      </c>
      <c r="W36" s="176">
        <v>1</v>
      </c>
      <c r="X36" s="177"/>
      <c r="Y36" s="176">
        <f t="shared" si="3"/>
        <v>0.36363636363636365</v>
      </c>
      <c r="Z36" s="176">
        <f t="shared" si="3"/>
        <v>-0.18181818181818182</v>
      </c>
      <c r="AA36" s="176">
        <f t="shared" si="3"/>
        <v>-9.0909090909090912E-2</v>
      </c>
      <c r="AB36" s="176">
        <f t="shared" si="3"/>
        <v>-9.0909090909090912E-2</v>
      </c>
    </row>
    <row r="37" spans="2:28" s="2" customFormat="1" ht="45.75" thickBot="1" x14ac:dyDescent="0.25">
      <c r="B37" s="28">
        <v>2.4</v>
      </c>
      <c r="C37" s="28" t="s">
        <v>54</v>
      </c>
      <c r="D37" s="145"/>
      <c r="E37" s="30" t="s">
        <v>48</v>
      </c>
      <c r="F37" s="30" t="s">
        <v>48</v>
      </c>
      <c r="G37" s="31" t="s">
        <v>48</v>
      </c>
      <c r="H37" s="30" t="s">
        <v>48</v>
      </c>
      <c r="I37" s="30" t="s">
        <v>48</v>
      </c>
      <c r="J37" s="117"/>
      <c r="K37" s="128" t="str">
        <f t="shared" si="1"/>
        <v/>
      </c>
      <c r="L37" s="128" t="str">
        <f t="shared" si="1"/>
        <v/>
      </c>
      <c r="M37" s="128" t="str">
        <f t="shared" si="1"/>
        <v/>
      </c>
      <c r="N37" s="128" t="str">
        <f t="shared" si="1"/>
        <v/>
      </c>
      <c r="O37" s="159"/>
      <c r="P37" s="28">
        <v>2.1</v>
      </c>
      <c r="Q37" s="28" t="s">
        <v>552</v>
      </c>
      <c r="R37" s="156"/>
      <c r="S37" s="176" t="s">
        <v>50</v>
      </c>
      <c r="T37" s="176" t="s">
        <v>50</v>
      </c>
      <c r="U37" s="176" t="s">
        <v>50</v>
      </c>
      <c r="V37" s="176" t="s">
        <v>50</v>
      </c>
      <c r="W37" s="176" t="s">
        <v>50</v>
      </c>
      <c r="X37" s="177"/>
      <c r="Y37" s="176"/>
      <c r="Z37" s="176"/>
      <c r="AA37" s="176"/>
      <c r="AB37" s="176"/>
    </row>
    <row r="38" spans="2:28" s="2" customFormat="1" ht="45.75" thickBot="1" x14ac:dyDescent="0.25">
      <c r="B38" s="28">
        <v>2.5</v>
      </c>
      <c r="C38" s="28" t="s">
        <v>55</v>
      </c>
      <c r="D38" s="145"/>
      <c r="E38" s="30" t="s">
        <v>48</v>
      </c>
      <c r="F38" s="30" t="s">
        <v>48</v>
      </c>
      <c r="G38" s="31" t="s">
        <v>48</v>
      </c>
      <c r="H38" s="30" t="s">
        <v>48</v>
      </c>
      <c r="I38" s="30" t="s">
        <v>48</v>
      </c>
      <c r="J38" s="117"/>
      <c r="K38" s="128" t="str">
        <f t="shared" si="1"/>
        <v/>
      </c>
      <c r="L38" s="128" t="str">
        <f t="shared" si="1"/>
        <v/>
      </c>
      <c r="M38" s="128" t="str">
        <f t="shared" si="1"/>
        <v/>
      </c>
      <c r="N38" s="128" t="str">
        <f t="shared" si="1"/>
        <v/>
      </c>
      <c r="O38" s="159"/>
      <c r="P38" s="28">
        <v>2.2000000000000002</v>
      </c>
      <c r="Q38" s="28" t="s">
        <v>551</v>
      </c>
      <c r="R38" s="156"/>
      <c r="S38" s="176" t="s">
        <v>50</v>
      </c>
      <c r="T38" s="176" t="s">
        <v>50</v>
      </c>
      <c r="U38" s="176" t="s">
        <v>50</v>
      </c>
      <c r="V38" s="176" t="s">
        <v>50</v>
      </c>
      <c r="W38" s="176" t="s">
        <v>50</v>
      </c>
      <c r="X38" s="177"/>
      <c r="Y38" s="176"/>
      <c r="Z38" s="176"/>
      <c r="AA38" s="176"/>
      <c r="AB38" s="176"/>
    </row>
    <row r="39" spans="2:28" s="2" customFormat="1" ht="15" thickBot="1" x14ac:dyDescent="0.25">
      <c r="B39" s="35">
        <v>3</v>
      </c>
      <c r="C39" s="36" t="s">
        <v>56</v>
      </c>
      <c r="E39" s="30" t="s">
        <v>50</v>
      </c>
      <c r="F39" s="30" t="s">
        <v>50</v>
      </c>
      <c r="G39" s="31" t="s">
        <v>50</v>
      </c>
      <c r="H39" s="30" t="s">
        <v>50</v>
      </c>
      <c r="I39" s="30" t="s">
        <v>50</v>
      </c>
      <c r="J39" s="117"/>
      <c r="K39" s="128" t="str">
        <f t="shared" si="1"/>
        <v/>
      </c>
      <c r="L39" s="128" t="str">
        <f t="shared" si="1"/>
        <v/>
      </c>
      <c r="M39" s="128" t="str">
        <f t="shared" si="1"/>
        <v/>
      </c>
      <c r="N39" s="128" t="str">
        <f t="shared" si="1"/>
        <v/>
      </c>
      <c r="O39" s="159"/>
      <c r="P39" s="35">
        <v>3</v>
      </c>
      <c r="Q39" s="36" t="s">
        <v>56</v>
      </c>
      <c r="S39" s="177"/>
      <c r="T39" s="177"/>
      <c r="U39" s="177"/>
      <c r="V39" s="177"/>
      <c r="W39" s="177"/>
      <c r="X39" s="177"/>
      <c r="Y39" s="177"/>
      <c r="Z39" s="177"/>
      <c r="AA39" s="177"/>
      <c r="AB39" s="177"/>
    </row>
    <row r="40" spans="2:28" s="2" customFormat="1" ht="42.75" customHeight="1" thickBot="1" x14ac:dyDescent="0.25">
      <c r="B40" s="28">
        <v>3.1</v>
      </c>
      <c r="C40" s="28" t="s">
        <v>57</v>
      </c>
      <c r="D40" s="145"/>
      <c r="E40" s="30">
        <v>11</v>
      </c>
      <c r="F40" s="30">
        <v>0</v>
      </c>
      <c r="G40" s="31">
        <v>0</v>
      </c>
      <c r="H40" s="30">
        <v>1</v>
      </c>
      <c r="I40" s="30">
        <v>12</v>
      </c>
      <c r="J40" s="117"/>
      <c r="K40" s="128">
        <f t="shared" si="1"/>
        <v>0.91666666666666663</v>
      </c>
      <c r="L40" s="128">
        <f t="shared" si="1"/>
        <v>0</v>
      </c>
      <c r="M40" s="128">
        <f t="shared" si="1"/>
        <v>0</v>
      </c>
      <c r="N40" s="128">
        <f t="shared" si="1"/>
        <v>8.3333333333333329E-2</v>
      </c>
      <c r="O40" s="159"/>
      <c r="P40" s="28">
        <v>3.1</v>
      </c>
      <c r="Q40" s="28" t="s">
        <v>57</v>
      </c>
      <c r="R40" s="156"/>
      <c r="S40" s="176">
        <v>0.72727272727272729</v>
      </c>
      <c r="T40" s="176">
        <v>0.18181818181818182</v>
      </c>
      <c r="U40" s="176">
        <v>9.0909090909090912E-2</v>
      </c>
      <c r="V40" s="176">
        <v>0</v>
      </c>
      <c r="W40" s="176">
        <v>1</v>
      </c>
      <c r="X40" s="177"/>
      <c r="Y40" s="176">
        <f t="shared" ref="Y40:AB47" si="4">K40-S40</f>
        <v>0.18939393939393934</v>
      </c>
      <c r="Z40" s="176">
        <f t="shared" si="4"/>
        <v>-0.18181818181818182</v>
      </c>
      <c r="AA40" s="176">
        <f t="shared" si="4"/>
        <v>-9.0909090909090912E-2</v>
      </c>
      <c r="AB40" s="176">
        <f t="shared" si="4"/>
        <v>8.3333333333333329E-2</v>
      </c>
    </row>
    <row r="41" spans="2:28" s="2" customFormat="1" ht="31.5" customHeight="1" thickBot="1" x14ac:dyDescent="0.25">
      <c r="B41" s="28">
        <v>3.2</v>
      </c>
      <c r="C41" s="28" t="s">
        <v>58</v>
      </c>
      <c r="D41" s="145"/>
      <c r="E41" s="30">
        <v>12</v>
      </c>
      <c r="F41" s="30">
        <v>0</v>
      </c>
      <c r="G41" s="31">
        <v>0</v>
      </c>
      <c r="H41" s="30">
        <v>0</v>
      </c>
      <c r="I41" s="30">
        <v>12</v>
      </c>
      <c r="J41" s="117"/>
      <c r="K41" s="128">
        <f t="shared" si="1"/>
        <v>1</v>
      </c>
      <c r="L41" s="128">
        <f t="shared" si="1"/>
        <v>0</v>
      </c>
      <c r="M41" s="128">
        <f t="shared" si="1"/>
        <v>0</v>
      </c>
      <c r="N41" s="128">
        <f t="shared" si="1"/>
        <v>0</v>
      </c>
      <c r="O41" s="159"/>
      <c r="P41" s="28">
        <v>3.2</v>
      </c>
      <c r="Q41" s="28" t="s">
        <v>58</v>
      </c>
      <c r="R41" s="156"/>
      <c r="S41" s="176">
        <v>0.81818181818181823</v>
      </c>
      <c r="T41" s="176">
        <v>0</v>
      </c>
      <c r="U41" s="176">
        <v>0.18181818181818182</v>
      </c>
      <c r="V41" s="176">
        <v>0</v>
      </c>
      <c r="W41" s="176">
        <v>1</v>
      </c>
      <c r="X41" s="177"/>
      <c r="Y41" s="176">
        <f t="shared" si="4"/>
        <v>0.18181818181818177</v>
      </c>
      <c r="Z41" s="176">
        <f t="shared" si="4"/>
        <v>0</v>
      </c>
      <c r="AA41" s="176">
        <f t="shared" si="4"/>
        <v>-0.18181818181818182</v>
      </c>
      <c r="AB41" s="176">
        <f t="shared" si="4"/>
        <v>0</v>
      </c>
    </row>
    <row r="42" spans="2:28" s="2" customFormat="1" ht="52.5" customHeight="1" thickBot="1" x14ac:dyDescent="0.25">
      <c r="B42" s="28">
        <v>3.3</v>
      </c>
      <c r="C42" s="28" t="s">
        <v>59</v>
      </c>
      <c r="D42" s="145"/>
      <c r="E42" s="30">
        <v>9</v>
      </c>
      <c r="F42" s="30">
        <v>2</v>
      </c>
      <c r="G42" s="31">
        <v>0</v>
      </c>
      <c r="H42" s="30">
        <v>0</v>
      </c>
      <c r="I42" s="30">
        <v>11</v>
      </c>
      <c r="J42" s="117"/>
      <c r="K42" s="128">
        <f t="shared" si="1"/>
        <v>0.81818181818181823</v>
      </c>
      <c r="L42" s="128">
        <f t="shared" si="1"/>
        <v>0.18181818181818182</v>
      </c>
      <c r="M42" s="128">
        <f t="shared" si="1"/>
        <v>0</v>
      </c>
      <c r="N42" s="128">
        <f t="shared" si="1"/>
        <v>0</v>
      </c>
      <c r="O42" s="159"/>
      <c r="P42" s="28">
        <v>3.4</v>
      </c>
      <c r="Q42" s="28" t="s">
        <v>405</v>
      </c>
      <c r="R42" s="156"/>
      <c r="S42" s="176">
        <v>0.45454545454545453</v>
      </c>
      <c r="T42" s="176">
        <v>0.36363636363636365</v>
      </c>
      <c r="U42" s="176">
        <v>9.0909090909090912E-2</v>
      </c>
      <c r="V42" s="176">
        <v>9.0909090909090912E-2</v>
      </c>
      <c r="W42" s="176">
        <v>1</v>
      </c>
      <c r="X42" s="177"/>
      <c r="Y42" s="176">
        <f t="shared" si="4"/>
        <v>0.3636363636363637</v>
      </c>
      <c r="Z42" s="176">
        <f t="shared" si="4"/>
        <v>-0.18181818181818182</v>
      </c>
      <c r="AA42" s="176">
        <f t="shared" si="4"/>
        <v>-9.0909090909090912E-2</v>
      </c>
      <c r="AB42" s="176">
        <f t="shared" si="4"/>
        <v>-9.0909090909090912E-2</v>
      </c>
    </row>
    <row r="43" spans="2:28" s="2" customFormat="1" ht="52.5" customHeight="1" thickBot="1" x14ac:dyDescent="0.25">
      <c r="B43" s="28">
        <v>3.4</v>
      </c>
      <c r="C43" s="28" t="s">
        <v>60</v>
      </c>
      <c r="D43" s="145"/>
      <c r="E43" s="30">
        <v>11</v>
      </c>
      <c r="F43" s="30">
        <v>0</v>
      </c>
      <c r="G43" s="31">
        <v>0</v>
      </c>
      <c r="H43" s="30">
        <v>0</v>
      </c>
      <c r="I43" s="30">
        <v>11</v>
      </c>
      <c r="J43" s="117"/>
      <c r="K43" s="128">
        <f t="shared" si="1"/>
        <v>1</v>
      </c>
      <c r="L43" s="128">
        <f t="shared" si="1"/>
        <v>0</v>
      </c>
      <c r="M43" s="128">
        <f t="shared" si="1"/>
        <v>0</v>
      </c>
      <c r="N43" s="128">
        <f t="shared" si="1"/>
        <v>0</v>
      </c>
      <c r="O43" s="159"/>
      <c r="P43" s="28">
        <v>3.5</v>
      </c>
      <c r="Q43" s="28" t="s">
        <v>406</v>
      </c>
      <c r="R43" s="156"/>
      <c r="S43" s="176">
        <v>0.36363636363636365</v>
      </c>
      <c r="T43" s="176">
        <v>0.36363636363636365</v>
      </c>
      <c r="U43" s="176">
        <v>9.0909090909090912E-2</v>
      </c>
      <c r="V43" s="176">
        <v>0.18181818181818182</v>
      </c>
      <c r="W43" s="176">
        <v>1</v>
      </c>
      <c r="X43" s="177"/>
      <c r="Y43" s="176">
        <f t="shared" si="4"/>
        <v>0.63636363636363635</v>
      </c>
      <c r="Z43" s="176">
        <f t="shared" si="4"/>
        <v>-0.36363636363636365</v>
      </c>
      <c r="AA43" s="176">
        <f t="shared" si="4"/>
        <v>-9.0909090909090912E-2</v>
      </c>
      <c r="AB43" s="176">
        <f t="shared" si="4"/>
        <v>-0.18181818181818182</v>
      </c>
    </row>
    <row r="44" spans="2:28" s="2" customFormat="1" ht="15.75" customHeight="1" thickBot="1" x14ac:dyDescent="0.25">
      <c r="B44" s="28">
        <v>3.5</v>
      </c>
      <c r="C44" s="28" t="s">
        <v>61</v>
      </c>
      <c r="D44" s="145"/>
      <c r="E44" s="30">
        <v>9</v>
      </c>
      <c r="F44" s="30">
        <v>2</v>
      </c>
      <c r="G44" s="31">
        <v>0</v>
      </c>
      <c r="H44" s="30">
        <v>0</v>
      </c>
      <c r="I44" s="30">
        <v>11</v>
      </c>
      <c r="J44" s="117"/>
      <c r="K44" s="128">
        <f t="shared" si="1"/>
        <v>0.81818181818181823</v>
      </c>
      <c r="L44" s="128">
        <f t="shared" si="1"/>
        <v>0.18181818181818182</v>
      </c>
      <c r="M44" s="128">
        <f t="shared" si="1"/>
        <v>0</v>
      </c>
      <c r="N44" s="128">
        <f t="shared" si="1"/>
        <v>0</v>
      </c>
      <c r="O44" s="159"/>
      <c r="P44" s="28">
        <v>3.6</v>
      </c>
      <c r="Q44" s="28" t="s">
        <v>61</v>
      </c>
      <c r="R44" s="156"/>
      <c r="S44" s="176">
        <v>0.63636363636363635</v>
      </c>
      <c r="T44" s="176">
        <v>0.18181818181818182</v>
      </c>
      <c r="U44" s="176">
        <v>9.0909090909090912E-2</v>
      </c>
      <c r="V44" s="176">
        <v>9.0909090909090912E-2</v>
      </c>
      <c r="W44" s="176">
        <v>1</v>
      </c>
      <c r="X44" s="177"/>
      <c r="Y44" s="176">
        <f t="shared" si="4"/>
        <v>0.18181818181818188</v>
      </c>
      <c r="Z44" s="176">
        <f t="shared" si="4"/>
        <v>0</v>
      </c>
      <c r="AA44" s="176">
        <f t="shared" si="4"/>
        <v>-9.0909090909090912E-2</v>
      </c>
      <c r="AB44" s="176">
        <f t="shared" si="4"/>
        <v>-9.0909090909090912E-2</v>
      </c>
    </row>
    <row r="45" spans="2:28" s="2" customFormat="1" ht="15.75" customHeight="1" thickBot="1" x14ac:dyDescent="0.25">
      <c r="B45" s="28">
        <v>3.6</v>
      </c>
      <c r="C45" s="28" t="s">
        <v>62</v>
      </c>
      <c r="D45" s="145"/>
      <c r="E45" s="30">
        <v>11</v>
      </c>
      <c r="F45" s="30">
        <v>0</v>
      </c>
      <c r="G45" s="31">
        <v>0</v>
      </c>
      <c r="H45" s="30">
        <v>0</v>
      </c>
      <c r="I45" s="30">
        <v>11</v>
      </c>
      <c r="J45" s="117"/>
      <c r="K45" s="128">
        <f t="shared" si="1"/>
        <v>1</v>
      </c>
      <c r="L45" s="128">
        <f t="shared" si="1"/>
        <v>0</v>
      </c>
      <c r="M45" s="128">
        <f t="shared" si="1"/>
        <v>0</v>
      </c>
      <c r="N45" s="128">
        <f t="shared" si="1"/>
        <v>0</v>
      </c>
      <c r="O45" s="159"/>
      <c r="P45" s="28">
        <v>3.7</v>
      </c>
      <c r="Q45" s="28" t="s">
        <v>62</v>
      </c>
      <c r="R45" s="156"/>
      <c r="S45" s="176">
        <v>0.72727272727272729</v>
      </c>
      <c r="T45" s="176">
        <v>9.0909090909090912E-2</v>
      </c>
      <c r="U45" s="176">
        <v>9.0909090909090912E-2</v>
      </c>
      <c r="V45" s="176">
        <v>9.0909090909090912E-2</v>
      </c>
      <c r="W45" s="176">
        <v>1</v>
      </c>
      <c r="X45" s="177"/>
      <c r="Y45" s="176">
        <f t="shared" si="4"/>
        <v>0.27272727272727271</v>
      </c>
      <c r="Z45" s="176">
        <f t="shared" si="4"/>
        <v>-9.0909090909090912E-2</v>
      </c>
      <c r="AA45" s="176">
        <f t="shared" si="4"/>
        <v>-9.0909090909090912E-2</v>
      </c>
      <c r="AB45" s="176">
        <f t="shared" si="4"/>
        <v>-9.0909090909090912E-2</v>
      </c>
    </row>
    <row r="46" spans="2:28" s="2" customFormat="1" ht="31.5" customHeight="1" thickBot="1" x14ac:dyDescent="0.25">
      <c r="B46" s="28">
        <v>3.7</v>
      </c>
      <c r="C46" s="28" t="s">
        <v>63</v>
      </c>
      <c r="D46" s="145"/>
      <c r="E46" s="30">
        <v>11</v>
      </c>
      <c r="F46" s="30">
        <v>0</v>
      </c>
      <c r="G46" s="31">
        <v>0</v>
      </c>
      <c r="H46" s="30">
        <v>0</v>
      </c>
      <c r="I46" s="30">
        <v>11</v>
      </c>
      <c r="J46" s="117"/>
      <c r="K46" s="128">
        <f t="shared" si="1"/>
        <v>1</v>
      </c>
      <c r="L46" s="128">
        <f t="shared" si="1"/>
        <v>0</v>
      </c>
      <c r="M46" s="128">
        <f t="shared" si="1"/>
        <v>0</v>
      </c>
      <c r="N46" s="128">
        <f t="shared" si="1"/>
        <v>0</v>
      </c>
      <c r="O46" s="159"/>
      <c r="P46" s="28">
        <v>3.8</v>
      </c>
      <c r="Q46" s="28" t="s">
        <v>63</v>
      </c>
      <c r="R46" s="156"/>
      <c r="S46" s="176">
        <v>1</v>
      </c>
      <c r="T46" s="176">
        <v>0</v>
      </c>
      <c r="U46" s="176">
        <v>0</v>
      </c>
      <c r="V46" s="176">
        <v>0</v>
      </c>
      <c r="W46" s="176">
        <v>0.90909090909090906</v>
      </c>
      <c r="X46" s="177"/>
      <c r="Y46" s="176">
        <f t="shared" si="4"/>
        <v>0</v>
      </c>
      <c r="Z46" s="176">
        <f t="shared" si="4"/>
        <v>0</v>
      </c>
      <c r="AA46" s="176">
        <f t="shared" si="4"/>
        <v>0</v>
      </c>
      <c r="AB46" s="176">
        <f t="shared" si="4"/>
        <v>0</v>
      </c>
    </row>
    <row r="47" spans="2:28" s="2" customFormat="1" ht="42.75" customHeight="1" thickBot="1" x14ac:dyDescent="0.25">
      <c r="B47" s="28">
        <v>3.8</v>
      </c>
      <c r="C47" s="28" t="s">
        <v>64</v>
      </c>
      <c r="D47" s="145"/>
      <c r="E47" s="30">
        <v>10</v>
      </c>
      <c r="F47" s="30">
        <v>2</v>
      </c>
      <c r="G47" s="31">
        <v>0</v>
      </c>
      <c r="H47" s="30">
        <v>0</v>
      </c>
      <c r="I47" s="30">
        <v>12</v>
      </c>
      <c r="J47" s="117"/>
      <c r="K47" s="128">
        <f t="shared" si="1"/>
        <v>0.83333333333333337</v>
      </c>
      <c r="L47" s="128">
        <f t="shared" si="1"/>
        <v>0.16666666666666666</v>
      </c>
      <c r="M47" s="128">
        <f t="shared" si="1"/>
        <v>0</v>
      </c>
      <c r="N47" s="128">
        <f t="shared" si="1"/>
        <v>0</v>
      </c>
      <c r="O47" s="159"/>
      <c r="P47" s="28">
        <v>3.9</v>
      </c>
      <c r="Q47" s="28" t="s">
        <v>64</v>
      </c>
      <c r="R47" s="156"/>
      <c r="S47" s="176">
        <v>0.9</v>
      </c>
      <c r="T47" s="176">
        <v>0.1</v>
      </c>
      <c r="U47" s="176">
        <v>0</v>
      </c>
      <c r="V47" s="176">
        <v>0</v>
      </c>
      <c r="W47" s="176">
        <v>0.90909090909090906</v>
      </c>
      <c r="X47" s="177"/>
      <c r="Y47" s="176">
        <f t="shared" si="4"/>
        <v>-6.6666666666666652E-2</v>
      </c>
      <c r="Z47" s="176">
        <f t="shared" si="4"/>
        <v>6.6666666666666652E-2</v>
      </c>
      <c r="AA47" s="176">
        <f t="shared" si="4"/>
        <v>0</v>
      </c>
      <c r="AB47" s="176">
        <f t="shared" si="4"/>
        <v>0</v>
      </c>
    </row>
    <row r="48" spans="2:28" s="2" customFormat="1" ht="57" thickBot="1" x14ac:dyDescent="0.25">
      <c r="B48" s="28">
        <v>3.9</v>
      </c>
      <c r="C48" s="28" t="s">
        <v>65</v>
      </c>
      <c r="D48" s="145"/>
      <c r="E48" s="30" t="s">
        <v>48</v>
      </c>
      <c r="F48" s="30" t="s">
        <v>48</v>
      </c>
      <c r="G48" s="31" t="s">
        <v>48</v>
      </c>
      <c r="H48" s="30" t="s">
        <v>48</v>
      </c>
      <c r="I48" s="30" t="s">
        <v>48</v>
      </c>
      <c r="J48" s="117"/>
      <c r="K48" s="128" t="str">
        <f t="shared" si="1"/>
        <v/>
      </c>
      <c r="L48" s="128" t="str">
        <f t="shared" si="1"/>
        <v/>
      </c>
      <c r="M48" s="128" t="str">
        <f t="shared" si="1"/>
        <v/>
      </c>
      <c r="N48" s="128" t="str">
        <f t="shared" si="1"/>
        <v/>
      </c>
      <c r="O48" s="159"/>
      <c r="P48" s="28" t="s">
        <v>407</v>
      </c>
      <c r="Q48" s="28" t="s">
        <v>553</v>
      </c>
      <c r="R48" s="156"/>
      <c r="S48" s="176" t="s">
        <v>50</v>
      </c>
      <c r="T48" s="176" t="s">
        <v>50</v>
      </c>
      <c r="U48" s="176" t="s">
        <v>50</v>
      </c>
      <c r="V48" s="176" t="s">
        <v>50</v>
      </c>
      <c r="W48" s="176" t="s">
        <v>50</v>
      </c>
      <c r="X48" s="177"/>
      <c r="Y48" s="176"/>
      <c r="Z48" s="176"/>
      <c r="AA48" s="176"/>
      <c r="AB48" s="176"/>
    </row>
    <row r="49" spans="1:28" ht="31.5" customHeight="1" thickBot="1" x14ac:dyDescent="0.25">
      <c r="B49" s="35">
        <v>4</v>
      </c>
      <c r="C49" s="36" t="s">
        <v>66</v>
      </c>
      <c r="E49" s="146" t="s">
        <v>50</v>
      </c>
      <c r="F49" s="146" t="s">
        <v>50</v>
      </c>
      <c r="G49" s="146" t="s">
        <v>50</v>
      </c>
      <c r="H49" s="146" t="s">
        <v>50</v>
      </c>
      <c r="I49" s="147" t="s">
        <v>50</v>
      </c>
      <c r="K49" s="160" t="str">
        <f t="shared" si="1"/>
        <v/>
      </c>
      <c r="L49" s="160" t="str">
        <f t="shared" si="1"/>
        <v/>
      </c>
      <c r="M49" s="160" t="str">
        <f t="shared" si="1"/>
        <v/>
      </c>
      <c r="N49" s="160" t="str">
        <f t="shared" si="1"/>
        <v/>
      </c>
      <c r="O49" s="159"/>
      <c r="P49" s="35">
        <v>4</v>
      </c>
      <c r="Q49" s="36" t="s">
        <v>66</v>
      </c>
      <c r="S49" s="121"/>
      <c r="T49" s="121"/>
      <c r="U49" s="121"/>
      <c r="V49" s="121"/>
      <c r="W49" s="121"/>
      <c r="X49" s="121"/>
      <c r="Y49" s="121"/>
      <c r="Z49" s="121"/>
      <c r="AA49" s="121"/>
      <c r="AB49" s="121"/>
    </row>
    <row r="50" spans="1:28" ht="52.5" customHeight="1" thickBot="1" x14ac:dyDescent="0.25">
      <c r="B50" s="28" t="s">
        <v>67</v>
      </c>
      <c r="C50" s="28" t="s">
        <v>68</v>
      </c>
      <c r="D50" s="145"/>
      <c r="E50" s="27" t="s">
        <v>69</v>
      </c>
      <c r="F50" s="124">
        <v>1</v>
      </c>
      <c r="G50" s="70" t="s">
        <v>358</v>
      </c>
      <c r="H50" s="124" t="s">
        <v>359</v>
      </c>
      <c r="I50" s="27" t="s">
        <v>0</v>
      </c>
      <c r="J50" s="117"/>
      <c r="K50" s="27" t="s">
        <v>69</v>
      </c>
      <c r="L50" s="124">
        <v>1</v>
      </c>
      <c r="M50" s="70" t="s">
        <v>358</v>
      </c>
      <c r="N50" s="124" t="s">
        <v>359</v>
      </c>
      <c r="O50" s="86"/>
      <c r="P50" s="28" t="s">
        <v>72</v>
      </c>
      <c r="Q50" s="75" t="s">
        <v>408</v>
      </c>
      <c r="S50" s="27" t="s">
        <v>409</v>
      </c>
      <c r="T50" s="27" t="s">
        <v>410</v>
      </c>
      <c r="U50" s="27" t="s">
        <v>411</v>
      </c>
      <c r="V50" s="27" t="s">
        <v>412</v>
      </c>
      <c r="W50" s="27" t="s">
        <v>400</v>
      </c>
      <c r="X50" s="121"/>
      <c r="Y50" s="121"/>
      <c r="Z50" s="121"/>
      <c r="AA50" s="121"/>
      <c r="AB50" s="121"/>
    </row>
    <row r="51" spans="1:28" ht="15.75" customHeight="1" thickBot="1" x14ac:dyDescent="0.25">
      <c r="A51" s="90"/>
      <c r="B51" s="28"/>
      <c r="C51" s="28" t="s">
        <v>70</v>
      </c>
      <c r="D51" s="145"/>
      <c r="E51" s="52">
        <v>1</v>
      </c>
      <c r="F51" s="53">
        <v>4</v>
      </c>
      <c r="G51" s="53">
        <v>3</v>
      </c>
      <c r="H51" s="53">
        <v>4</v>
      </c>
      <c r="I51" s="55">
        <v>12</v>
      </c>
      <c r="J51" s="117"/>
      <c r="K51" s="129">
        <f t="shared" si="1"/>
        <v>8.3333333333333329E-2</v>
      </c>
      <c r="L51" s="130">
        <f t="shared" si="1"/>
        <v>0.33333333333333331</v>
      </c>
      <c r="M51" s="130">
        <f t="shared" si="1"/>
        <v>0.25</v>
      </c>
      <c r="N51" s="131">
        <f t="shared" si="1"/>
        <v>0.33333333333333331</v>
      </c>
      <c r="O51" s="161"/>
      <c r="P51" s="28"/>
      <c r="Q51" s="77" t="s">
        <v>536</v>
      </c>
      <c r="S51" s="178">
        <v>0</v>
      </c>
      <c r="T51" s="179">
        <v>0.54545454545454541</v>
      </c>
      <c r="U51" s="179">
        <v>0.27272727272727271</v>
      </c>
      <c r="V51" s="179">
        <v>0.18181818181818182</v>
      </c>
      <c r="W51" s="180">
        <v>1</v>
      </c>
      <c r="X51" s="121"/>
      <c r="Y51" s="162" t="s">
        <v>531</v>
      </c>
      <c r="Z51" s="157"/>
      <c r="AA51" s="157"/>
      <c r="AB51" s="157"/>
    </row>
    <row r="52" spans="1:28" ht="15.75" customHeight="1" thickBot="1" x14ac:dyDescent="0.25">
      <c r="A52" s="90"/>
      <c r="B52" s="28"/>
      <c r="C52" s="28" t="s">
        <v>71</v>
      </c>
      <c r="D52" s="145"/>
      <c r="E52" s="74">
        <v>2.6666666666666665</v>
      </c>
      <c r="F52" s="53"/>
      <c r="G52" s="54"/>
      <c r="H52" s="53"/>
      <c r="I52" s="53"/>
      <c r="J52" s="117"/>
      <c r="K52" s="127" t="str">
        <f t="shared" si="1"/>
        <v/>
      </c>
      <c r="L52" s="127" t="str">
        <f t="shared" si="1"/>
        <v/>
      </c>
      <c r="M52" s="127" t="str">
        <f t="shared" si="1"/>
        <v/>
      </c>
      <c r="N52" s="127" t="str">
        <f t="shared" si="1"/>
        <v/>
      </c>
      <c r="O52" s="159"/>
      <c r="P52" s="28"/>
      <c r="Q52" s="78" t="s">
        <v>537</v>
      </c>
      <c r="S52" s="181">
        <v>2</v>
      </c>
      <c r="T52" s="182"/>
      <c r="U52" s="182"/>
      <c r="V52" s="182"/>
      <c r="W52" s="183"/>
      <c r="X52" s="121"/>
      <c r="Y52" s="121"/>
      <c r="Z52" s="121"/>
      <c r="AA52" s="121"/>
      <c r="AB52" s="121"/>
    </row>
    <row r="53" spans="1:28" ht="52.5" customHeight="1" thickBot="1" x14ac:dyDescent="0.25">
      <c r="B53" s="28" t="s">
        <v>72</v>
      </c>
      <c r="C53" s="28" t="s">
        <v>73</v>
      </c>
      <c r="D53" s="145"/>
      <c r="E53" s="27" t="s">
        <v>69</v>
      </c>
      <c r="F53" s="124" t="s">
        <v>74</v>
      </c>
      <c r="G53" s="27" t="s">
        <v>75</v>
      </c>
      <c r="H53" s="124" t="s">
        <v>76</v>
      </c>
      <c r="I53" s="27" t="s">
        <v>0</v>
      </c>
      <c r="J53" s="117"/>
      <c r="K53" s="27" t="s">
        <v>69</v>
      </c>
      <c r="L53" s="124" t="s">
        <v>74</v>
      </c>
      <c r="M53" s="27" t="s">
        <v>75</v>
      </c>
      <c r="N53" s="124" t="s">
        <v>76</v>
      </c>
      <c r="O53" s="86"/>
      <c r="P53" s="28" t="s">
        <v>83</v>
      </c>
      <c r="Q53" s="75" t="s">
        <v>413</v>
      </c>
      <c r="S53" s="27" t="s">
        <v>409</v>
      </c>
      <c r="T53" s="27" t="s">
        <v>74</v>
      </c>
      <c r="U53" s="27" t="s">
        <v>414</v>
      </c>
      <c r="V53" s="27" t="s">
        <v>415</v>
      </c>
      <c r="W53" s="27" t="s">
        <v>400</v>
      </c>
      <c r="X53" s="121"/>
      <c r="Y53" s="27" t="s">
        <v>409</v>
      </c>
      <c r="Z53" s="27" t="s">
        <v>74</v>
      </c>
      <c r="AA53" s="27" t="s">
        <v>414</v>
      </c>
      <c r="AB53" s="27" t="s">
        <v>415</v>
      </c>
    </row>
    <row r="54" spans="1:28" ht="15.75" customHeight="1" thickBot="1" x14ac:dyDescent="0.25">
      <c r="A54" s="90"/>
      <c r="B54" s="48" t="s">
        <v>77</v>
      </c>
      <c r="C54" s="28" t="s">
        <v>78</v>
      </c>
      <c r="D54" s="145"/>
      <c r="E54" s="40">
        <v>1</v>
      </c>
      <c r="F54" s="41">
        <v>5</v>
      </c>
      <c r="G54" s="41">
        <v>4</v>
      </c>
      <c r="H54" s="41">
        <v>2</v>
      </c>
      <c r="I54" s="43">
        <v>12</v>
      </c>
      <c r="J54" s="117"/>
      <c r="K54" s="133">
        <f t="shared" si="1"/>
        <v>8.3333333333333329E-2</v>
      </c>
      <c r="L54" s="134">
        <f t="shared" si="1"/>
        <v>0.41666666666666669</v>
      </c>
      <c r="M54" s="134">
        <f t="shared" si="1"/>
        <v>0.33333333333333331</v>
      </c>
      <c r="N54" s="135">
        <f t="shared" si="1"/>
        <v>0.16666666666666666</v>
      </c>
      <c r="O54" s="161"/>
      <c r="P54" s="28"/>
      <c r="Q54" s="77" t="s">
        <v>538</v>
      </c>
      <c r="S54" s="178">
        <v>0</v>
      </c>
      <c r="T54" s="179">
        <v>0.66666666666666663</v>
      </c>
      <c r="U54" s="179">
        <v>0.1111111111111111</v>
      </c>
      <c r="V54" s="179">
        <v>0.22222222222222221</v>
      </c>
      <c r="W54" s="180">
        <v>0.81818181818181823</v>
      </c>
      <c r="X54" s="177"/>
      <c r="Y54" s="178">
        <f t="shared" ref="Y54:AB55" si="5">K54-S54</f>
        <v>8.3333333333333329E-2</v>
      </c>
      <c r="Z54" s="179">
        <f t="shared" si="5"/>
        <v>-0.24999999999999994</v>
      </c>
      <c r="AA54" s="179">
        <f t="shared" si="5"/>
        <v>0.22222222222222221</v>
      </c>
      <c r="AB54" s="180">
        <f t="shared" si="5"/>
        <v>-5.5555555555555552E-2</v>
      </c>
    </row>
    <row r="55" spans="1:28" ht="15.75" customHeight="1" thickBot="1" x14ac:dyDescent="0.25">
      <c r="A55" s="90"/>
      <c r="B55" s="48" t="s">
        <v>79</v>
      </c>
      <c r="C55" s="28" t="s">
        <v>80</v>
      </c>
      <c r="D55" s="145"/>
      <c r="E55" s="49">
        <v>4</v>
      </c>
      <c r="F55" s="50">
        <v>4</v>
      </c>
      <c r="G55" s="50">
        <v>4</v>
      </c>
      <c r="H55" s="50">
        <v>0</v>
      </c>
      <c r="I55" s="51">
        <v>12</v>
      </c>
      <c r="J55" s="117"/>
      <c r="K55" s="136">
        <f t="shared" si="1"/>
        <v>0.33333333333333331</v>
      </c>
      <c r="L55" s="137">
        <f t="shared" si="1"/>
        <v>0.33333333333333331</v>
      </c>
      <c r="M55" s="137">
        <f t="shared" si="1"/>
        <v>0.33333333333333331</v>
      </c>
      <c r="N55" s="138">
        <f t="shared" si="1"/>
        <v>0</v>
      </c>
      <c r="O55" s="161"/>
      <c r="P55" s="102"/>
      <c r="Q55" s="108" t="s">
        <v>539</v>
      </c>
      <c r="S55" s="184">
        <v>0</v>
      </c>
      <c r="T55" s="185">
        <v>0.66666666666666663</v>
      </c>
      <c r="U55" s="185">
        <v>0</v>
      </c>
      <c r="V55" s="185">
        <v>0.33333333333333331</v>
      </c>
      <c r="W55" s="186">
        <v>0.81818181818181823</v>
      </c>
      <c r="X55" s="177"/>
      <c r="Y55" s="187">
        <f t="shared" si="5"/>
        <v>0.33333333333333331</v>
      </c>
      <c r="Z55" s="188">
        <f t="shared" si="5"/>
        <v>-0.33333333333333331</v>
      </c>
      <c r="AA55" s="188">
        <f t="shared" si="5"/>
        <v>0.33333333333333331</v>
      </c>
      <c r="AB55" s="189">
        <f t="shared" si="5"/>
        <v>-0.33333333333333331</v>
      </c>
    </row>
    <row r="56" spans="1:28" ht="15.75" customHeight="1" thickBot="1" x14ac:dyDescent="0.25">
      <c r="A56" s="90"/>
      <c r="B56" s="48" t="s">
        <v>81</v>
      </c>
      <c r="C56" s="28" t="s">
        <v>82</v>
      </c>
      <c r="D56" s="145"/>
      <c r="E56" s="44">
        <v>2</v>
      </c>
      <c r="F56" s="45">
        <v>1</v>
      </c>
      <c r="G56" s="45">
        <v>1</v>
      </c>
      <c r="H56" s="45">
        <v>8</v>
      </c>
      <c r="I56" s="47">
        <v>12</v>
      </c>
      <c r="J56" s="117"/>
      <c r="K56" s="139">
        <f t="shared" si="1"/>
        <v>0.16666666666666666</v>
      </c>
      <c r="L56" s="140">
        <f t="shared" si="1"/>
        <v>8.3333333333333329E-2</v>
      </c>
      <c r="M56" s="140">
        <f t="shared" si="1"/>
        <v>8.3333333333333329E-2</v>
      </c>
      <c r="N56" s="141">
        <f t="shared" si="1"/>
        <v>0.66666666666666663</v>
      </c>
      <c r="O56" s="161"/>
      <c r="P56" s="109"/>
      <c r="Q56" s="108"/>
      <c r="S56" s="165" t="s">
        <v>521</v>
      </c>
      <c r="T56" s="163"/>
      <c r="U56" s="163"/>
      <c r="V56" s="163"/>
      <c r="W56" s="164"/>
      <c r="X56" s="121"/>
      <c r="Y56" s="121"/>
      <c r="Z56" s="121"/>
      <c r="AA56" s="121"/>
      <c r="AB56" s="121"/>
    </row>
    <row r="57" spans="1:28" ht="15.75" customHeight="1" thickBot="1" x14ac:dyDescent="0.25">
      <c r="A57" s="90"/>
      <c r="B57" s="48"/>
      <c r="C57" s="28"/>
      <c r="D57" s="145"/>
      <c r="E57" s="27" t="s">
        <v>540</v>
      </c>
      <c r="F57" s="124" t="s">
        <v>37</v>
      </c>
      <c r="G57" s="27" t="s">
        <v>541</v>
      </c>
      <c r="H57" s="50"/>
      <c r="I57" s="50"/>
      <c r="J57" s="117"/>
      <c r="K57" s="132"/>
      <c r="L57" s="132"/>
      <c r="M57" s="132"/>
      <c r="N57" s="132"/>
      <c r="O57" s="161"/>
      <c r="P57" s="110"/>
      <c r="Q57" s="78"/>
      <c r="S57" s="27" t="s">
        <v>540</v>
      </c>
      <c r="T57" s="124" t="s">
        <v>37</v>
      </c>
      <c r="U57" s="27" t="s">
        <v>541</v>
      </c>
      <c r="V57" s="166"/>
      <c r="W57" s="166"/>
      <c r="X57" s="121"/>
      <c r="Y57" s="27" t="s">
        <v>540</v>
      </c>
      <c r="Z57" s="124" t="s">
        <v>37</v>
      </c>
      <c r="AA57" s="27" t="s">
        <v>541</v>
      </c>
      <c r="AB57" s="121"/>
    </row>
    <row r="58" spans="1:28" ht="15.75" customHeight="1" thickBot="1" x14ac:dyDescent="0.25">
      <c r="A58" s="90"/>
      <c r="B58" s="48"/>
      <c r="C58" s="104" t="s">
        <v>542</v>
      </c>
      <c r="D58" s="145"/>
      <c r="E58" s="105">
        <v>0.24</v>
      </c>
      <c r="F58" s="106">
        <v>0.11</v>
      </c>
      <c r="G58" s="107">
        <v>0.65</v>
      </c>
      <c r="H58" s="50"/>
      <c r="I58" s="50"/>
      <c r="J58" s="117"/>
      <c r="K58" s="132"/>
      <c r="L58" s="132"/>
      <c r="M58" s="132"/>
      <c r="N58" s="132"/>
      <c r="O58" s="161"/>
      <c r="P58" s="103"/>
      <c r="Q58" s="78" t="s">
        <v>544</v>
      </c>
      <c r="S58" s="105">
        <v>0.33</v>
      </c>
      <c r="T58" s="106">
        <v>0.36</v>
      </c>
      <c r="U58" s="167" t="s">
        <v>543</v>
      </c>
      <c r="V58" s="166"/>
      <c r="W58" s="166"/>
      <c r="X58" s="121"/>
      <c r="Y58" s="105">
        <f>E58-S58</f>
        <v>-9.0000000000000024E-2</v>
      </c>
      <c r="Z58" s="106">
        <f>F58-T58</f>
        <v>-0.25</v>
      </c>
      <c r="AA58" s="167" t="s">
        <v>543</v>
      </c>
      <c r="AB58" s="121"/>
    </row>
    <row r="59" spans="1:28" ht="15.75" customHeight="1" thickBot="1" x14ac:dyDescent="0.25">
      <c r="B59" s="28" t="s">
        <v>83</v>
      </c>
      <c r="C59" s="28" t="s">
        <v>84</v>
      </c>
      <c r="D59" s="145"/>
      <c r="E59" s="30">
        <v>12</v>
      </c>
      <c r="F59" s="30">
        <v>0</v>
      </c>
      <c r="G59" s="31">
        <v>0</v>
      </c>
      <c r="H59" s="30">
        <v>0</v>
      </c>
      <c r="I59" s="30">
        <v>12</v>
      </c>
      <c r="J59" s="117"/>
      <c r="K59" s="128">
        <f t="shared" si="1"/>
        <v>1</v>
      </c>
      <c r="L59" s="128">
        <f t="shared" si="1"/>
        <v>0</v>
      </c>
      <c r="M59" s="128">
        <f t="shared" si="1"/>
        <v>0</v>
      </c>
      <c r="N59" s="128">
        <f t="shared" si="1"/>
        <v>0</v>
      </c>
      <c r="O59" s="159"/>
      <c r="P59" s="28">
        <v>4.0999999999999996</v>
      </c>
      <c r="Q59" s="75" t="s">
        <v>84</v>
      </c>
      <c r="R59" s="156"/>
      <c r="S59" s="190">
        <v>0.81818181818181823</v>
      </c>
      <c r="T59" s="176">
        <v>9.0909090909090912E-2</v>
      </c>
      <c r="U59" s="176">
        <v>9.0909090909090912E-2</v>
      </c>
      <c r="V59" s="176">
        <v>0</v>
      </c>
      <c r="W59" s="176">
        <v>1</v>
      </c>
      <c r="X59" s="177"/>
      <c r="Y59" s="176">
        <f t="shared" ref="Y59:AB71" si="6">K59-S59</f>
        <v>0.18181818181818177</v>
      </c>
      <c r="Z59" s="176">
        <f t="shared" si="6"/>
        <v>-9.0909090909090912E-2</v>
      </c>
      <c r="AA59" s="176">
        <f t="shared" si="6"/>
        <v>-9.0909090909090912E-2</v>
      </c>
      <c r="AB59" s="176">
        <f t="shared" si="6"/>
        <v>0</v>
      </c>
    </row>
    <row r="60" spans="1:28" ht="34.5" thickBot="1" x14ac:dyDescent="0.25">
      <c r="B60" s="28">
        <v>4.4000000000000004</v>
      </c>
      <c r="C60" s="28" t="s">
        <v>85</v>
      </c>
      <c r="D60" s="145"/>
      <c r="E60" s="30">
        <v>0</v>
      </c>
      <c r="F60" s="30">
        <v>0</v>
      </c>
      <c r="G60" s="31">
        <v>0</v>
      </c>
      <c r="H60" s="30">
        <v>0</v>
      </c>
      <c r="I60" s="30">
        <v>0</v>
      </c>
      <c r="J60" s="117"/>
      <c r="K60" s="128" t="str">
        <f t="shared" si="1"/>
        <v/>
      </c>
      <c r="L60" s="128" t="str">
        <f t="shared" si="1"/>
        <v/>
      </c>
      <c r="M60" s="128" t="str">
        <f t="shared" si="1"/>
        <v/>
      </c>
      <c r="N60" s="128" t="str">
        <f t="shared" si="1"/>
        <v/>
      </c>
      <c r="O60" s="159"/>
      <c r="P60" s="28">
        <v>4.4000000000000004</v>
      </c>
      <c r="Q60" s="75" t="s">
        <v>550</v>
      </c>
      <c r="R60" s="156"/>
      <c r="S60" s="176" t="s">
        <v>50</v>
      </c>
      <c r="T60" s="176" t="s">
        <v>50</v>
      </c>
      <c r="U60" s="176" t="s">
        <v>50</v>
      </c>
      <c r="V60" s="176" t="s">
        <v>50</v>
      </c>
      <c r="W60" s="176" t="s">
        <v>50</v>
      </c>
      <c r="X60" s="177"/>
      <c r="Y60" s="176"/>
      <c r="Z60" s="176"/>
      <c r="AA60" s="176"/>
      <c r="AB60" s="176"/>
    </row>
    <row r="61" spans="1:28" ht="15.75" customHeight="1" thickBot="1" x14ac:dyDescent="0.25">
      <c r="B61" s="28">
        <v>4.5</v>
      </c>
      <c r="C61" s="28" t="s">
        <v>86</v>
      </c>
      <c r="D61" s="145"/>
      <c r="E61" s="30">
        <v>12</v>
      </c>
      <c r="F61" s="30">
        <v>0</v>
      </c>
      <c r="G61" s="31">
        <v>0</v>
      </c>
      <c r="H61" s="30">
        <v>0</v>
      </c>
      <c r="I61" s="30">
        <v>12</v>
      </c>
      <c r="J61" s="117"/>
      <c r="K61" s="128">
        <f t="shared" si="1"/>
        <v>1</v>
      </c>
      <c r="L61" s="128">
        <f t="shared" si="1"/>
        <v>0</v>
      </c>
      <c r="M61" s="128">
        <f t="shared" si="1"/>
        <v>0</v>
      </c>
      <c r="N61" s="128">
        <f t="shared" si="1"/>
        <v>0</v>
      </c>
      <c r="O61" s="159"/>
      <c r="P61" s="28">
        <v>4.5</v>
      </c>
      <c r="Q61" s="75" t="s">
        <v>86</v>
      </c>
      <c r="R61" s="156"/>
      <c r="S61" s="176">
        <v>0.81818181818181823</v>
      </c>
      <c r="T61" s="176">
        <v>0</v>
      </c>
      <c r="U61" s="176">
        <v>9.0909090909090912E-2</v>
      </c>
      <c r="V61" s="176">
        <v>9.0909090909090912E-2</v>
      </c>
      <c r="W61" s="176">
        <v>1</v>
      </c>
      <c r="X61" s="177"/>
      <c r="Y61" s="176">
        <f t="shared" si="6"/>
        <v>0.18181818181818177</v>
      </c>
      <c r="Z61" s="176">
        <f t="shared" si="6"/>
        <v>0</v>
      </c>
      <c r="AA61" s="176">
        <f t="shared" si="6"/>
        <v>-9.0909090909090912E-2</v>
      </c>
      <c r="AB61" s="176">
        <f t="shared" si="6"/>
        <v>-9.0909090909090912E-2</v>
      </c>
    </row>
    <row r="62" spans="1:28" ht="15.75" customHeight="1" thickBot="1" x14ac:dyDescent="0.25">
      <c r="B62" s="28">
        <v>4.5999999999999996</v>
      </c>
      <c r="C62" s="28" t="s">
        <v>87</v>
      </c>
      <c r="D62" s="145"/>
      <c r="E62" s="30">
        <v>12</v>
      </c>
      <c r="F62" s="30">
        <v>0</v>
      </c>
      <c r="G62" s="31">
        <v>0</v>
      </c>
      <c r="H62" s="30">
        <v>0</v>
      </c>
      <c r="I62" s="30">
        <v>12</v>
      </c>
      <c r="J62" s="117"/>
      <c r="K62" s="128">
        <f t="shared" si="1"/>
        <v>1</v>
      </c>
      <c r="L62" s="128">
        <f t="shared" si="1"/>
        <v>0</v>
      </c>
      <c r="M62" s="128">
        <f t="shared" si="1"/>
        <v>0</v>
      </c>
      <c r="N62" s="128">
        <f t="shared" si="1"/>
        <v>0</v>
      </c>
      <c r="O62" s="159"/>
      <c r="P62" s="28">
        <v>4.5999999999999996</v>
      </c>
      <c r="Q62" s="75" t="s">
        <v>87</v>
      </c>
      <c r="R62" s="156"/>
      <c r="S62" s="176">
        <v>0.90909090909090906</v>
      </c>
      <c r="T62" s="176">
        <v>0</v>
      </c>
      <c r="U62" s="176">
        <v>9.0909090909090912E-2</v>
      </c>
      <c r="V62" s="176">
        <v>0</v>
      </c>
      <c r="W62" s="176">
        <v>1</v>
      </c>
      <c r="X62" s="177"/>
      <c r="Y62" s="176">
        <f t="shared" si="6"/>
        <v>9.0909090909090939E-2</v>
      </c>
      <c r="Z62" s="176">
        <f t="shared" si="6"/>
        <v>0</v>
      </c>
      <c r="AA62" s="176">
        <f t="shared" si="6"/>
        <v>-9.0909090909090912E-2</v>
      </c>
      <c r="AB62" s="176">
        <f t="shared" si="6"/>
        <v>0</v>
      </c>
    </row>
    <row r="63" spans="1:28" ht="31.5" customHeight="1" thickBot="1" x14ac:dyDescent="0.25">
      <c r="B63" s="28">
        <v>4.7</v>
      </c>
      <c r="C63" s="28" t="s">
        <v>88</v>
      </c>
      <c r="D63" s="145"/>
      <c r="E63" s="30">
        <v>11</v>
      </c>
      <c r="F63" s="30">
        <v>0</v>
      </c>
      <c r="G63" s="31">
        <v>0</v>
      </c>
      <c r="H63" s="30">
        <v>1</v>
      </c>
      <c r="I63" s="30">
        <v>12</v>
      </c>
      <c r="J63" s="117"/>
      <c r="K63" s="128">
        <f t="shared" si="1"/>
        <v>0.91666666666666663</v>
      </c>
      <c r="L63" s="128">
        <f t="shared" si="1"/>
        <v>0</v>
      </c>
      <c r="M63" s="128">
        <f t="shared" si="1"/>
        <v>0</v>
      </c>
      <c r="N63" s="128">
        <f t="shared" si="1"/>
        <v>8.3333333333333329E-2</v>
      </c>
      <c r="O63" s="159"/>
      <c r="P63" s="28">
        <v>4.7</v>
      </c>
      <c r="Q63" s="75" t="s">
        <v>416</v>
      </c>
      <c r="R63" s="156"/>
      <c r="S63" s="176">
        <v>0.54545454545454541</v>
      </c>
      <c r="T63" s="176">
        <v>0.36363636363636365</v>
      </c>
      <c r="U63" s="176">
        <v>0</v>
      </c>
      <c r="V63" s="176">
        <v>9.0909090909090912E-2</v>
      </c>
      <c r="W63" s="176">
        <v>1</v>
      </c>
      <c r="X63" s="177"/>
      <c r="Y63" s="176">
        <f t="shared" si="6"/>
        <v>0.37121212121212122</v>
      </c>
      <c r="Z63" s="176">
        <f t="shared" si="6"/>
        <v>-0.36363636363636365</v>
      </c>
      <c r="AA63" s="176">
        <f t="shared" si="6"/>
        <v>0</v>
      </c>
      <c r="AB63" s="176">
        <f t="shared" si="6"/>
        <v>-7.5757575757575829E-3</v>
      </c>
    </row>
    <row r="64" spans="1:28" ht="31.5" customHeight="1" thickBot="1" x14ac:dyDescent="0.25">
      <c r="B64" s="28">
        <v>4.8</v>
      </c>
      <c r="C64" s="28" t="s">
        <v>89</v>
      </c>
      <c r="D64" s="145"/>
      <c r="E64" s="30">
        <v>11</v>
      </c>
      <c r="F64" s="30">
        <v>1</v>
      </c>
      <c r="G64" s="31">
        <v>0</v>
      </c>
      <c r="H64" s="30">
        <v>0</v>
      </c>
      <c r="I64" s="30">
        <v>12</v>
      </c>
      <c r="J64" s="117"/>
      <c r="K64" s="128">
        <f t="shared" si="1"/>
        <v>0.91666666666666663</v>
      </c>
      <c r="L64" s="128">
        <f t="shared" si="1"/>
        <v>8.3333333333333329E-2</v>
      </c>
      <c r="M64" s="128">
        <f t="shared" si="1"/>
        <v>0</v>
      </c>
      <c r="N64" s="128">
        <f t="shared" si="1"/>
        <v>0</v>
      </c>
      <c r="O64" s="159"/>
      <c r="P64" s="28">
        <v>4.8</v>
      </c>
      <c r="Q64" s="75" t="s">
        <v>89</v>
      </c>
      <c r="R64" s="156"/>
      <c r="S64" s="176">
        <v>0.54545454545454541</v>
      </c>
      <c r="T64" s="176">
        <v>0.36363636363636365</v>
      </c>
      <c r="U64" s="176">
        <v>9.0909090909090912E-2</v>
      </c>
      <c r="V64" s="176">
        <v>0</v>
      </c>
      <c r="W64" s="176">
        <v>1</v>
      </c>
      <c r="X64" s="177"/>
      <c r="Y64" s="176">
        <f t="shared" si="6"/>
        <v>0.37121212121212122</v>
      </c>
      <c r="Z64" s="176">
        <f t="shared" si="6"/>
        <v>-0.28030303030303033</v>
      </c>
      <c r="AA64" s="176">
        <f t="shared" si="6"/>
        <v>-9.0909090909090912E-2</v>
      </c>
      <c r="AB64" s="176">
        <f t="shared" si="6"/>
        <v>0</v>
      </c>
    </row>
    <row r="65" spans="1:28" ht="31.5" customHeight="1" thickBot="1" x14ac:dyDescent="0.25">
      <c r="B65" s="28">
        <v>4.9000000000000004</v>
      </c>
      <c r="C65" s="28" t="s">
        <v>90</v>
      </c>
      <c r="D65" s="145"/>
      <c r="E65" s="30">
        <v>12</v>
      </c>
      <c r="F65" s="30">
        <v>0</v>
      </c>
      <c r="G65" s="31">
        <v>0</v>
      </c>
      <c r="H65" s="30">
        <v>0</v>
      </c>
      <c r="I65" s="30">
        <v>12</v>
      </c>
      <c r="J65" s="117"/>
      <c r="K65" s="128">
        <f t="shared" si="1"/>
        <v>1</v>
      </c>
      <c r="L65" s="128">
        <f t="shared" si="1"/>
        <v>0</v>
      </c>
      <c r="M65" s="128">
        <f t="shared" si="1"/>
        <v>0</v>
      </c>
      <c r="N65" s="128">
        <f t="shared" si="1"/>
        <v>0</v>
      </c>
      <c r="O65" s="159"/>
      <c r="P65" s="28">
        <v>4.9000000000000004</v>
      </c>
      <c r="Q65" s="75" t="s">
        <v>417</v>
      </c>
      <c r="R65" s="156"/>
      <c r="S65" s="176">
        <v>0.72727272727272729</v>
      </c>
      <c r="T65" s="176">
        <v>0.27272727272727271</v>
      </c>
      <c r="U65" s="176">
        <v>0</v>
      </c>
      <c r="V65" s="176">
        <v>0</v>
      </c>
      <c r="W65" s="176">
        <v>1</v>
      </c>
      <c r="X65" s="177"/>
      <c r="Y65" s="176">
        <f t="shared" si="6"/>
        <v>0.27272727272727271</v>
      </c>
      <c r="Z65" s="176">
        <f t="shared" si="6"/>
        <v>-0.27272727272727271</v>
      </c>
      <c r="AA65" s="176">
        <f t="shared" si="6"/>
        <v>0</v>
      </c>
      <c r="AB65" s="176">
        <f t="shared" si="6"/>
        <v>0</v>
      </c>
    </row>
    <row r="66" spans="1:28" ht="31.5" customHeight="1" thickBot="1" x14ac:dyDescent="0.25">
      <c r="B66" s="28" t="s">
        <v>91</v>
      </c>
      <c r="C66" s="28" t="s">
        <v>92</v>
      </c>
      <c r="D66" s="145"/>
      <c r="E66" s="30">
        <v>11</v>
      </c>
      <c r="F66" s="30">
        <v>1</v>
      </c>
      <c r="G66" s="31">
        <v>0</v>
      </c>
      <c r="H66" s="30">
        <v>0</v>
      </c>
      <c r="I66" s="30">
        <v>12</v>
      </c>
      <c r="J66" s="117"/>
      <c r="K66" s="128">
        <f t="shared" si="1"/>
        <v>0.91666666666666663</v>
      </c>
      <c r="L66" s="128">
        <f t="shared" si="1"/>
        <v>8.3333333333333329E-2</v>
      </c>
      <c r="M66" s="128">
        <f t="shared" si="1"/>
        <v>0</v>
      </c>
      <c r="N66" s="128">
        <f t="shared" si="1"/>
        <v>0</v>
      </c>
      <c r="O66" s="159"/>
      <c r="P66" s="28" t="s">
        <v>91</v>
      </c>
      <c r="Q66" s="75" t="s">
        <v>92</v>
      </c>
      <c r="R66" s="156"/>
      <c r="S66" s="176">
        <v>0.72727272727272729</v>
      </c>
      <c r="T66" s="176">
        <v>0.27272727272727271</v>
      </c>
      <c r="U66" s="176">
        <v>0</v>
      </c>
      <c r="V66" s="176">
        <v>0</v>
      </c>
      <c r="W66" s="176">
        <v>1</v>
      </c>
      <c r="X66" s="177"/>
      <c r="Y66" s="176">
        <f t="shared" si="6"/>
        <v>0.18939393939393934</v>
      </c>
      <c r="Z66" s="176">
        <f t="shared" si="6"/>
        <v>-0.18939393939393939</v>
      </c>
      <c r="AA66" s="176">
        <f t="shared" si="6"/>
        <v>0</v>
      </c>
      <c r="AB66" s="176">
        <f t="shared" si="6"/>
        <v>0</v>
      </c>
    </row>
    <row r="67" spans="1:28" ht="31.5" customHeight="1" thickBot="1" x14ac:dyDescent="0.25">
      <c r="B67" s="28">
        <v>4.1100000000000003</v>
      </c>
      <c r="C67" s="28" t="s">
        <v>93</v>
      </c>
      <c r="D67" s="145"/>
      <c r="E67" s="30">
        <v>12</v>
      </c>
      <c r="F67" s="30">
        <v>0</v>
      </c>
      <c r="G67" s="31">
        <v>0</v>
      </c>
      <c r="H67" s="30">
        <v>0</v>
      </c>
      <c r="I67" s="30">
        <v>12</v>
      </c>
      <c r="J67" s="117"/>
      <c r="K67" s="128">
        <f t="shared" si="1"/>
        <v>1</v>
      </c>
      <c r="L67" s="128">
        <f t="shared" si="1"/>
        <v>0</v>
      </c>
      <c r="M67" s="128">
        <f t="shared" si="1"/>
        <v>0</v>
      </c>
      <c r="N67" s="128">
        <f t="shared" si="1"/>
        <v>0</v>
      </c>
      <c r="O67" s="159"/>
      <c r="P67" s="28">
        <v>4.1100000000000003</v>
      </c>
      <c r="Q67" s="75" t="s">
        <v>93</v>
      </c>
      <c r="R67" s="156"/>
      <c r="S67" s="176">
        <v>0.81818181818181823</v>
      </c>
      <c r="T67" s="176">
        <v>9.0909090909090912E-2</v>
      </c>
      <c r="U67" s="176">
        <v>9.0909090909090912E-2</v>
      </c>
      <c r="V67" s="176">
        <v>0</v>
      </c>
      <c r="W67" s="176">
        <v>1</v>
      </c>
      <c r="X67" s="177"/>
      <c r="Y67" s="176">
        <f t="shared" si="6"/>
        <v>0.18181818181818177</v>
      </c>
      <c r="Z67" s="176">
        <f t="shared" si="6"/>
        <v>-9.0909090909090912E-2</v>
      </c>
      <c r="AA67" s="176">
        <f t="shared" si="6"/>
        <v>-9.0909090909090912E-2</v>
      </c>
      <c r="AB67" s="176">
        <f t="shared" si="6"/>
        <v>0</v>
      </c>
    </row>
    <row r="68" spans="1:28" ht="31.5" customHeight="1" thickBot="1" x14ac:dyDescent="0.25">
      <c r="B68" s="28">
        <v>4.12</v>
      </c>
      <c r="C68" s="28" t="s">
        <v>94</v>
      </c>
      <c r="D68" s="145"/>
      <c r="E68" s="30">
        <v>11</v>
      </c>
      <c r="F68" s="30">
        <v>0</v>
      </c>
      <c r="G68" s="31">
        <v>0</v>
      </c>
      <c r="H68" s="30">
        <v>1</v>
      </c>
      <c r="I68" s="30">
        <v>12</v>
      </c>
      <c r="J68" s="117"/>
      <c r="K68" s="128">
        <f t="shared" si="1"/>
        <v>0.91666666666666663</v>
      </c>
      <c r="L68" s="128">
        <f t="shared" si="1"/>
        <v>0</v>
      </c>
      <c r="M68" s="128">
        <f t="shared" si="1"/>
        <v>0</v>
      </c>
      <c r="N68" s="128">
        <f t="shared" si="1"/>
        <v>8.3333333333333329E-2</v>
      </c>
      <c r="O68" s="159"/>
      <c r="P68" s="28">
        <v>4.12</v>
      </c>
      <c r="Q68" s="75" t="s">
        <v>94</v>
      </c>
      <c r="R68" s="156"/>
      <c r="S68" s="176">
        <v>0.72727272727272729</v>
      </c>
      <c r="T68" s="176">
        <v>9.0909090909090912E-2</v>
      </c>
      <c r="U68" s="176">
        <v>9.0909090909090912E-2</v>
      </c>
      <c r="V68" s="176">
        <v>9.0909090909090912E-2</v>
      </c>
      <c r="W68" s="176">
        <v>1</v>
      </c>
      <c r="X68" s="177"/>
      <c r="Y68" s="176">
        <f t="shared" si="6"/>
        <v>0.18939393939393934</v>
      </c>
      <c r="Z68" s="176">
        <f t="shared" si="6"/>
        <v>-9.0909090909090912E-2</v>
      </c>
      <c r="AA68" s="176">
        <f t="shared" si="6"/>
        <v>-9.0909090909090912E-2</v>
      </c>
      <c r="AB68" s="176">
        <f t="shared" si="6"/>
        <v>-7.5757575757575829E-3</v>
      </c>
    </row>
    <row r="69" spans="1:28" ht="31.5" customHeight="1" thickBot="1" x14ac:dyDescent="0.25">
      <c r="B69" s="28">
        <v>4.13</v>
      </c>
      <c r="C69" s="28" t="s">
        <v>95</v>
      </c>
      <c r="D69" s="145"/>
      <c r="E69" s="30">
        <v>11</v>
      </c>
      <c r="F69" s="30">
        <v>0</v>
      </c>
      <c r="G69" s="31">
        <v>0</v>
      </c>
      <c r="H69" s="30">
        <v>1</v>
      </c>
      <c r="I69" s="30">
        <v>12</v>
      </c>
      <c r="J69" s="117"/>
      <c r="K69" s="128">
        <f t="shared" si="1"/>
        <v>0.91666666666666663</v>
      </c>
      <c r="L69" s="128">
        <f t="shared" si="1"/>
        <v>0</v>
      </c>
      <c r="M69" s="128">
        <f t="shared" si="1"/>
        <v>0</v>
      </c>
      <c r="N69" s="128">
        <f t="shared" si="1"/>
        <v>8.3333333333333329E-2</v>
      </c>
      <c r="O69" s="159"/>
      <c r="P69" s="28">
        <v>4.13</v>
      </c>
      <c r="Q69" s="75" t="s">
        <v>418</v>
      </c>
      <c r="R69" s="156"/>
      <c r="S69" s="176">
        <v>0.8</v>
      </c>
      <c r="T69" s="176">
        <v>0.1</v>
      </c>
      <c r="U69" s="176">
        <v>0.1</v>
      </c>
      <c r="V69" s="176">
        <v>0</v>
      </c>
      <c r="W69" s="176">
        <v>0.90909090909090906</v>
      </c>
      <c r="X69" s="177"/>
      <c r="Y69" s="176">
        <f t="shared" si="6"/>
        <v>0.11666666666666659</v>
      </c>
      <c r="Z69" s="176">
        <f t="shared" si="6"/>
        <v>-0.1</v>
      </c>
      <c r="AA69" s="176">
        <f t="shared" si="6"/>
        <v>-0.1</v>
      </c>
      <c r="AB69" s="176">
        <f t="shared" si="6"/>
        <v>8.3333333333333329E-2</v>
      </c>
    </row>
    <row r="70" spans="1:28" ht="23.25" thickBot="1" x14ac:dyDescent="0.25">
      <c r="B70" s="28">
        <v>4.1399999999999997</v>
      </c>
      <c r="C70" s="28" t="s">
        <v>361</v>
      </c>
      <c r="D70" s="145"/>
      <c r="E70" s="30">
        <v>11</v>
      </c>
      <c r="F70" s="30">
        <v>0</v>
      </c>
      <c r="G70" s="31">
        <v>0</v>
      </c>
      <c r="H70" s="30">
        <v>1</v>
      </c>
      <c r="I70" s="30">
        <v>12</v>
      </c>
      <c r="J70" s="117"/>
      <c r="K70" s="128">
        <f t="shared" si="1"/>
        <v>0.91666666666666663</v>
      </c>
      <c r="L70" s="128">
        <f t="shared" si="1"/>
        <v>0</v>
      </c>
      <c r="M70" s="128">
        <f t="shared" si="1"/>
        <v>0</v>
      </c>
      <c r="N70" s="128">
        <f t="shared" si="1"/>
        <v>8.3333333333333329E-2</v>
      </c>
      <c r="O70" s="159"/>
      <c r="P70" s="28">
        <v>4.1399999999999997</v>
      </c>
      <c r="Q70" s="75" t="s">
        <v>419</v>
      </c>
      <c r="R70" s="156"/>
      <c r="S70" s="176">
        <v>0.63636363636363635</v>
      </c>
      <c r="T70" s="176">
        <v>0.18181818181818182</v>
      </c>
      <c r="U70" s="176">
        <v>9.0909090909090912E-2</v>
      </c>
      <c r="V70" s="176">
        <v>9.0909090909090912E-2</v>
      </c>
      <c r="W70" s="176">
        <v>1</v>
      </c>
      <c r="X70" s="177"/>
      <c r="Y70" s="176">
        <f t="shared" si="6"/>
        <v>0.28030303030303028</v>
      </c>
      <c r="Z70" s="176">
        <f t="shared" si="6"/>
        <v>-0.18181818181818182</v>
      </c>
      <c r="AA70" s="176">
        <f t="shared" si="6"/>
        <v>-9.0909090909090912E-2</v>
      </c>
      <c r="AB70" s="176">
        <f t="shared" si="6"/>
        <v>-7.5757575757575829E-3</v>
      </c>
    </row>
    <row r="71" spans="1:28" ht="64.5" customHeight="1" thickBot="1" x14ac:dyDescent="0.25">
      <c r="B71" s="28">
        <v>4.1500000000000004</v>
      </c>
      <c r="C71" s="28" t="s">
        <v>96</v>
      </c>
      <c r="D71" s="145"/>
      <c r="E71" s="30">
        <v>8</v>
      </c>
      <c r="F71" s="30">
        <v>0</v>
      </c>
      <c r="G71" s="31">
        <v>0</v>
      </c>
      <c r="H71" s="30">
        <v>4</v>
      </c>
      <c r="I71" s="30">
        <v>12</v>
      </c>
      <c r="J71" s="117"/>
      <c r="K71" s="128">
        <f t="shared" si="1"/>
        <v>0.66666666666666663</v>
      </c>
      <c r="L71" s="128">
        <f t="shared" si="1"/>
        <v>0</v>
      </c>
      <c r="M71" s="128">
        <f t="shared" si="1"/>
        <v>0</v>
      </c>
      <c r="N71" s="128">
        <f t="shared" si="1"/>
        <v>0.33333333333333331</v>
      </c>
      <c r="O71" s="159"/>
      <c r="P71" s="28">
        <v>4.1500000000000004</v>
      </c>
      <c r="Q71" s="75" t="s">
        <v>547</v>
      </c>
      <c r="R71" s="156"/>
      <c r="S71" s="176">
        <v>0.36363636363636365</v>
      </c>
      <c r="T71" s="176">
        <v>0</v>
      </c>
      <c r="U71" s="176">
        <v>9.0909090909090912E-2</v>
      </c>
      <c r="V71" s="176">
        <v>0.54545454545454541</v>
      </c>
      <c r="W71" s="176">
        <v>1</v>
      </c>
      <c r="X71" s="177"/>
      <c r="Y71" s="176">
        <f t="shared" si="6"/>
        <v>0.30303030303030298</v>
      </c>
      <c r="Z71" s="176">
        <f t="shared" si="6"/>
        <v>0</v>
      </c>
      <c r="AA71" s="176">
        <f t="shared" si="6"/>
        <v>-9.0909090909090912E-2</v>
      </c>
      <c r="AB71" s="176">
        <f t="shared" si="6"/>
        <v>-0.2121212121212121</v>
      </c>
    </row>
    <row r="72" spans="1:28" ht="23.25" thickBot="1" x14ac:dyDescent="0.25">
      <c r="B72" s="111">
        <v>5</v>
      </c>
      <c r="C72" s="114" t="s">
        <v>97</v>
      </c>
      <c r="E72" s="27" t="s">
        <v>69</v>
      </c>
      <c r="F72" s="27">
        <v>1</v>
      </c>
      <c r="G72" s="27">
        <v>2</v>
      </c>
      <c r="H72" s="27">
        <v>3</v>
      </c>
      <c r="I72" s="27" t="s">
        <v>524</v>
      </c>
      <c r="J72" s="117"/>
      <c r="K72" s="27" t="s">
        <v>69</v>
      </c>
      <c r="L72" s="124" t="s">
        <v>98</v>
      </c>
      <c r="M72" s="27" t="s">
        <v>99</v>
      </c>
      <c r="N72" s="124" t="s">
        <v>100</v>
      </c>
      <c r="O72" s="86"/>
      <c r="P72" s="111">
        <v>5</v>
      </c>
      <c r="Q72" s="35" t="s">
        <v>97</v>
      </c>
      <c r="S72" s="27" t="s">
        <v>69</v>
      </c>
      <c r="T72" s="27" t="s">
        <v>98</v>
      </c>
      <c r="U72" s="27" t="s">
        <v>99</v>
      </c>
      <c r="V72" s="27" t="s">
        <v>421</v>
      </c>
      <c r="W72" s="27" t="s">
        <v>400</v>
      </c>
      <c r="X72" s="121"/>
      <c r="Y72" s="27" t="s">
        <v>69</v>
      </c>
      <c r="Z72" s="27" t="s">
        <v>98</v>
      </c>
      <c r="AA72" s="27" t="s">
        <v>99</v>
      </c>
      <c r="AB72" s="27" t="s">
        <v>421</v>
      </c>
    </row>
    <row r="73" spans="1:28" ht="31.5" customHeight="1" thickBot="1" x14ac:dyDescent="0.25">
      <c r="A73" s="90"/>
      <c r="B73" s="109" t="s">
        <v>101</v>
      </c>
      <c r="C73" s="102" t="s">
        <v>102</v>
      </c>
      <c r="D73" s="145"/>
      <c r="E73" s="52">
        <v>3</v>
      </c>
      <c r="F73" s="53">
        <v>2</v>
      </c>
      <c r="G73" s="53">
        <v>2</v>
      </c>
      <c r="H73" s="53">
        <v>0</v>
      </c>
      <c r="I73" s="55">
        <v>3</v>
      </c>
      <c r="J73" s="117"/>
      <c r="K73" s="129">
        <f>IF(ISERROR(E73/$I75),"",E73/$I75)</f>
        <v>0.25</v>
      </c>
      <c r="L73" s="130">
        <f>IF(ISERROR((F73+G73)/$I75),"",(F73+G73)/$I75)</f>
        <v>0.33333333333333331</v>
      </c>
      <c r="M73" s="130">
        <f>IF(ISERROR((H73+I73)/$I75),"",(H73+I73)/$I75)</f>
        <v>0.25</v>
      </c>
      <c r="N73" s="131">
        <f>IF(ISERROR(SUM(E75:H75)/$I75),"",SUM(E75:H75)/$I75)</f>
        <v>0.16666666666666666</v>
      </c>
      <c r="O73" s="161"/>
      <c r="P73" s="102">
        <v>5.0999999999999996</v>
      </c>
      <c r="Q73" s="79" t="s">
        <v>420</v>
      </c>
      <c r="R73" s="156"/>
      <c r="S73" s="191">
        <v>0.3</v>
      </c>
      <c r="T73" s="192">
        <v>0.4</v>
      </c>
      <c r="U73" s="192">
        <v>0.3</v>
      </c>
      <c r="V73" s="192">
        <v>0</v>
      </c>
      <c r="W73" s="193">
        <v>0.90909090909090906</v>
      </c>
      <c r="X73" s="177"/>
      <c r="Y73" s="191">
        <f>K73-S73</f>
        <v>-4.9999999999999989E-2</v>
      </c>
      <c r="Z73" s="192">
        <f>L73-T73</f>
        <v>-6.6666666666666707E-2</v>
      </c>
      <c r="AA73" s="192">
        <f>M73-U73</f>
        <v>-4.9999999999999989E-2</v>
      </c>
      <c r="AB73" s="193">
        <f>N73-V73</f>
        <v>0.16666666666666666</v>
      </c>
    </row>
    <row r="74" spans="1:28" ht="31.5" customHeight="1" thickBot="1" x14ac:dyDescent="0.25">
      <c r="A74" s="90"/>
      <c r="B74" s="113"/>
      <c r="C74" s="112"/>
      <c r="D74" s="145"/>
      <c r="E74" s="27" t="s">
        <v>525</v>
      </c>
      <c r="F74" s="27" t="s">
        <v>526</v>
      </c>
      <c r="G74" s="27" t="s">
        <v>527</v>
      </c>
      <c r="H74" s="27" t="s">
        <v>528</v>
      </c>
      <c r="I74" s="27" t="s">
        <v>0</v>
      </c>
      <c r="J74" s="117"/>
      <c r="K74" s="132"/>
      <c r="L74" s="132"/>
      <c r="M74" s="132"/>
      <c r="N74" s="132"/>
      <c r="O74" s="161"/>
      <c r="P74" s="109"/>
      <c r="Q74" s="115"/>
      <c r="R74" s="156"/>
      <c r="S74" s="185"/>
      <c r="T74" s="185"/>
      <c r="U74" s="185"/>
      <c r="V74" s="185"/>
      <c r="W74" s="185"/>
      <c r="X74" s="177"/>
      <c r="Y74" s="176"/>
      <c r="Z74" s="176"/>
      <c r="AA74" s="176"/>
      <c r="AB74" s="176"/>
    </row>
    <row r="75" spans="1:28" ht="31.5" customHeight="1" thickBot="1" x14ac:dyDescent="0.25">
      <c r="A75" s="90"/>
      <c r="B75" s="110"/>
      <c r="C75" s="103"/>
      <c r="D75" s="145"/>
      <c r="E75" s="52">
        <v>0</v>
      </c>
      <c r="F75" s="53">
        <v>0</v>
      </c>
      <c r="G75" s="53">
        <v>1</v>
      </c>
      <c r="H75" s="53">
        <v>1</v>
      </c>
      <c r="I75" s="55">
        <v>12</v>
      </c>
      <c r="J75" s="117"/>
      <c r="K75" s="132"/>
      <c r="L75" s="132"/>
      <c r="M75" s="132"/>
      <c r="N75" s="132"/>
      <c r="O75" s="161"/>
      <c r="P75" s="110"/>
      <c r="Q75" s="75"/>
      <c r="R75" s="156"/>
      <c r="S75" s="185"/>
      <c r="T75" s="185"/>
      <c r="U75" s="185"/>
      <c r="V75" s="185"/>
      <c r="W75" s="185"/>
      <c r="X75" s="177"/>
      <c r="Y75" s="176"/>
      <c r="Z75" s="176"/>
      <c r="AA75" s="176"/>
      <c r="AB75" s="176"/>
    </row>
    <row r="76" spans="1:28" ht="31.5" customHeight="1" thickBot="1" x14ac:dyDescent="0.25">
      <c r="B76" s="103">
        <v>5.2</v>
      </c>
      <c r="C76" s="103" t="s">
        <v>103</v>
      </c>
      <c r="D76" s="145"/>
      <c r="E76" s="30">
        <v>10</v>
      </c>
      <c r="F76" s="30">
        <v>2</v>
      </c>
      <c r="G76" s="31">
        <v>0</v>
      </c>
      <c r="H76" s="30">
        <v>0</v>
      </c>
      <c r="I76" s="30">
        <v>12</v>
      </c>
      <c r="J76" s="117"/>
      <c r="K76" s="128">
        <f t="shared" si="1"/>
        <v>0.83333333333333337</v>
      </c>
      <c r="L76" s="128">
        <f t="shared" si="1"/>
        <v>0.16666666666666666</v>
      </c>
      <c r="M76" s="128">
        <f t="shared" si="1"/>
        <v>0</v>
      </c>
      <c r="N76" s="128">
        <f t="shared" si="1"/>
        <v>0</v>
      </c>
      <c r="O76" s="159"/>
      <c r="P76" s="103">
        <v>5.2</v>
      </c>
      <c r="Q76" s="75" t="s">
        <v>103</v>
      </c>
      <c r="R76" s="156"/>
      <c r="S76" s="176">
        <v>0.63636363636363635</v>
      </c>
      <c r="T76" s="176">
        <v>9.0909090909090912E-2</v>
      </c>
      <c r="U76" s="176">
        <v>9.0909090909090912E-2</v>
      </c>
      <c r="V76" s="176">
        <v>0.18181818181818182</v>
      </c>
      <c r="W76" s="176">
        <v>1</v>
      </c>
      <c r="X76" s="177"/>
      <c r="Y76" s="176">
        <f t="shared" ref="Y76:AB80" si="7">K76-S76</f>
        <v>0.19696969696969702</v>
      </c>
      <c r="Z76" s="176">
        <f t="shared" si="7"/>
        <v>7.5757575757575746E-2</v>
      </c>
      <c r="AA76" s="176">
        <f t="shared" si="7"/>
        <v>-9.0909090909090912E-2</v>
      </c>
      <c r="AB76" s="176">
        <f t="shared" si="7"/>
        <v>-0.18181818181818182</v>
      </c>
    </row>
    <row r="77" spans="1:28" ht="42.75" customHeight="1" thickBot="1" x14ac:dyDescent="0.25">
      <c r="B77" s="28">
        <v>5.3</v>
      </c>
      <c r="C77" s="28" t="s">
        <v>104</v>
      </c>
      <c r="D77" s="145"/>
      <c r="E77" s="30">
        <v>9</v>
      </c>
      <c r="F77" s="30">
        <v>2</v>
      </c>
      <c r="G77" s="31">
        <v>1</v>
      </c>
      <c r="H77" s="30">
        <v>0</v>
      </c>
      <c r="I77" s="30">
        <v>12</v>
      </c>
      <c r="J77" s="117"/>
      <c r="K77" s="128">
        <f t="shared" si="1"/>
        <v>0.75</v>
      </c>
      <c r="L77" s="128">
        <f t="shared" si="1"/>
        <v>0.16666666666666666</v>
      </c>
      <c r="M77" s="128">
        <f t="shared" si="1"/>
        <v>8.3333333333333329E-2</v>
      </c>
      <c r="N77" s="128">
        <f t="shared" si="1"/>
        <v>0</v>
      </c>
      <c r="O77" s="159"/>
      <c r="P77" s="28">
        <v>5.3</v>
      </c>
      <c r="Q77" s="75" t="s">
        <v>422</v>
      </c>
      <c r="R77" s="156"/>
      <c r="S77" s="176">
        <v>0.54545454545454541</v>
      </c>
      <c r="T77" s="176">
        <v>0.36363636363636365</v>
      </c>
      <c r="U77" s="176">
        <v>0</v>
      </c>
      <c r="V77" s="176">
        <v>9.0909090909090912E-2</v>
      </c>
      <c r="W77" s="176">
        <v>1</v>
      </c>
      <c r="X77" s="177"/>
      <c r="Y77" s="176">
        <f t="shared" si="7"/>
        <v>0.20454545454545459</v>
      </c>
      <c r="Z77" s="176">
        <f t="shared" si="7"/>
        <v>-0.19696969696969699</v>
      </c>
      <c r="AA77" s="176">
        <f t="shared" si="7"/>
        <v>8.3333333333333329E-2</v>
      </c>
      <c r="AB77" s="176">
        <f t="shared" si="7"/>
        <v>-9.0909090909090912E-2</v>
      </c>
    </row>
    <row r="78" spans="1:28" ht="15.75" customHeight="1" thickBot="1" x14ac:dyDescent="0.25">
      <c r="B78" s="28">
        <v>5.4</v>
      </c>
      <c r="C78" s="28" t="s">
        <v>105</v>
      </c>
      <c r="D78" s="145"/>
      <c r="E78" s="30">
        <v>8</v>
      </c>
      <c r="F78" s="30">
        <v>1</v>
      </c>
      <c r="G78" s="31">
        <v>2</v>
      </c>
      <c r="H78" s="30">
        <v>1</v>
      </c>
      <c r="I78" s="30">
        <v>12</v>
      </c>
      <c r="J78" s="117"/>
      <c r="K78" s="128">
        <f t="shared" si="1"/>
        <v>0.66666666666666663</v>
      </c>
      <c r="L78" s="128">
        <f t="shared" si="1"/>
        <v>8.3333333333333329E-2</v>
      </c>
      <c r="M78" s="128">
        <f t="shared" si="1"/>
        <v>0.16666666666666666</v>
      </c>
      <c r="N78" s="128">
        <f t="shared" si="1"/>
        <v>8.3333333333333329E-2</v>
      </c>
      <c r="O78" s="159"/>
      <c r="P78" s="28">
        <v>5.4</v>
      </c>
      <c r="Q78" s="75" t="s">
        <v>105</v>
      </c>
      <c r="R78" s="156"/>
      <c r="S78" s="176">
        <v>0.54545454545454541</v>
      </c>
      <c r="T78" s="176">
        <v>0.36363636363636365</v>
      </c>
      <c r="U78" s="176">
        <v>0</v>
      </c>
      <c r="V78" s="176">
        <v>9.0909090909090912E-2</v>
      </c>
      <c r="W78" s="176">
        <v>1</v>
      </c>
      <c r="X78" s="177"/>
      <c r="Y78" s="176">
        <f t="shared" si="7"/>
        <v>0.12121212121212122</v>
      </c>
      <c r="Z78" s="176">
        <f t="shared" si="7"/>
        <v>-0.28030303030303033</v>
      </c>
      <c r="AA78" s="176">
        <f t="shared" si="7"/>
        <v>0.16666666666666666</v>
      </c>
      <c r="AB78" s="176">
        <f t="shared" si="7"/>
        <v>-7.5757575757575829E-3</v>
      </c>
    </row>
    <row r="79" spans="1:28" ht="15.75" customHeight="1" thickBot="1" x14ac:dyDescent="0.25">
      <c r="B79" s="28">
        <v>5.5</v>
      </c>
      <c r="C79" s="28" t="s">
        <v>106</v>
      </c>
      <c r="D79" s="145"/>
      <c r="E79" s="30">
        <v>9</v>
      </c>
      <c r="F79" s="30">
        <v>1</v>
      </c>
      <c r="G79" s="31">
        <v>1</v>
      </c>
      <c r="H79" s="30">
        <v>1</v>
      </c>
      <c r="I79" s="30">
        <v>12</v>
      </c>
      <c r="J79" s="117"/>
      <c r="K79" s="128">
        <f t="shared" si="1"/>
        <v>0.75</v>
      </c>
      <c r="L79" s="128">
        <f t="shared" si="1"/>
        <v>8.3333333333333329E-2</v>
      </c>
      <c r="M79" s="128">
        <f t="shared" si="1"/>
        <v>8.3333333333333329E-2</v>
      </c>
      <c r="N79" s="128">
        <f t="shared" si="1"/>
        <v>8.3333333333333329E-2</v>
      </c>
      <c r="O79" s="159"/>
      <c r="P79" s="28">
        <v>5.5</v>
      </c>
      <c r="Q79" s="75" t="s">
        <v>106</v>
      </c>
      <c r="R79" s="156"/>
      <c r="S79" s="176">
        <v>0.72727272727272729</v>
      </c>
      <c r="T79" s="176">
        <v>0</v>
      </c>
      <c r="U79" s="176">
        <v>0.18181818181818182</v>
      </c>
      <c r="V79" s="176">
        <v>9.0909090909090912E-2</v>
      </c>
      <c r="W79" s="176">
        <v>1</v>
      </c>
      <c r="X79" s="177"/>
      <c r="Y79" s="176">
        <f t="shared" si="7"/>
        <v>2.2727272727272707E-2</v>
      </c>
      <c r="Z79" s="176">
        <f t="shared" si="7"/>
        <v>8.3333333333333329E-2</v>
      </c>
      <c r="AA79" s="176">
        <f t="shared" si="7"/>
        <v>-9.8484848484848495E-2</v>
      </c>
      <c r="AB79" s="176">
        <f t="shared" si="7"/>
        <v>-7.5757575757575829E-3</v>
      </c>
    </row>
    <row r="80" spans="1:28" ht="15.75" customHeight="1" thickBot="1" x14ac:dyDescent="0.25">
      <c r="B80" s="28">
        <v>5.6</v>
      </c>
      <c r="C80" s="28" t="s">
        <v>107</v>
      </c>
      <c r="D80" s="145"/>
      <c r="E80" s="30">
        <v>9</v>
      </c>
      <c r="F80" s="30">
        <v>2</v>
      </c>
      <c r="G80" s="31">
        <v>1</v>
      </c>
      <c r="H80" s="30">
        <v>0</v>
      </c>
      <c r="I80" s="30">
        <v>12</v>
      </c>
      <c r="J80" s="117"/>
      <c r="K80" s="128">
        <f t="shared" si="1"/>
        <v>0.75</v>
      </c>
      <c r="L80" s="128">
        <f t="shared" si="1"/>
        <v>0.16666666666666666</v>
      </c>
      <c r="M80" s="128">
        <f t="shared" si="1"/>
        <v>8.3333333333333329E-2</v>
      </c>
      <c r="N80" s="128">
        <f t="shared" si="1"/>
        <v>0</v>
      </c>
      <c r="O80" s="159"/>
      <c r="P80" s="28">
        <v>5.6</v>
      </c>
      <c r="Q80" s="75" t="s">
        <v>107</v>
      </c>
      <c r="R80" s="156"/>
      <c r="S80" s="176">
        <v>0.54545454545454541</v>
      </c>
      <c r="T80" s="176">
        <v>0.27272727272727271</v>
      </c>
      <c r="U80" s="176">
        <v>9.0909090909090912E-2</v>
      </c>
      <c r="V80" s="176">
        <v>9.0909090909090912E-2</v>
      </c>
      <c r="W80" s="176">
        <v>1</v>
      </c>
      <c r="X80" s="177"/>
      <c r="Y80" s="176">
        <f t="shared" si="7"/>
        <v>0.20454545454545459</v>
      </c>
      <c r="Z80" s="176">
        <f t="shared" si="7"/>
        <v>-0.10606060606060605</v>
      </c>
      <c r="AA80" s="176">
        <f t="shared" si="7"/>
        <v>-7.5757575757575829E-3</v>
      </c>
      <c r="AB80" s="176">
        <f t="shared" si="7"/>
        <v>-9.0909090909090912E-2</v>
      </c>
    </row>
    <row r="81" spans="2:28" s="2" customFormat="1" ht="15.75" customHeight="1" x14ac:dyDescent="0.2">
      <c r="B81" s="150"/>
      <c r="C81" s="56"/>
      <c r="D81" s="151"/>
      <c r="E81" s="30" t="s">
        <v>50</v>
      </c>
      <c r="F81" s="30" t="s">
        <v>50</v>
      </c>
      <c r="G81" s="31" t="s">
        <v>50</v>
      </c>
      <c r="H81" s="30" t="s">
        <v>50</v>
      </c>
      <c r="I81" s="30" t="s">
        <v>50</v>
      </c>
      <c r="J81" s="117"/>
      <c r="K81" s="128" t="str">
        <f t="shared" si="1"/>
        <v/>
      </c>
      <c r="L81" s="128" t="str">
        <f t="shared" si="1"/>
        <v/>
      </c>
      <c r="M81" s="128" t="str">
        <f t="shared" si="1"/>
        <v/>
      </c>
      <c r="N81" s="128" t="str">
        <f t="shared" si="1"/>
        <v/>
      </c>
      <c r="O81" s="159"/>
      <c r="P81" s="89"/>
      <c r="S81" s="177"/>
      <c r="T81" s="177"/>
      <c r="U81" s="177"/>
      <c r="V81" s="177"/>
      <c r="W81" s="177"/>
      <c r="X81" s="177"/>
      <c r="Y81" s="177"/>
      <c r="Z81" s="177"/>
      <c r="AA81" s="177"/>
      <c r="AB81" s="177"/>
    </row>
    <row r="82" spans="2:28" s="2" customFormat="1" ht="15.75" customHeight="1" x14ac:dyDescent="0.2">
      <c r="B82" s="26" t="s">
        <v>108</v>
      </c>
      <c r="C82" s="56"/>
      <c r="D82" s="151"/>
      <c r="E82" s="30" t="s">
        <v>50</v>
      </c>
      <c r="F82" s="30" t="s">
        <v>50</v>
      </c>
      <c r="G82" s="31" t="s">
        <v>50</v>
      </c>
      <c r="H82" s="30" t="s">
        <v>50</v>
      </c>
      <c r="I82" s="30" t="s">
        <v>50</v>
      </c>
      <c r="J82" s="117"/>
      <c r="K82" s="128" t="str">
        <f t="shared" si="1"/>
        <v/>
      </c>
      <c r="L82" s="128" t="str">
        <f t="shared" si="1"/>
        <v/>
      </c>
      <c r="M82" s="128" t="str">
        <f t="shared" si="1"/>
        <v/>
      </c>
      <c r="N82" s="128" t="str">
        <f t="shared" si="1"/>
        <v/>
      </c>
      <c r="O82" s="159"/>
      <c r="P82" s="80" t="s">
        <v>108</v>
      </c>
      <c r="Q82" s="168"/>
      <c r="S82" s="177"/>
      <c r="T82" s="177"/>
      <c r="U82" s="177"/>
      <c r="V82" s="177"/>
      <c r="W82" s="177"/>
      <c r="X82" s="177"/>
      <c r="Y82" s="177"/>
      <c r="Z82" s="177"/>
      <c r="AA82" s="177"/>
      <c r="AB82" s="177"/>
    </row>
    <row r="83" spans="2:28" s="2" customFormat="1" ht="15.75" customHeight="1" thickBot="1" x14ac:dyDescent="0.25">
      <c r="B83" s="26"/>
      <c r="C83" s="56"/>
      <c r="D83" s="151"/>
      <c r="E83" s="30"/>
      <c r="F83" s="30"/>
      <c r="G83" s="31"/>
      <c r="H83" s="30"/>
      <c r="I83" s="30"/>
      <c r="J83" s="117"/>
      <c r="K83" s="128" t="str">
        <f t="shared" si="1"/>
        <v/>
      </c>
      <c r="L83" s="128" t="str">
        <f t="shared" si="1"/>
        <v/>
      </c>
      <c r="M83" s="128" t="str">
        <f t="shared" si="1"/>
        <v/>
      </c>
      <c r="N83" s="128" t="str">
        <f t="shared" si="1"/>
        <v/>
      </c>
      <c r="O83" s="159"/>
      <c r="P83" s="89"/>
      <c r="S83" s="177"/>
      <c r="T83" s="177"/>
      <c r="U83" s="177"/>
      <c r="V83" s="177"/>
      <c r="W83" s="177"/>
      <c r="X83" s="177"/>
      <c r="Y83" s="177"/>
      <c r="Z83" s="177"/>
      <c r="AA83" s="177"/>
      <c r="AB83" s="177"/>
    </row>
    <row r="84" spans="2:28" s="2" customFormat="1" ht="31.5" customHeight="1" thickBot="1" x14ac:dyDescent="0.25">
      <c r="B84" s="28" t="s">
        <v>109</v>
      </c>
      <c r="C84" s="28" t="s">
        <v>110</v>
      </c>
      <c r="D84" s="145"/>
      <c r="E84" s="30">
        <v>7</v>
      </c>
      <c r="F84" s="30">
        <v>1</v>
      </c>
      <c r="G84" s="31">
        <v>1</v>
      </c>
      <c r="H84" s="30">
        <v>3</v>
      </c>
      <c r="I84" s="30">
        <v>12</v>
      </c>
      <c r="J84" s="117"/>
      <c r="K84" s="128">
        <f t="shared" si="1"/>
        <v>0.58333333333333337</v>
      </c>
      <c r="L84" s="128">
        <f t="shared" si="1"/>
        <v>8.3333333333333329E-2</v>
      </c>
      <c r="M84" s="128">
        <f t="shared" si="1"/>
        <v>8.3333333333333329E-2</v>
      </c>
      <c r="N84" s="128">
        <f t="shared" si="1"/>
        <v>0.25</v>
      </c>
      <c r="O84" s="159"/>
      <c r="P84" s="28">
        <v>1</v>
      </c>
      <c r="Q84" s="84" t="s">
        <v>110</v>
      </c>
      <c r="R84" s="156"/>
      <c r="S84" s="176">
        <v>0.45454545454545453</v>
      </c>
      <c r="T84" s="176">
        <v>0.18181818181818182</v>
      </c>
      <c r="U84" s="176">
        <v>9.0909090909090912E-2</v>
      </c>
      <c r="V84" s="176">
        <v>0.27272727272727271</v>
      </c>
      <c r="W84" s="176">
        <v>1</v>
      </c>
      <c r="X84" s="177"/>
      <c r="Y84" s="176">
        <f t="shared" ref="Y84:AB94" si="8">K84-S84</f>
        <v>0.12878787878787884</v>
      </c>
      <c r="Z84" s="176">
        <f t="shared" si="8"/>
        <v>-9.8484848484848495E-2</v>
      </c>
      <c r="AA84" s="176">
        <f t="shared" si="8"/>
        <v>-7.5757575757575829E-3</v>
      </c>
      <c r="AB84" s="176">
        <f t="shared" si="8"/>
        <v>-2.2727272727272707E-2</v>
      </c>
    </row>
    <row r="85" spans="2:28" s="2" customFormat="1" ht="31.5" customHeight="1" thickBot="1" x14ac:dyDescent="0.25">
      <c r="B85" s="28" t="s">
        <v>111</v>
      </c>
      <c r="C85" s="28" t="s">
        <v>112</v>
      </c>
      <c r="D85" s="145"/>
      <c r="E85" s="30">
        <v>7</v>
      </c>
      <c r="F85" s="30">
        <v>2</v>
      </c>
      <c r="G85" s="31">
        <v>1</v>
      </c>
      <c r="H85" s="30">
        <v>2</v>
      </c>
      <c r="I85" s="30">
        <v>12</v>
      </c>
      <c r="J85" s="117"/>
      <c r="K85" s="128">
        <f t="shared" si="1"/>
        <v>0.58333333333333337</v>
      </c>
      <c r="L85" s="128">
        <f t="shared" si="1"/>
        <v>0.16666666666666666</v>
      </c>
      <c r="M85" s="128">
        <f t="shared" si="1"/>
        <v>8.3333333333333329E-2</v>
      </c>
      <c r="N85" s="128">
        <f t="shared" si="1"/>
        <v>0.16666666666666666</v>
      </c>
      <c r="O85" s="159"/>
      <c r="P85" s="28">
        <v>2</v>
      </c>
      <c r="Q85" s="75" t="s">
        <v>112</v>
      </c>
      <c r="R85" s="156"/>
      <c r="S85" s="176">
        <v>0.36363636363636365</v>
      </c>
      <c r="T85" s="176">
        <v>0.18181818181818182</v>
      </c>
      <c r="U85" s="176">
        <v>9.0909090909090912E-2</v>
      </c>
      <c r="V85" s="176">
        <v>0.36363636363636365</v>
      </c>
      <c r="W85" s="176">
        <v>1</v>
      </c>
      <c r="X85" s="177"/>
      <c r="Y85" s="176">
        <f t="shared" si="8"/>
        <v>0.21969696969696972</v>
      </c>
      <c r="Z85" s="176">
        <f t="shared" si="8"/>
        <v>-1.5151515151515166E-2</v>
      </c>
      <c r="AA85" s="176">
        <f t="shared" si="8"/>
        <v>-7.5757575757575829E-3</v>
      </c>
      <c r="AB85" s="176">
        <f t="shared" si="8"/>
        <v>-0.19696969696969699</v>
      </c>
    </row>
    <row r="86" spans="2:28" s="2" customFormat="1" ht="31.5" customHeight="1" thickBot="1" x14ac:dyDescent="0.25">
      <c r="B86" s="28" t="s">
        <v>113</v>
      </c>
      <c r="C86" s="28" t="s">
        <v>114</v>
      </c>
      <c r="D86" s="145"/>
      <c r="E86" s="30">
        <v>9</v>
      </c>
      <c r="F86" s="30">
        <v>1</v>
      </c>
      <c r="G86" s="31">
        <v>1</v>
      </c>
      <c r="H86" s="30">
        <v>1</v>
      </c>
      <c r="I86" s="30">
        <v>12</v>
      </c>
      <c r="J86" s="117"/>
      <c r="K86" s="128">
        <f t="shared" si="1"/>
        <v>0.75</v>
      </c>
      <c r="L86" s="128">
        <f t="shared" si="1"/>
        <v>8.3333333333333329E-2</v>
      </c>
      <c r="M86" s="128">
        <f t="shared" si="1"/>
        <v>8.3333333333333329E-2</v>
      </c>
      <c r="N86" s="128">
        <f t="shared" si="1"/>
        <v>8.3333333333333329E-2</v>
      </c>
      <c r="O86" s="159"/>
      <c r="P86" s="28">
        <v>3</v>
      </c>
      <c r="Q86" s="75" t="s">
        <v>114</v>
      </c>
      <c r="R86" s="156"/>
      <c r="S86" s="176">
        <v>0.36363636363636365</v>
      </c>
      <c r="T86" s="176">
        <v>0.18181818181818182</v>
      </c>
      <c r="U86" s="176">
        <v>9.0909090909090912E-2</v>
      </c>
      <c r="V86" s="176">
        <v>0.36363636363636365</v>
      </c>
      <c r="W86" s="176">
        <v>1</v>
      </c>
      <c r="X86" s="177"/>
      <c r="Y86" s="176">
        <f t="shared" si="8"/>
        <v>0.38636363636363635</v>
      </c>
      <c r="Z86" s="176">
        <f t="shared" si="8"/>
        <v>-9.8484848484848495E-2</v>
      </c>
      <c r="AA86" s="176">
        <f t="shared" si="8"/>
        <v>-7.5757575757575829E-3</v>
      </c>
      <c r="AB86" s="176">
        <f t="shared" si="8"/>
        <v>-0.28030303030303033</v>
      </c>
    </row>
    <row r="87" spans="2:28" s="2" customFormat="1" ht="34.5" thickBot="1" x14ac:dyDescent="0.25">
      <c r="B87" s="28" t="s">
        <v>115</v>
      </c>
      <c r="C87" s="28" t="s">
        <v>116</v>
      </c>
      <c r="D87" s="145"/>
      <c r="E87" s="30">
        <v>9</v>
      </c>
      <c r="F87" s="30">
        <v>2</v>
      </c>
      <c r="G87" s="31">
        <v>1</v>
      </c>
      <c r="H87" s="30">
        <v>0</v>
      </c>
      <c r="I87" s="30">
        <v>12</v>
      </c>
      <c r="J87" s="117"/>
      <c r="K87" s="128">
        <f t="shared" si="1"/>
        <v>0.75</v>
      </c>
      <c r="L87" s="128">
        <f t="shared" si="1"/>
        <v>0.16666666666666666</v>
      </c>
      <c r="M87" s="128">
        <f t="shared" si="1"/>
        <v>8.3333333333333329E-2</v>
      </c>
      <c r="N87" s="128">
        <f t="shared" si="1"/>
        <v>0</v>
      </c>
      <c r="O87" s="159"/>
      <c r="P87" s="28">
        <v>4</v>
      </c>
      <c r="Q87" s="75" t="s">
        <v>423</v>
      </c>
      <c r="R87" s="156"/>
      <c r="S87" s="176">
        <v>0.4</v>
      </c>
      <c r="T87" s="176">
        <v>0.2</v>
      </c>
      <c r="U87" s="176">
        <v>0.2</v>
      </c>
      <c r="V87" s="176">
        <v>0.2</v>
      </c>
      <c r="W87" s="176">
        <v>0.90909090909090906</v>
      </c>
      <c r="X87" s="177"/>
      <c r="Y87" s="176">
        <f t="shared" si="8"/>
        <v>0.35</v>
      </c>
      <c r="Z87" s="176">
        <f t="shared" si="8"/>
        <v>-3.3333333333333354E-2</v>
      </c>
      <c r="AA87" s="176">
        <f t="shared" si="8"/>
        <v>-0.11666666666666668</v>
      </c>
      <c r="AB87" s="176">
        <f t="shared" si="8"/>
        <v>-0.2</v>
      </c>
    </row>
    <row r="88" spans="2:28" s="2" customFormat="1" ht="31.5" customHeight="1" thickBot="1" x14ac:dyDescent="0.25">
      <c r="B88" s="28" t="s">
        <v>117</v>
      </c>
      <c r="C88" s="28" t="s">
        <v>118</v>
      </c>
      <c r="D88" s="145"/>
      <c r="E88" s="30">
        <v>8</v>
      </c>
      <c r="F88" s="30">
        <v>1</v>
      </c>
      <c r="G88" s="31">
        <v>1</v>
      </c>
      <c r="H88" s="30">
        <v>2</v>
      </c>
      <c r="I88" s="30">
        <v>12</v>
      </c>
      <c r="J88" s="117"/>
      <c r="K88" s="128">
        <f t="shared" si="1"/>
        <v>0.66666666666666663</v>
      </c>
      <c r="L88" s="128">
        <f t="shared" si="1"/>
        <v>8.3333333333333329E-2</v>
      </c>
      <c r="M88" s="128">
        <f t="shared" si="1"/>
        <v>8.3333333333333329E-2</v>
      </c>
      <c r="N88" s="128">
        <f t="shared" si="1"/>
        <v>0.16666666666666666</v>
      </c>
      <c r="O88" s="159"/>
      <c r="P88" s="28">
        <v>11</v>
      </c>
      <c r="Q88" s="75" t="s">
        <v>424</v>
      </c>
      <c r="R88" s="156"/>
      <c r="S88" s="176">
        <v>0.5</v>
      </c>
      <c r="T88" s="176">
        <v>0.1</v>
      </c>
      <c r="U88" s="176">
        <v>0.1</v>
      </c>
      <c r="V88" s="176">
        <v>0.3</v>
      </c>
      <c r="W88" s="176">
        <v>0.90909090909090906</v>
      </c>
      <c r="X88" s="177"/>
      <c r="Y88" s="176">
        <f t="shared" si="8"/>
        <v>0.16666666666666663</v>
      </c>
      <c r="Z88" s="176">
        <f t="shared" si="8"/>
        <v>-1.6666666666666677E-2</v>
      </c>
      <c r="AA88" s="176">
        <f t="shared" si="8"/>
        <v>-1.6666666666666677E-2</v>
      </c>
      <c r="AB88" s="176">
        <f t="shared" si="8"/>
        <v>-0.13333333333333333</v>
      </c>
    </row>
    <row r="89" spans="2:28" s="2" customFormat="1" ht="31.5" customHeight="1" thickBot="1" x14ac:dyDescent="0.25">
      <c r="B89" s="28" t="s">
        <v>119</v>
      </c>
      <c r="C89" s="28" t="s">
        <v>120</v>
      </c>
      <c r="D89" s="145"/>
      <c r="E89" s="30">
        <v>5</v>
      </c>
      <c r="F89" s="30">
        <v>4</v>
      </c>
      <c r="G89" s="31">
        <v>0</v>
      </c>
      <c r="H89" s="30">
        <v>3</v>
      </c>
      <c r="I89" s="30">
        <v>12</v>
      </c>
      <c r="J89" s="117"/>
      <c r="K89" s="128">
        <f t="shared" si="1"/>
        <v>0.41666666666666669</v>
      </c>
      <c r="L89" s="128">
        <f t="shared" si="1"/>
        <v>0.33333333333333331</v>
      </c>
      <c r="M89" s="128">
        <f t="shared" si="1"/>
        <v>0</v>
      </c>
      <c r="N89" s="128">
        <f t="shared" si="1"/>
        <v>0.25</v>
      </c>
      <c r="O89" s="159"/>
      <c r="P89" s="28">
        <v>5</v>
      </c>
      <c r="Q89" s="75" t="s">
        <v>120</v>
      </c>
      <c r="R89" s="156"/>
      <c r="S89" s="176">
        <v>0.4</v>
      </c>
      <c r="T89" s="176">
        <v>0.1</v>
      </c>
      <c r="U89" s="176">
        <v>0.1</v>
      </c>
      <c r="V89" s="176">
        <v>0.4</v>
      </c>
      <c r="W89" s="176">
        <v>0.90909090909090906</v>
      </c>
      <c r="X89" s="177"/>
      <c r="Y89" s="176">
        <f t="shared" si="8"/>
        <v>1.6666666666666663E-2</v>
      </c>
      <c r="Z89" s="176">
        <f t="shared" si="8"/>
        <v>0.23333333333333331</v>
      </c>
      <c r="AA89" s="176">
        <f t="shared" si="8"/>
        <v>-0.1</v>
      </c>
      <c r="AB89" s="176">
        <f t="shared" si="8"/>
        <v>-0.15000000000000002</v>
      </c>
    </row>
    <row r="90" spans="2:28" s="2" customFormat="1" ht="31.5" customHeight="1" thickBot="1" x14ac:dyDescent="0.25">
      <c r="B90" s="28" t="s">
        <v>121</v>
      </c>
      <c r="C90" s="28" t="s">
        <v>122</v>
      </c>
      <c r="D90" s="145"/>
      <c r="E90" s="30">
        <v>3</v>
      </c>
      <c r="F90" s="30">
        <v>4</v>
      </c>
      <c r="G90" s="31">
        <v>1</v>
      </c>
      <c r="H90" s="30">
        <v>4</v>
      </c>
      <c r="I90" s="30">
        <v>12</v>
      </c>
      <c r="J90" s="117"/>
      <c r="K90" s="128">
        <f t="shared" si="1"/>
        <v>0.25</v>
      </c>
      <c r="L90" s="128">
        <f t="shared" si="1"/>
        <v>0.33333333333333331</v>
      </c>
      <c r="M90" s="128">
        <f t="shared" si="1"/>
        <v>8.3333333333333329E-2</v>
      </c>
      <c r="N90" s="128">
        <f t="shared" si="1"/>
        <v>0.33333333333333331</v>
      </c>
      <c r="O90" s="159"/>
      <c r="P90" s="28">
        <v>8</v>
      </c>
      <c r="Q90" s="75" t="s">
        <v>122</v>
      </c>
      <c r="R90" s="156"/>
      <c r="S90" s="176">
        <v>0.4</v>
      </c>
      <c r="T90" s="176">
        <v>0.1</v>
      </c>
      <c r="U90" s="176">
        <v>0.1</v>
      </c>
      <c r="V90" s="176">
        <v>0.4</v>
      </c>
      <c r="W90" s="176">
        <v>0.90909090909090906</v>
      </c>
      <c r="X90" s="177"/>
      <c r="Y90" s="176">
        <f t="shared" si="8"/>
        <v>-0.15000000000000002</v>
      </c>
      <c r="Z90" s="176">
        <f t="shared" si="8"/>
        <v>0.23333333333333331</v>
      </c>
      <c r="AA90" s="176">
        <f t="shared" si="8"/>
        <v>-1.6666666666666677E-2</v>
      </c>
      <c r="AB90" s="176">
        <f t="shared" si="8"/>
        <v>-6.6666666666666707E-2</v>
      </c>
    </row>
    <row r="91" spans="2:28" s="2" customFormat="1" ht="31.5" customHeight="1" thickBot="1" x14ac:dyDescent="0.25">
      <c r="B91" s="28" t="s">
        <v>123</v>
      </c>
      <c r="C91" s="28" t="s">
        <v>124</v>
      </c>
      <c r="D91" s="145"/>
      <c r="E91" s="30">
        <v>5</v>
      </c>
      <c r="F91" s="30">
        <v>4</v>
      </c>
      <c r="G91" s="31">
        <v>0</v>
      </c>
      <c r="H91" s="30">
        <v>0</v>
      </c>
      <c r="I91" s="30">
        <v>9</v>
      </c>
      <c r="J91" s="117"/>
      <c r="K91" s="128">
        <f t="shared" si="1"/>
        <v>0.55555555555555558</v>
      </c>
      <c r="L91" s="128">
        <f t="shared" si="1"/>
        <v>0.44444444444444442</v>
      </c>
      <c r="M91" s="128">
        <f t="shared" si="1"/>
        <v>0</v>
      </c>
      <c r="N91" s="128">
        <f t="shared" si="1"/>
        <v>0</v>
      </c>
      <c r="O91" s="159"/>
      <c r="P91" s="28">
        <v>6</v>
      </c>
      <c r="Q91" s="75" t="s">
        <v>124</v>
      </c>
      <c r="R91" s="156"/>
      <c r="S91" s="176">
        <v>0.33333333333333331</v>
      </c>
      <c r="T91" s="176">
        <v>0.1111111111111111</v>
      </c>
      <c r="U91" s="176">
        <v>0.1111111111111111</v>
      </c>
      <c r="V91" s="176">
        <v>0.44444444444444442</v>
      </c>
      <c r="W91" s="176">
        <v>0.81818181818181823</v>
      </c>
      <c r="X91" s="177"/>
      <c r="Y91" s="176">
        <f t="shared" si="8"/>
        <v>0.22222222222222227</v>
      </c>
      <c r="Z91" s="176">
        <f t="shared" si="8"/>
        <v>0.33333333333333331</v>
      </c>
      <c r="AA91" s="176">
        <f t="shared" si="8"/>
        <v>-0.1111111111111111</v>
      </c>
      <c r="AB91" s="176">
        <f t="shared" si="8"/>
        <v>-0.44444444444444442</v>
      </c>
    </row>
    <row r="92" spans="2:28" s="2" customFormat="1" ht="31.5" customHeight="1" thickBot="1" x14ac:dyDescent="0.25">
      <c r="B92" s="28" t="s">
        <v>125</v>
      </c>
      <c r="C92" s="28" t="s">
        <v>126</v>
      </c>
      <c r="D92" s="145"/>
      <c r="E92" s="30">
        <v>5</v>
      </c>
      <c r="F92" s="30">
        <v>4</v>
      </c>
      <c r="G92" s="31">
        <v>0</v>
      </c>
      <c r="H92" s="30">
        <v>0</v>
      </c>
      <c r="I92" s="30">
        <v>9</v>
      </c>
      <c r="J92" s="117"/>
      <c r="K92" s="128">
        <f t="shared" si="1"/>
        <v>0.55555555555555558</v>
      </c>
      <c r="L92" s="128">
        <f t="shared" si="1"/>
        <v>0.44444444444444442</v>
      </c>
      <c r="M92" s="128">
        <f t="shared" si="1"/>
        <v>0</v>
      </c>
      <c r="N92" s="128">
        <f t="shared" si="1"/>
        <v>0</v>
      </c>
      <c r="O92" s="159"/>
      <c r="P92" s="28">
        <v>7</v>
      </c>
      <c r="Q92" s="75" t="s">
        <v>126</v>
      </c>
      <c r="R92" s="156"/>
      <c r="S92" s="176">
        <v>0.33333333333333331</v>
      </c>
      <c r="T92" s="176">
        <v>0.1111111111111111</v>
      </c>
      <c r="U92" s="176">
        <v>0.1111111111111111</v>
      </c>
      <c r="V92" s="176">
        <v>0.44444444444444442</v>
      </c>
      <c r="W92" s="176">
        <v>0.81818181818181823</v>
      </c>
      <c r="X92" s="177"/>
      <c r="Y92" s="176">
        <f t="shared" si="8"/>
        <v>0.22222222222222227</v>
      </c>
      <c r="Z92" s="176">
        <f t="shared" si="8"/>
        <v>0.33333333333333331</v>
      </c>
      <c r="AA92" s="176">
        <f t="shared" si="8"/>
        <v>-0.1111111111111111</v>
      </c>
      <c r="AB92" s="176">
        <f t="shared" si="8"/>
        <v>-0.44444444444444442</v>
      </c>
    </row>
    <row r="93" spans="2:28" s="2" customFormat="1" ht="31.5" customHeight="1" thickBot="1" x14ac:dyDescent="0.25">
      <c r="B93" s="28" t="s">
        <v>127</v>
      </c>
      <c r="C93" s="28" t="s">
        <v>128</v>
      </c>
      <c r="D93" s="145"/>
      <c r="E93" s="30">
        <v>3</v>
      </c>
      <c r="F93" s="30">
        <v>4</v>
      </c>
      <c r="G93" s="31">
        <v>0</v>
      </c>
      <c r="H93" s="30">
        <v>0</v>
      </c>
      <c r="I93" s="30">
        <v>7</v>
      </c>
      <c r="J93" s="117"/>
      <c r="K93" s="128">
        <f t="shared" si="1"/>
        <v>0.42857142857142855</v>
      </c>
      <c r="L93" s="128">
        <f t="shared" si="1"/>
        <v>0.5714285714285714</v>
      </c>
      <c r="M93" s="128">
        <f t="shared" si="1"/>
        <v>0</v>
      </c>
      <c r="N93" s="128">
        <f t="shared" si="1"/>
        <v>0</v>
      </c>
      <c r="O93" s="159"/>
      <c r="P93" s="28">
        <v>9</v>
      </c>
      <c r="Q93" s="75" t="s">
        <v>128</v>
      </c>
      <c r="R93" s="156"/>
      <c r="S93" s="176">
        <v>0.25</v>
      </c>
      <c r="T93" s="176">
        <v>0.125</v>
      </c>
      <c r="U93" s="176">
        <v>0.125</v>
      </c>
      <c r="V93" s="176">
        <v>0.5</v>
      </c>
      <c r="W93" s="176">
        <v>0.72727272727272729</v>
      </c>
      <c r="X93" s="177"/>
      <c r="Y93" s="176">
        <f t="shared" si="8"/>
        <v>0.17857142857142855</v>
      </c>
      <c r="Z93" s="176">
        <f t="shared" si="8"/>
        <v>0.4464285714285714</v>
      </c>
      <c r="AA93" s="176">
        <f t="shared" si="8"/>
        <v>-0.125</v>
      </c>
      <c r="AB93" s="176">
        <f t="shared" si="8"/>
        <v>-0.5</v>
      </c>
    </row>
    <row r="94" spans="2:28" s="2" customFormat="1" ht="31.5" customHeight="1" thickBot="1" x14ac:dyDescent="0.25">
      <c r="B94" s="28" t="s">
        <v>129</v>
      </c>
      <c r="C94" s="28" t="s">
        <v>130</v>
      </c>
      <c r="D94" s="145"/>
      <c r="E94" s="30">
        <v>3</v>
      </c>
      <c r="F94" s="30">
        <v>4</v>
      </c>
      <c r="G94" s="31">
        <v>0</v>
      </c>
      <c r="H94" s="30">
        <v>0</v>
      </c>
      <c r="I94" s="30">
        <v>7</v>
      </c>
      <c r="J94" s="152"/>
      <c r="K94" s="128">
        <f t="shared" ref="K94:N158" si="9">IF(ISERROR(E94/$I94),"",E94/$I94)</f>
        <v>0.42857142857142855</v>
      </c>
      <c r="L94" s="128">
        <f t="shared" si="9"/>
        <v>0.5714285714285714</v>
      </c>
      <c r="M94" s="128">
        <f t="shared" si="9"/>
        <v>0</v>
      </c>
      <c r="N94" s="128">
        <f t="shared" si="9"/>
        <v>0</v>
      </c>
      <c r="O94" s="159"/>
      <c r="P94" s="28">
        <v>10</v>
      </c>
      <c r="Q94" s="75" t="s">
        <v>130</v>
      </c>
      <c r="R94" s="156"/>
      <c r="S94" s="176">
        <v>0.25</v>
      </c>
      <c r="T94" s="176">
        <v>0.125</v>
      </c>
      <c r="U94" s="176">
        <v>0.125</v>
      </c>
      <c r="V94" s="176">
        <v>0.5</v>
      </c>
      <c r="W94" s="176">
        <v>0.72727272727272729</v>
      </c>
      <c r="X94" s="177"/>
      <c r="Y94" s="176">
        <f t="shared" si="8"/>
        <v>0.17857142857142855</v>
      </c>
      <c r="Z94" s="176">
        <f t="shared" si="8"/>
        <v>0.4464285714285714</v>
      </c>
      <c r="AA94" s="176">
        <f t="shared" si="8"/>
        <v>-0.125</v>
      </c>
      <c r="AB94" s="176">
        <f t="shared" si="8"/>
        <v>-0.5</v>
      </c>
    </row>
    <row r="95" spans="2:28" s="2" customFormat="1" ht="15.75" customHeight="1" x14ac:dyDescent="0.2">
      <c r="B95" s="150"/>
      <c r="C95" s="56"/>
      <c r="D95" s="151"/>
      <c r="E95" s="30" t="s">
        <v>50</v>
      </c>
      <c r="F95" s="30" t="s">
        <v>50</v>
      </c>
      <c r="G95" s="31" t="s">
        <v>50</v>
      </c>
      <c r="H95" s="30" t="s">
        <v>50</v>
      </c>
      <c r="I95" s="30" t="s">
        <v>50</v>
      </c>
      <c r="J95" s="117"/>
      <c r="K95" s="128" t="str">
        <f t="shared" si="9"/>
        <v/>
      </c>
      <c r="L95" s="128" t="str">
        <f t="shared" si="9"/>
        <v/>
      </c>
      <c r="M95" s="128" t="str">
        <f t="shared" si="9"/>
        <v/>
      </c>
      <c r="N95" s="128" t="str">
        <f t="shared" si="9"/>
        <v/>
      </c>
      <c r="O95" s="159"/>
      <c r="P95" s="89"/>
      <c r="S95" s="177"/>
      <c r="T95" s="177"/>
      <c r="U95" s="177"/>
      <c r="V95" s="177"/>
      <c r="W95" s="177"/>
      <c r="X95" s="177"/>
      <c r="Y95" s="177"/>
      <c r="Z95" s="177"/>
      <c r="AA95" s="177"/>
      <c r="AB95" s="177"/>
    </row>
    <row r="96" spans="2:28" s="2" customFormat="1" ht="15.75" customHeight="1" x14ac:dyDescent="0.2">
      <c r="B96" s="26" t="s">
        <v>131</v>
      </c>
      <c r="C96" s="56"/>
      <c r="D96" s="151"/>
      <c r="E96" s="30" t="s">
        <v>50</v>
      </c>
      <c r="F96" s="30" t="s">
        <v>50</v>
      </c>
      <c r="G96" s="31" t="s">
        <v>50</v>
      </c>
      <c r="H96" s="30" t="s">
        <v>50</v>
      </c>
      <c r="I96" s="30" t="s">
        <v>50</v>
      </c>
      <c r="J96" s="117"/>
      <c r="K96" s="128" t="str">
        <f t="shared" si="9"/>
        <v/>
      </c>
      <c r="L96" s="128" t="str">
        <f t="shared" si="9"/>
        <v/>
      </c>
      <c r="M96" s="128" t="str">
        <f t="shared" si="9"/>
        <v/>
      </c>
      <c r="N96" s="128" t="str">
        <f t="shared" si="9"/>
        <v/>
      </c>
      <c r="O96" s="159"/>
      <c r="P96" s="80" t="s">
        <v>131</v>
      </c>
      <c r="S96" s="177"/>
      <c r="T96" s="177"/>
      <c r="U96" s="177"/>
      <c r="V96" s="177"/>
      <c r="W96" s="177"/>
      <c r="X96" s="177"/>
      <c r="Y96" s="176"/>
      <c r="Z96" s="176"/>
      <c r="AA96" s="176"/>
      <c r="AB96" s="176"/>
    </row>
    <row r="97" spans="1:29" ht="15.75" customHeight="1" thickBot="1" x14ac:dyDescent="0.25">
      <c r="B97" s="26"/>
      <c r="C97" s="56"/>
      <c r="D97" s="151"/>
      <c r="E97" s="30"/>
      <c r="F97" s="30"/>
      <c r="G97" s="31"/>
      <c r="H97" s="30"/>
      <c r="I97" s="30"/>
      <c r="J97" s="117"/>
      <c r="K97" s="128" t="str">
        <f t="shared" si="9"/>
        <v/>
      </c>
      <c r="L97" s="128" t="str">
        <f t="shared" si="9"/>
        <v/>
      </c>
      <c r="M97" s="128" t="str">
        <f t="shared" si="9"/>
        <v/>
      </c>
      <c r="N97" s="128" t="str">
        <f t="shared" si="9"/>
        <v/>
      </c>
      <c r="O97" s="159"/>
      <c r="P97" s="89"/>
      <c r="S97" s="177"/>
      <c r="T97" s="177"/>
      <c r="U97" s="177"/>
      <c r="V97" s="177"/>
      <c r="W97" s="177"/>
      <c r="X97" s="177"/>
      <c r="Y97" s="176"/>
      <c r="Z97" s="176"/>
      <c r="AA97" s="176"/>
      <c r="AB97" s="176"/>
    </row>
    <row r="98" spans="1:29" ht="31.5" customHeight="1" thickBot="1" x14ac:dyDescent="0.25">
      <c r="B98" s="28" t="s">
        <v>132</v>
      </c>
      <c r="C98" s="28" t="s">
        <v>133</v>
      </c>
      <c r="D98" s="145"/>
      <c r="E98" s="30">
        <v>12</v>
      </c>
      <c r="F98" s="30">
        <v>0</v>
      </c>
      <c r="G98" s="31">
        <v>0</v>
      </c>
      <c r="H98" s="30">
        <v>0</v>
      </c>
      <c r="I98" s="30">
        <v>12</v>
      </c>
      <c r="J98" s="152"/>
      <c r="K98" s="128">
        <f t="shared" si="9"/>
        <v>1</v>
      </c>
      <c r="L98" s="128">
        <f t="shared" si="9"/>
        <v>0</v>
      </c>
      <c r="M98" s="128">
        <f t="shared" si="9"/>
        <v>0</v>
      </c>
      <c r="N98" s="128">
        <f t="shared" si="9"/>
        <v>0</v>
      </c>
      <c r="O98" s="159"/>
      <c r="P98" s="28" t="s">
        <v>140</v>
      </c>
      <c r="Q98" s="84" t="s">
        <v>425</v>
      </c>
      <c r="R98" s="156"/>
      <c r="S98" s="176">
        <v>0.81818181818181823</v>
      </c>
      <c r="T98" s="176">
        <v>9.0909090909090912E-2</v>
      </c>
      <c r="U98" s="176">
        <v>9.0909090909090912E-2</v>
      </c>
      <c r="V98" s="176">
        <v>0</v>
      </c>
      <c r="W98" s="176">
        <v>1</v>
      </c>
      <c r="X98" s="177"/>
      <c r="Y98" s="176">
        <f t="shared" ref="Y98:AB99" si="10">K98-S98</f>
        <v>0.18181818181818177</v>
      </c>
      <c r="Z98" s="176">
        <f t="shared" si="10"/>
        <v>-9.0909090909090912E-2</v>
      </c>
      <c r="AA98" s="176">
        <f t="shared" si="10"/>
        <v>-9.0909090909090912E-2</v>
      </c>
      <c r="AB98" s="176">
        <f t="shared" si="10"/>
        <v>0</v>
      </c>
    </row>
    <row r="99" spans="1:29" ht="31.5" customHeight="1" thickBot="1" x14ac:dyDescent="0.25">
      <c r="B99" s="28" t="s">
        <v>134</v>
      </c>
      <c r="C99" s="28" t="s">
        <v>135</v>
      </c>
      <c r="D99" s="145"/>
      <c r="E99" s="30">
        <v>12</v>
      </c>
      <c r="F99" s="30">
        <v>0</v>
      </c>
      <c r="G99" s="31">
        <v>0</v>
      </c>
      <c r="H99" s="30">
        <v>0</v>
      </c>
      <c r="I99" s="30">
        <v>12</v>
      </c>
      <c r="J99" s="152"/>
      <c r="K99" s="128">
        <f t="shared" si="9"/>
        <v>1</v>
      </c>
      <c r="L99" s="128">
        <f t="shared" si="9"/>
        <v>0</v>
      </c>
      <c r="M99" s="128">
        <f t="shared" si="9"/>
        <v>0</v>
      </c>
      <c r="N99" s="128">
        <f t="shared" si="9"/>
        <v>0</v>
      </c>
      <c r="O99" s="159"/>
      <c r="P99" s="28" t="s">
        <v>151</v>
      </c>
      <c r="Q99" s="75" t="s">
        <v>135</v>
      </c>
      <c r="R99" s="156"/>
      <c r="S99" s="176">
        <v>0.9</v>
      </c>
      <c r="T99" s="176">
        <v>0.1</v>
      </c>
      <c r="U99" s="176">
        <v>0</v>
      </c>
      <c r="V99" s="176">
        <v>0</v>
      </c>
      <c r="W99" s="176">
        <v>0.90909090909090906</v>
      </c>
      <c r="X99" s="177"/>
      <c r="Y99" s="176">
        <f t="shared" si="10"/>
        <v>9.9999999999999978E-2</v>
      </c>
      <c r="Z99" s="176">
        <f t="shared" si="10"/>
        <v>-0.1</v>
      </c>
      <c r="AA99" s="176">
        <f t="shared" si="10"/>
        <v>0</v>
      </c>
      <c r="AB99" s="176">
        <f t="shared" si="10"/>
        <v>0</v>
      </c>
    </row>
    <row r="100" spans="1:29" ht="45.75" thickBot="1" x14ac:dyDescent="0.25">
      <c r="B100" s="28" t="s">
        <v>136</v>
      </c>
      <c r="C100" s="28" t="s">
        <v>137</v>
      </c>
      <c r="D100" s="145"/>
      <c r="E100" s="30" t="s">
        <v>48</v>
      </c>
      <c r="F100" s="30" t="s">
        <v>48</v>
      </c>
      <c r="G100" s="31" t="s">
        <v>48</v>
      </c>
      <c r="H100" s="30" t="s">
        <v>48</v>
      </c>
      <c r="I100" s="30" t="s">
        <v>48</v>
      </c>
      <c r="J100" s="152"/>
      <c r="K100" s="128" t="str">
        <f t="shared" si="9"/>
        <v/>
      </c>
      <c r="L100" s="128" t="str">
        <f t="shared" si="9"/>
        <v/>
      </c>
      <c r="M100" s="128" t="str">
        <f t="shared" si="9"/>
        <v/>
      </c>
      <c r="N100" s="128" t="str">
        <f t="shared" si="9"/>
        <v/>
      </c>
      <c r="O100" s="159"/>
      <c r="P100" s="28" t="s">
        <v>154</v>
      </c>
      <c r="Q100" s="75" t="s">
        <v>554</v>
      </c>
      <c r="R100" s="156"/>
      <c r="S100" s="176" t="s">
        <v>50</v>
      </c>
      <c r="T100" s="176" t="s">
        <v>50</v>
      </c>
      <c r="U100" s="176" t="s">
        <v>50</v>
      </c>
      <c r="V100" s="176" t="s">
        <v>50</v>
      </c>
      <c r="W100" s="176" t="s">
        <v>50</v>
      </c>
      <c r="X100" s="177"/>
      <c r="Y100" s="176"/>
      <c r="Z100" s="176"/>
      <c r="AA100" s="176"/>
      <c r="AB100" s="176"/>
    </row>
    <row r="101" spans="1:29" ht="15.75" customHeight="1" x14ac:dyDescent="0.2">
      <c r="B101" s="57"/>
      <c r="C101" s="58"/>
      <c r="D101" s="145"/>
      <c r="E101" s="50"/>
      <c r="F101" s="50"/>
      <c r="G101" s="50"/>
      <c r="H101" s="50"/>
      <c r="I101" s="59"/>
      <c r="J101" s="152"/>
      <c r="K101" s="127" t="str">
        <f t="shared" si="9"/>
        <v/>
      </c>
      <c r="L101" s="127" t="str">
        <f t="shared" si="9"/>
        <v/>
      </c>
      <c r="M101" s="127" t="str">
        <f t="shared" si="9"/>
        <v/>
      </c>
      <c r="N101" s="127" t="str">
        <f t="shared" si="9"/>
        <v/>
      </c>
      <c r="O101" s="159"/>
      <c r="P101" s="89"/>
      <c r="S101" s="121"/>
      <c r="T101" s="121"/>
      <c r="U101" s="121"/>
      <c r="V101" s="121"/>
      <c r="W101" s="121"/>
      <c r="X101" s="121"/>
      <c r="Y101" s="157"/>
      <c r="Z101" s="157"/>
      <c r="AA101" s="157"/>
      <c r="AB101" s="157"/>
    </row>
    <row r="102" spans="1:29" ht="15.75" customHeight="1" x14ac:dyDescent="0.2">
      <c r="B102" s="60" t="s">
        <v>138</v>
      </c>
      <c r="C102" s="33"/>
      <c r="D102" s="145"/>
      <c r="E102" s="50"/>
      <c r="F102" s="50"/>
      <c r="G102" s="50"/>
      <c r="H102" s="50"/>
      <c r="I102" s="59"/>
      <c r="J102" s="152"/>
      <c r="K102" s="127" t="str">
        <f t="shared" si="9"/>
        <v/>
      </c>
      <c r="L102" s="127" t="str">
        <f t="shared" si="9"/>
        <v/>
      </c>
      <c r="M102" s="127" t="str">
        <f t="shared" si="9"/>
        <v/>
      </c>
      <c r="N102" s="127" t="str">
        <f t="shared" si="9"/>
        <v/>
      </c>
      <c r="O102" s="159"/>
      <c r="P102" s="81" t="s">
        <v>138</v>
      </c>
      <c r="S102" s="121"/>
      <c r="T102" s="121"/>
      <c r="U102" s="121"/>
      <c r="V102" s="121"/>
      <c r="W102" s="121"/>
      <c r="X102" s="121"/>
      <c r="Y102" s="157"/>
      <c r="Z102" s="157"/>
      <c r="AA102" s="157"/>
      <c r="AB102" s="157"/>
    </row>
    <row r="103" spans="1:29" ht="15.75" customHeight="1" x14ac:dyDescent="0.2">
      <c r="B103" s="60" t="s">
        <v>139</v>
      </c>
      <c r="C103" s="33"/>
      <c r="D103" s="145"/>
      <c r="E103" s="50"/>
      <c r="F103" s="50"/>
      <c r="G103" s="50"/>
      <c r="H103" s="50"/>
      <c r="I103" s="59"/>
      <c r="J103" s="152"/>
      <c r="K103" s="127" t="str">
        <f t="shared" si="9"/>
        <v/>
      </c>
      <c r="L103" s="127" t="str">
        <f t="shared" si="9"/>
        <v/>
      </c>
      <c r="M103" s="127" t="str">
        <f t="shared" si="9"/>
        <v/>
      </c>
      <c r="N103" s="127" t="str">
        <f t="shared" si="9"/>
        <v/>
      </c>
      <c r="O103" s="159"/>
      <c r="P103" s="81" t="s">
        <v>139</v>
      </c>
      <c r="S103" s="121"/>
      <c r="T103" s="121"/>
      <c r="U103" s="121"/>
      <c r="V103" s="121"/>
      <c r="W103" s="121"/>
      <c r="X103" s="121"/>
      <c r="Y103" s="157"/>
      <c r="Z103" s="157"/>
      <c r="AA103" s="157"/>
      <c r="AB103" s="157"/>
    </row>
    <row r="104" spans="1:29" ht="15.75" customHeight="1" thickBot="1" x14ac:dyDescent="0.25">
      <c r="A104" s="90"/>
      <c r="B104" s="61"/>
      <c r="C104" s="62"/>
      <c r="D104" s="145"/>
      <c r="E104" s="50"/>
      <c r="F104" s="50"/>
      <c r="G104" s="50"/>
      <c r="H104" s="50"/>
      <c r="I104" s="59"/>
      <c r="J104" s="152"/>
      <c r="K104" s="127" t="str">
        <f t="shared" si="9"/>
        <v/>
      </c>
      <c r="L104" s="127" t="str">
        <f t="shared" si="9"/>
        <v/>
      </c>
      <c r="M104" s="127" t="str">
        <f t="shared" si="9"/>
        <v/>
      </c>
      <c r="N104" s="127" t="str">
        <f t="shared" si="9"/>
        <v/>
      </c>
      <c r="O104" s="159"/>
      <c r="P104" s="89"/>
      <c r="S104" s="121"/>
      <c r="T104" s="121"/>
      <c r="U104" s="121"/>
      <c r="V104" s="121"/>
      <c r="W104" s="121"/>
      <c r="X104" s="121"/>
      <c r="Y104" s="157"/>
      <c r="Z104" s="157"/>
      <c r="AA104" s="157"/>
      <c r="AB104" s="157"/>
    </row>
    <row r="105" spans="1:29" s="117" customFormat="1" ht="23.25" customHeight="1" thickBot="1" x14ac:dyDescent="0.25">
      <c r="A105" s="91"/>
      <c r="B105" s="35" t="s">
        <v>140</v>
      </c>
      <c r="C105" s="36" t="s">
        <v>141</v>
      </c>
      <c r="D105" s="152"/>
      <c r="E105" s="27" t="s">
        <v>142</v>
      </c>
      <c r="F105" s="124" t="s">
        <v>143</v>
      </c>
      <c r="G105" s="27" t="s">
        <v>144</v>
      </c>
      <c r="H105" s="124"/>
      <c r="I105" s="27" t="s">
        <v>0</v>
      </c>
      <c r="J105" s="152"/>
      <c r="K105" s="27" t="s">
        <v>142</v>
      </c>
      <c r="L105" s="124" t="s">
        <v>143</v>
      </c>
      <c r="M105" s="27" t="s">
        <v>144</v>
      </c>
      <c r="N105" s="127" t="str">
        <f t="shared" si="9"/>
        <v/>
      </c>
      <c r="O105" s="159"/>
      <c r="P105" s="111" t="s">
        <v>140</v>
      </c>
      <c r="Q105" s="114" t="s">
        <v>141</v>
      </c>
      <c r="S105" s="27" t="s">
        <v>147</v>
      </c>
      <c r="T105" s="27" t="s">
        <v>148</v>
      </c>
      <c r="U105" s="27" t="s">
        <v>149</v>
      </c>
      <c r="V105" s="27"/>
      <c r="W105" s="27" t="s">
        <v>400</v>
      </c>
      <c r="X105" s="121"/>
      <c r="Y105" s="27" t="s">
        <v>532</v>
      </c>
      <c r="Z105" s="124" t="s">
        <v>533</v>
      </c>
      <c r="AA105" s="27" t="s">
        <v>534</v>
      </c>
      <c r="AB105" s="157"/>
    </row>
    <row r="106" spans="1:29" ht="31.5" customHeight="1" thickBot="1" x14ac:dyDescent="0.25">
      <c r="B106" s="102" t="s">
        <v>363</v>
      </c>
      <c r="C106" s="102" t="s">
        <v>145</v>
      </c>
      <c r="D106" s="145"/>
      <c r="E106" s="40">
        <v>2</v>
      </c>
      <c r="F106" s="41">
        <v>1</v>
      </c>
      <c r="G106" s="42">
        <v>9</v>
      </c>
      <c r="H106" s="41"/>
      <c r="I106" s="43">
        <v>12</v>
      </c>
      <c r="J106" s="152"/>
      <c r="K106" s="133">
        <f t="shared" si="9"/>
        <v>0.16666666666666666</v>
      </c>
      <c r="L106" s="134">
        <f t="shared" si="9"/>
        <v>8.3333333333333329E-2</v>
      </c>
      <c r="M106" s="135">
        <f t="shared" si="9"/>
        <v>0.75</v>
      </c>
      <c r="N106" s="127"/>
      <c r="O106" s="159"/>
      <c r="P106" s="109" t="s">
        <v>426</v>
      </c>
      <c r="Q106" s="125" t="s">
        <v>427</v>
      </c>
      <c r="R106" s="156"/>
      <c r="S106" s="187">
        <v>0.7142857142857143</v>
      </c>
      <c r="T106" s="188">
        <v>0.14285714285714285</v>
      </c>
      <c r="U106" s="188">
        <v>0.14285714285714285</v>
      </c>
      <c r="V106" s="182"/>
      <c r="W106" s="189">
        <v>0.63636363636363635</v>
      </c>
      <c r="X106" s="177"/>
      <c r="Y106" s="187">
        <f>K106-U106</f>
        <v>2.3809523809523808E-2</v>
      </c>
      <c r="Z106" s="188">
        <f>L106-T106</f>
        <v>-5.9523809523809521E-2</v>
      </c>
      <c r="AA106" s="189">
        <f>M106-S106</f>
        <v>3.5714285714285698E-2</v>
      </c>
      <c r="AB106" s="157"/>
      <c r="AC106" s="169"/>
    </row>
    <row r="107" spans="1:29" ht="23.25" customHeight="1" thickBot="1" x14ac:dyDescent="0.25">
      <c r="A107" s="90"/>
      <c r="B107" s="103"/>
      <c r="C107" s="103"/>
      <c r="D107" s="145"/>
      <c r="E107" s="49"/>
      <c r="F107" s="50"/>
      <c r="G107" s="92"/>
      <c r="H107" s="50"/>
      <c r="I107" s="51"/>
      <c r="J107" s="152"/>
      <c r="K107" s="136"/>
      <c r="L107" s="137"/>
      <c r="M107" s="138"/>
      <c r="N107" s="127"/>
      <c r="O107" s="159"/>
      <c r="P107" s="116"/>
      <c r="Q107" s="84"/>
      <c r="R107" s="156"/>
      <c r="S107" s="27" t="s">
        <v>142</v>
      </c>
      <c r="T107" s="27" t="s">
        <v>428</v>
      </c>
      <c r="U107" s="27" t="s">
        <v>144</v>
      </c>
      <c r="V107" s="27"/>
      <c r="W107" s="27" t="s">
        <v>400</v>
      </c>
      <c r="X107" s="121"/>
      <c r="Y107" s="27" t="s">
        <v>142</v>
      </c>
      <c r="Z107" s="124" t="s">
        <v>428</v>
      </c>
      <c r="AA107" s="27" t="s">
        <v>144</v>
      </c>
      <c r="AB107" s="157"/>
    </row>
    <row r="108" spans="1:29" ht="15.75" customHeight="1" thickBot="1" x14ac:dyDescent="0.25">
      <c r="B108" s="28" t="s">
        <v>364</v>
      </c>
      <c r="C108" s="28" t="s">
        <v>146</v>
      </c>
      <c r="D108" s="145"/>
      <c r="E108" s="44">
        <v>1</v>
      </c>
      <c r="F108" s="45">
        <v>1</v>
      </c>
      <c r="G108" s="46">
        <v>10</v>
      </c>
      <c r="H108" s="45"/>
      <c r="I108" s="47">
        <v>12</v>
      </c>
      <c r="J108" s="152"/>
      <c r="K108" s="139">
        <f t="shared" si="9"/>
        <v>8.3333333333333329E-2</v>
      </c>
      <c r="L108" s="140">
        <f t="shared" si="9"/>
        <v>8.3333333333333329E-2</v>
      </c>
      <c r="M108" s="141">
        <f t="shared" si="9"/>
        <v>0.83333333333333337</v>
      </c>
      <c r="N108" s="127"/>
      <c r="O108" s="159"/>
      <c r="P108" s="103" t="s">
        <v>429</v>
      </c>
      <c r="Q108" s="75" t="s">
        <v>146</v>
      </c>
      <c r="R108" s="156"/>
      <c r="S108" s="187">
        <v>0</v>
      </c>
      <c r="T108" s="188">
        <v>0.33333333333333331</v>
      </c>
      <c r="U108" s="188">
        <v>0.66666666666666663</v>
      </c>
      <c r="V108" s="182"/>
      <c r="W108" s="189">
        <v>0.54545454545454541</v>
      </c>
      <c r="X108" s="177"/>
      <c r="Y108" s="191">
        <f>K108-S108</f>
        <v>8.3333333333333329E-2</v>
      </c>
      <c r="Z108" s="192">
        <f>L108-T108</f>
        <v>-0.25</v>
      </c>
      <c r="AA108" s="193">
        <f>M108-U108</f>
        <v>0.16666666666666674</v>
      </c>
      <c r="AB108" s="157"/>
    </row>
    <row r="109" spans="1:29" ht="23.25" customHeight="1" thickBot="1" x14ac:dyDescent="0.25">
      <c r="B109" s="28"/>
      <c r="C109" s="28"/>
      <c r="D109" s="145"/>
      <c r="E109" s="27" t="s">
        <v>147</v>
      </c>
      <c r="F109" s="124" t="s">
        <v>148</v>
      </c>
      <c r="G109" s="27" t="s">
        <v>149</v>
      </c>
      <c r="H109" s="124"/>
      <c r="I109" s="27" t="s">
        <v>0</v>
      </c>
      <c r="J109" s="117"/>
      <c r="K109" s="27" t="s">
        <v>147</v>
      </c>
      <c r="L109" s="124" t="s">
        <v>148</v>
      </c>
      <c r="M109" s="27" t="s">
        <v>149</v>
      </c>
      <c r="N109" s="127" t="str">
        <f t="shared" si="9"/>
        <v/>
      </c>
      <c r="O109" s="159"/>
      <c r="P109" s="28"/>
      <c r="Q109" s="75"/>
      <c r="R109" s="156"/>
      <c r="S109" s="27" t="s">
        <v>147</v>
      </c>
      <c r="T109" s="27" t="s">
        <v>148</v>
      </c>
      <c r="U109" s="27" t="s">
        <v>149</v>
      </c>
      <c r="V109" s="27"/>
      <c r="W109" s="27" t="s">
        <v>400</v>
      </c>
      <c r="X109" s="121"/>
      <c r="Y109" s="27" t="s">
        <v>147</v>
      </c>
      <c r="Z109" s="124" t="s">
        <v>148</v>
      </c>
      <c r="AA109" s="27" t="s">
        <v>149</v>
      </c>
      <c r="AB109" s="157"/>
    </row>
    <row r="110" spans="1:29" ht="31.5" customHeight="1" thickBot="1" x14ac:dyDescent="0.25">
      <c r="B110" s="28" t="s">
        <v>365</v>
      </c>
      <c r="C110" s="28" t="s">
        <v>150</v>
      </c>
      <c r="D110" s="145"/>
      <c r="E110" s="52">
        <v>0</v>
      </c>
      <c r="F110" s="53">
        <v>5</v>
      </c>
      <c r="G110" s="54">
        <v>7</v>
      </c>
      <c r="H110" s="53"/>
      <c r="I110" s="55">
        <v>12</v>
      </c>
      <c r="J110" s="117"/>
      <c r="K110" s="129">
        <f t="shared" si="9"/>
        <v>0</v>
      </c>
      <c r="L110" s="130">
        <f t="shared" si="9"/>
        <v>0.41666666666666669</v>
      </c>
      <c r="M110" s="131">
        <f t="shared" si="9"/>
        <v>0.58333333333333337</v>
      </c>
      <c r="N110" s="128"/>
      <c r="O110" s="159"/>
      <c r="P110" s="28" t="s">
        <v>430</v>
      </c>
      <c r="Q110" s="75" t="s">
        <v>150</v>
      </c>
      <c r="R110" s="156"/>
      <c r="S110" s="187">
        <v>0</v>
      </c>
      <c r="T110" s="188">
        <v>0.375</v>
      </c>
      <c r="U110" s="188">
        <v>0.625</v>
      </c>
      <c r="V110" s="182"/>
      <c r="W110" s="189">
        <v>0.72727272727272729</v>
      </c>
      <c r="X110" s="177"/>
      <c r="Y110" s="191">
        <f>K110-S110</f>
        <v>0</v>
      </c>
      <c r="Z110" s="192">
        <f>L110-T110</f>
        <v>4.1666666666666685E-2</v>
      </c>
      <c r="AA110" s="193">
        <f>M110-U110</f>
        <v>-4.166666666666663E-2</v>
      </c>
      <c r="AB110" s="157"/>
    </row>
    <row r="111" spans="1:29" ht="15" thickBot="1" x14ac:dyDescent="0.25">
      <c r="B111" s="35" t="s">
        <v>151</v>
      </c>
      <c r="C111" s="36" t="s">
        <v>152</v>
      </c>
      <c r="E111" s="30" t="s">
        <v>50</v>
      </c>
      <c r="F111" s="30" t="s">
        <v>50</v>
      </c>
      <c r="G111" s="31" t="s">
        <v>50</v>
      </c>
      <c r="H111" s="30" t="s">
        <v>50</v>
      </c>
      <c r="I111" s="30" t="s">
        <v>50</v>
      </c>
      <c r="J111" s="117"/>
      <c r="K111" s="128" t="str">
        <f t="shared" si="9"/>
        <v/>
      </c>
      <c r="L111" s="128" t="str">
        <f t="shared" si="9"/>
        <v/>
      </c>
      <c r="M111" s="128" t="str">
        <f t="shared" si="9"/>
        <v/>
      </c>
      <c r="N111" s="128" t="str">
        <f t="shared" si="9"/>
        <v/>
      </c>
      <c r="O111" s="159"/>
      <c r="P111" s="35" t="s">
        <v>151</v>
      </c>
      <c r="Q111" s="36" t="s">
        <v>152</v>
      </c>
      <c r="S111" s="121"/>
      <c r="T111" s="121"/>
      <c r="U111" s="121"/>
      <c r="V111" s="121"/>
      <c r="W111" s="121"/>
      <c r="X111" s="121"/>
      <c r="Y111" s="157"/>
      <c r="Z111" s="157"/>
      <c r="AA111" s="157"/>
      <c r="AB111" s="157"/>
    </row>
    <row r="112" spans="1:29" ht="37.5" customHeight="1" thickBot="1" x14ac:dyDescent="0.25">
      <c r="B112" s="48" t="s">
        <v>366</v>
      </c>
      <c r="C112" s="28" t="s">
        <v>153</v>
      </c>
      <c r="D112" s="145"/>
      <c r="E112" s="30">
        <v>5</v>
      </c>
      <c r="F112" s="30">
        <v>1</v>
      </c>
      <c r="G112" s="31">
        <v>1</v>
      </c>
      <c r="H112" s="30">
        <v>5</v>
      </c>
      <c r="I112" s="30">
        <v>12</v>
      </c>
      <c r="J112" s="117"/>
      <c r="K112" s="128">
        <f t="shared" si="9"/>
        <v>0.41666666666666669</v>
      </c>
      <c r="L112" s="128">
        <f t="shared" si="9"/>
        <v>8.3333333333333329E-2</v>
      </c>
      <c r="M112" s="128">
        <f t="shared" si="9"/>
        <v>8.3333333333333329E-2</v>
      </c>
      <c r="N112" s="128">
        <f t="shared" si="9"/>
        <v>0.41666666666666669</v>
      </c>
      <c r="O112" s="159"/>
      <c r="P112" s="28" t="s">
        <v>431</v>
      </c>
      <c r="Q112" s="75" t="s">
        <v>432</v>
      </c>
      <c r="R112" s="156"/>
      <c r="S112" s="176">
        <v>0.2857142857142857</v>
      </c>
      <c r="T112" s="176">
        <v>0.14285714285714285</v>
      </c>
      <c r="U112" s="176">
        <v>0</v>
      </c>
      <c r="V112" s="176">
        <v>0.5714285714285714</v>
      </c>
      <c r="W112" s="176">
        <v>0.63636363636363635</v>
      </c>
      <c r="X112" s="177"/>
      <c r="Y112" s="176">
        <f>K112-S112</f>
        <v>0.13095238095238099</v>
      </c>
      <c r="Z112" s="176">
        <f>L112-T112</f>
        <v>-5.9523809523809521E-2</v>
      </c>
      <c r="AA112" s="176">
        <f>M112-U112</f>
        <v>8.3333333333333329E-2</v>
      </c>
      <c r="AB112" s="176">
        <f>N112-V112</f>
        <v>-0.15476190476190471</v>
      </c>
    </row>
    <row r="113" spans="2:28" s="2" customFormat="1" ht="15" thickBot="1" x14ac:dyDescent="0.25">
      <c r="B113" s="35" t="s">
        <v>154</v>
      </c>
      <c r="C113" s="36" t="s">
        <v>155</v>
      </c>
      <c r="E113" s="30" t="s">
        <v>50</v>
      </c>
      <c r="F113" s="30" t="s">
        <v>50</v>
      </c>
      <c r="G113" s="31" t="s">
        <v>50</v>
      </c>
      <c r="H113" s="30" t="s">
        <v>50</v>
      </c>
      <c r="I113" s="30" t="s">
        <v>50</v>
      </c>
      <c r="J113" s="117"/>
      <c r="K113" s="128" t="str">
        <f t="shared" si="9"/>
        <v/>
      </c>
      <c r="L113" s="128" t="str">
        <f t="shared" si="9"/>
        <v/>
      </c>
      <c r="M113" s="128" t="str">
        <f t="shared" si="9"/>
        <v/>
      </c>
      <c r="N113" s="128" t="str">
        <f t="shared" si="9"/>
        <v/>
      </c>
      <c r="O113" s="159"/>
      <c r="P113" s="35" t="s">
        <v>154</v>
      </c>
      <c r="Q113" s="36" t="s">
        <v>155</v>
      </c>
      <c r="S113" s="177"/>
      <c r="T113" s="177"/>
      <c r="U113" s="177"/>
      <c r="V113" s="177"/>
      <c r="W113" s="177"/>
      <c r="X113" s="177"/>
      <c r="Y113" s="176"/>
      <c r="Z113" s="176"/>
      <c r="AA113" s="176"/>
      <c r="AB113" s="176"/>
    </row>
    <row r="114" spans="2:28" s="2" customFormat="1" ht="31.5" customHeight="1" thickBot="1" x14ac:dyDescent="0.25">
      <c r="B114" s="48" t="s">
        <v>367</v>
      </c>
      <c r="C114" s="28" t="s">
        <v>156</v>
      </c>
      <c r="D114" s="145"/>
      <c r="E114" s="30">
        <v>11</v>
      </c>
      <c r="F114" s="30">
        <v>1</v>
      </c>
      <c r="G114" s="31">
        <v>0</v>
      </c>
      <c r="H114" s="30">
        <v>0</v>
      </c>
      <c r="I114" s="30">
        <v>12</v>
      </c>
      <c r="J114" s="117"/>
      <c r="K114" s="128">
        <f t="shared" si="9"/>
        <v>0.91666666666666663</v>
      </c>
      <c r="L114" s="128">
        <f t="shared" si="9"/>
        <v>8.3333333333333329E-2</v>
      </c>
      <c r="M114" s="128">
        <f t="shared" si="9"/>
        <v>0</v>
      </c>
      <c r="N114" s="128">
        <f t="shared" si="9"/>
        <v>0</v>
      </c>
      <c r="O114" s="159"/>
      <c r="P114" s="28" t="s">
        <v>433</v>
      </c>
      <c r="Q114" s="75" t="s">
        <v>156</v>
      </c>
      <c r="R114" s="156"/>
      <c r="S114" s="176">
        <v>0.63636363636363635</v>
      </c>
      <c r="T114" s="176">
        <v>0.36363636363636365</v>
      </c>
      <c r="U114" s="176">
        <v>0</v>
      </c>
      <c r="V114" s="176">
        <v>0</v>
      </c>
      <c r="W114" s="176">
        <v>1</v>
      </c>
      <c r="X114" s="177"/>
      <c r="Y114" s="176">
        <f t="shared" ref="Y114:AB115" si="11">K114-S114</f>
        <v>0.28030303030303028</v>
      </c>
      <c r="Z114" s="176">
        <f t="shared" si="11"/>
        <v>-0.28030303030303033</v>
      </c>
      <c r="AA114" s="176">
        <f t="shared" si="11"/>
        <v>0</v>
      </c>
      <c r="AB114" s="176">
        <f t="shared" si="11"/>
        <v>0</v>
      </c>
    </row>
    <row r="115" spans="2:28" s="2" customFormat="1" ht="31.5" customHeight="1" thickBot="1" x14ac:dyDescent="0.25">
      <c r="B115" s="48" t="s">
        <v>368</v>
      </c>
      <c r="C115" s="28" t="s">
        <v>157</v>
      </c>
      <c r="D115" s="145"/>
      <c r="E115" s="30">
        <v>12</v>
      </c>
      <c r="F115" s="30">
        <v>0</v>
      </c>
      <c r="G115" s="31">
        <v>0</v>
      </c>
      <c r="H115" s="30">
        <v>0</v>
      </c>
      <c r="I115" s="30">
        <v>12</v>
      </c>
      <c r="J115" s="117"/>
      <c r="K115" s="128">
        <f t="shared" si="9"/>
        <v>1</v>
      </c>
      <c r="L115" s="128">
        <f t="shared" si="9"/>
        <v>0</v>
      </c>
      <c r="M115" s="128">
        <f t="shared" si="9"/>
        <v>0</v>
      </c>
      <c r="N115" s="128">
        <f t="shared" si="9"/>
        <v>0</v>
      </c>
      <c r="O115" s="159"/>
      <c r="P115" s="28" t="s">
        <v>434</v>
      </c>
      <c r="Q115" s="75" t="s">
        <v>157</v>
      </c>
      <c r="R115" s="156"/>
      <c r="S115" s="176">
        <v>0.81818181818181823</v>
      </c>
      <c r="T115" s="176">
        <v>9.0909090909090912E-2</v>
      </c>
      <c r="U115" s="176">
        <v>9.0909090909090912E-2</v>
      </c>
      <c r="V115" s="176">
        <v>0</v>
      </c>
      <c r="W115" s="176">
        <v>1</v>
      </c>
      <c r="X115" s="177"/>
      <c r="Y115" s="176">
        <f t="shared" si="11"/>
        <v>0.18181818181818177</v>
      </c>
      <c r="Z115" s="176">
        <f t="shared" si="11"/>
        <v>-9.0909090909090912E-2</v>
      </c>
      <c r="AA115" s="176">
        <f t="shared" si="11"/>
        <v>-9.0909090909090912E-2</v>
      </c>
      <c r="AB115" s="176">
        <f t="shared" si="11"/>
        <v>0</v>
      </c>
    </row>
    <row r="116" spans="2:28" s="2" customFormat="1" ht="31.5" customHeight="1" thickBot="1" x14ac:dyDescent="0.25">
      <c r="B116" s="35" t="s">
        <v>158</v>
      </c>
      <c r="C116" s="36" t="s">
        <v>159</v>
      </c>
      <c r="E116" s="30" t="s">
        <v>50</v>
      </c>
      <c r="F116" s="30" t="s">
        <v>50</v>
      </c>
      <c r="G116" s="31" t="s">
        <v>50</v>
      </c>
      <c r="H116" s="30" t="s">
        <v>50</v>
      </c>
      <c r="I116" s="30" t="s">
        <v>50</v>
      </c>
      <c r="J116" s="117"/>
      <c r="K116" s="128" t="str">
        <f t="shared" si="9"/>
        <v/>
      </c>
      <c r="L116" s="128" t="str">
        <f t="shared" si="9"/>
        <v/>
      </c>
      <c r="M116" s="128" t="str">
        <f t="shared" si="9"/>
        <v/>
      </c>
      <c r="N116" s="128" t="str">
        <f t="shared" si="9"/>
        <v/>
      </c>
      <c r="O116" s="159"/>
      <c r="P116" s="35" t="s">
        <v>158</v>
      </c>
      <c r="Q116" s="36" t="s">
        <v>159</v>
      </c>
      <c r="S116" s="177"/>
      <c r="T116" s="177"/>
      <c r="U116" s="177"/>
      <c r="V116" s="177"/>
      <c r="W116" s="177"/>
      <c r="X116" s="177"/>
      <c r="Y116" s="176"/>
      <c r="Z116" s="176"/>
      <c r="AA116" s="176"/>
      <c r="AB116" s="176"/>
    </row>
    <row r="117" spans="2:28" s="2" customFormat="1" ht="15" thickBot="1" x14ac:dyDescent="0.25">
      <c r="B117" s="35" t="s">
        <v>160</v>
      </c>
      <c r="C117" s="36" t="s">
        <v>161</v>
      </c>
      <c r="E117" s="30" t="s">
        <v>50</v>
      </c>
      <c r="F117" s="30" t="s">
        <v>50</v>
      </c>
      <c r="G117" s="31" t="s">
        <v>50</v>
      </c>
      <c r="H117" s="30" t="s">
        <v>50</v>
      </c>
      <c r="I117" s="30" t="s">
        <v>50</v>
      </c>
      <c r="J117" s="117"/>
      <c r="K117" s="128" t="str">
        <f t="shared" si="9"/>
        <v/>
      </c>
      <c r="L117" s="128" t="str">
        <f t="shared" si="9"/>
        <v/>
      </c>
      <c r="M117" s="128" t="str">
        <f t="shared" si="9"/>
        <v/>
      </c>
      <c r="N117" s="128" t="str">
        <f t="shared" si="9"/>
        <v/>
      </c>
      <c r="O117" s="159"/>
      <c r="P117" s="35" t="s">
        <v>160</v>
      </c>
      <c r="Q117" s="36" t="s">
        <v>161</v>
      </c>
      <c r="S117" s="177"/>
      <c r="T117" s="177"/>
      <c r="U117" s="177"/>
      <c r="V117" s="177"/>
      <c r="W117" s="177"/>
      <c r="X117" s="177"/>
      <c r="Y117" s="176"/>
      <c r="Z117" s="176"/>
      <c r="AA117" s="176"/>
      <c r="AB117" s="176"/>
    </row>
    <row r="118" spans="2:28" s="2" customFormat="1" ht="42.75" customHeight="1" thickBot="1" x14ac:dyDescent="0.25">
      <c r="B118" s="48" t="s">
        <v>369</v>
      </c>
      <c r="C118" s="28" t="s">
        <v>162</v>
      </c>
      <c r="D118" s="145"/>
      <c r="E118" s="30">
        <v>11</v>
      </c>
      <c r="F118" s="30">
        <v>0</v>
      </c>
      <c r="G118" s="31">
        <v>0</v>
      </c>
      <c r="H118" s="30">
        <v>1</v>
      </c>
      <c r="I118" s="30">
        <v>12</v>
      </c>
      <c r="J118" s="117"/>
      <c r="K118" s="128">
        <f t="shared" si="9"/>
        <v>0.91666666666666663</v>
      </c>
      <c r="L118" s="128">
        <f t="shared" si="9"/>
        <v>0</v>
      </c>
      <c r="M118" s="128">
        <f t="shared" si="9"/>
        <v>0</v>
      </c>
      <c r="N118" s="128">
        <f t="shared" si="9"/>
        <v>8.3333333333333329E-2</v>
      </c>
      <c r="O118" s="159"/>
      <c r="P118" s="28" t="s">
        <v>435</v>
      </c>
      <c r="Q118" s="75" t="s">
        <v>162</v>
      </c>
      <c r="R118" s="156"/>
      <c r="S118" s="176">
        <v>0.8</v>
      </c>
      <c r="T118" s="176">
        <v>0.1</v>
      </c>
      <c r="U118" s="176">
        <v>0</v>
      </c>
      <c r="V118" s="176">
        <v>0.1</v>
      </c>
      <c r="W118" s="176">
        <v>0.90909090909090906</v>
      </c>
      <c r="X118" s="177"/>
      <c r="Y118" s="176">
        <f>K118-S118</f>
        <v>0.11666666666666659</v>
      </c>
      <c r="Z118" s="176">
        <f>L118-T118</f>
        <v>-0.1</v>
      </c>
      <c r="AA118" s="176">
        <f>M118-U118</f>
        <v>0</v>
      </c>
      <c r="AB118" s="176">
        <f>N118-V118</f>
        <v>-1.6666666666666677E-2</v>
      </c>
    </row>
    <row r="119" spans="2:28" s="2" customFormat="1" ht="15" thickBot="1" x14ac:dyDescent="0.25">
      <c r="B119" s="35" t="s">
        <v>163</v>
      </c>
      <c r="C119" s="36" t="s">
        <v>164</v>
      </c>
      <c r="E119" s="30" t="s">
        <v>50</v>
      </c>
      <c r="F119" s="30" t="s">
        <v>50</v>
      </c>
      <c r="G119" s="31" t="s">
        <v>50</v>
      </c>
      <c r="H119" s="30" t="s">
        <v>50</v>
      </c>
      <c r="I119" s="30" t="s">
        <v>50</v>
      </c>
      <c r="J119" s="117"/>
      <c r="K119" s="128" t="str">
        <f t="shared" si="9"/>
        <v/>
      </c>
      <c r="L119" s="128" t="str">
        <f t="shared" si="9"/>
        <v/>
      </c>
      <c r="M119" s="128" t="str">
        <f t="shared" si="9"/>
        <v/>
      </c>
      <c r="N119" s="128" t="str">
        <f t="shared" si="9"/>
        <v/>
      </c>
      <c r="O119" s="159"/>
      <c r="P119" s="35" t="s">
        <v>163</v>
      </c>
      <c r="Q119" s="36" t="s">
        <v>164</v>
      </c>
      <c r="S119" s="177"/>
      <c r="T119" s="177"/>
      <c r="U119" s="177"/>
      <c r="V119" s="177"/>
      <c r="W119" s="177"/>
      <c r="X119" s="177"/>
      <c r="Y119" s="176"/>
      <c r="Z119" s="176"/>
      <c r="AA119" s="176"/>
      <c r="AB119" s="176"/>
    </row>
    <row r="120" spans="2:28" s="2" customFormat="1" ht="52.5" customHeight="1" thickBot="1" x14ac:dyDescent="0.25">
      <c r="B120" s="48" t="s">
        <v>370</v>
      </c>
      <c r="C120" s="28" t="s">
        <v>165</v>
      </c>
      <c r="D120" s="145"/>
      <c r="E120" s="30">
        <v>12</v>
      </c>
      <c r="F120" s="30">
        <v>0</v>
      </c>
      <c r="G120" s="31">
        <v>0</v>
      </c>
      <c r="H120" s="30">
        <v>0</v>
      </c>
      <c r="I120" s="30">
        <v>12</v>
      </c>
      <c r="J120" s="117"/>
      <c r="K120" s="128">
        <f t="shared" si="9"/>
        <v>1</v>
      </c>
      <c r="L120" s="128">
        <f t="shared" si="9"/>
        <v>0</v>
      </c>
      <c r="M120" s="128">
        <f t="shared" si="9"/>
        <v>0</v>
      </c>
      <c r="N120" s="128">
        <f t="shared" si="9"/>
        <v>0</v>
      </c>
      <c r="O120" s="159"/>
      <c r="P120" s="28" t="s">
        <v>436</v>
      </c>
      <c r="Q120" s="75" t="s">
        <v>165</v>
      </c>
      <c r="R120" s="156"/>
      <c r="S120" s="176">
        <v>0.7</v>
      </c>
      <c r="T120" s="176">
        <v>0</v>
      </c>
      <c r="U120" s="176">
        <v>0.1</v>
      </c>
      <c r="V120" s="176">
        <v>0.2</v>
      </c>
      <c r="W120" s="176">
        <v>0.90909090909090906</v>
      </c>
      <c r="X120" s="177"/>
      <c r="Y120" s="176">
        <f t="shared" ref="Y120:AB122" si="12">K120-S120</f>
        <v>0.30000000000000004</v>
      </c>
      <c r="Z120" s="176">
        <f t="shared" si="12"/>
        <v>0</v>
      </c>
      <c r="AA120" s="176">
        <f t="shared" si="12"/>
        <v>-0.1</v>
      </c>
      <c r="AB120" s="176">
        <f t="shared" si="12"/>
        <v>-0.2</v>
      </c>
    </row>
    <row r="121" spans="2:28" s="2" customFormat="1" ht="15.75" customHeight="1" thickBot="1" x14ac:dyDescent="0.25">
      <c r="B121" s="48" t="s">
        <v>371</v>
      </c>
      <c r="C121" s="28" t="s">
        <v>166</v>
      </c>
      <c r="D121" s="145"/>
      <c r="E121" s="30">
        <v>12</v>
      </c>
      <c r="F121" s="30">
        <v>0</v>
      </c>
      <c r="G121" s="31">
        <v>0</v>
      </c>
      <c r="H121" s="30">
        <v>0</v>
      </c>
      <c r="I121" s="30">
        <v>12</v>
      </c>
      <c r="J121" s="117"/>
      <c r="K121" s="128">
        <f t="shared" si="9"/>
        <v>1</v>
      </c>
      <c r="L121" s="128">
        <f t="shared" si="9"/>
        <v>0</v>
      </c>
      <c r="M121" s="128">
        <f t="shared" si="9"/>
        <v>0</v>
      </c>
      <c r="N121" s="128">
        <f t="shared" si="9"/>
        <v>0</v>
      </c>
      <c r="O121" s="159"/>
      <c r="P121" s="28" t="s">
        <v>437</v>
      </c>
      <c r="Q121" s="75" t="s">
        <v>166</v>
      </c>
      <c r="R121" s="156"/>
      <c r="S121" s="176">
        <v>0.9</v>
      </c>
      <c r="T121" s="176">
        <v>0</v>
      </c>
      <c r="U121" s="176">
        <v>0.1</v>
      </c>
      <c r="V121" s="176">
        <v>0</v>
      </c>
      <c r="W121" s="176">
        <v>0.90909090909090906</v>
      </c>
      <c r="X121" s="177"/>
      <c r="Y121" s="176">
        <f t="shared" si="12"/>
        <v>9.9999999999999978E-2</v>
      </c>
      <c r="Z121" s="176">
        <f t="shared" si="12"/>
        <v>0</v>
      </c>
      <c r="AA121" s="176">
        <f t="shared" si="12"/>
        <v>-0.1</v>
      </c>
      <c r="AB121" s="176">
        <f t="shared" si="12"/>
        <v>0</v>
      </c>
    </row>
    <row r="122" spans="2:28" s="2" customFormat="1" ht="15.75" customHeight="1" thickBot="1" x14ac:dyDescent="0.25">
      <c r="B122" s="48" t="s">
        <v>372</v>
      </c>
      <c r="C122" s="28" t="s">
        <v>167</v>
      </c>
      <c r="D122" s="145"/>
      <c r="E122" s="30">
        <v>12</v>
      </c>
      <c r="F122" s="30">
        <v>0</v>
      </c>
      <c r="G122" s="31">
        <v>0</v>
      </c>
      <c r="H122" s="30">
        <v>0</v>
      </c>
      <c r="I122" s="30">
        <v>12</v>
      </c>
      <c r="J122" s="117"/>
      <c r="K122" s="128">
        <f t="shared" si="9"/>
        <v>1</v>
      </c>
      <c r="L122" s="128">
        <f t="shared" si="9"/>
        <v>0</v>
      </c>
      <c r="M122" s="128">
        <f t="shared" si="9"/>
        <v>0</v>
      </c>
      <c r="N122" s="128">
        <f t="shared" si="9"/>
        <v>0</v>
      </c>
      <c r="O122" s="159"/>
      <c r="P122" s="28" t="s">
        <v>439</v>
      </c>
      <c r="Q122" s="75" t="s">
        <v>167</v>
      </c>
      <c r="R122" s="156"/>
      <c r="S122" s="176">
        <v>0.90909090909090906</v>
      </c>
      <c r="T122" s="176">
        <v>0</v>
      </c>
      <c r="U122" s="176">
        <v>9.0909090909090912E-2</v>
      </c>
      <c r="V122" s="176">
        <v>0</v>
      </c>
      <c r="W122" s="176">
        <v>1</v>
      </c>
      <c r="X122" s="177"/>
      <c r="Y122" s="176">
        <f t="shared" si="12"/>
        <v>9.0909090909090939E-2</v>
      </c>
      <c r="Z122" s="176">
        <f t="shared" si="12"/>
        <v>0</v>
      </c>
      <c r="AA122" s="176">
        <f t="shared" si="12"/>
        <v>-9.0909090909090912E-2</v>
      </c>
      <c r="AB122" s="176">
        <f t="shared" si="12"/>
        <v>0</v>
      </c>
    </row>
    <row r="123" spans="2:28" s="2" customFormat="1" ht="15.75" customHeight="1" thickBot="1" x14ac:dyDescent="0.25">
      <c r="B123" s="48"/>
      <c r="C123" s="28"/>
      <c r="D123" s="145"/>
      <c r="E123" s="27" t="s">
        <v>147</v>
      </c>
      <c r="F123" s="124" t="s">
        <v>148</v>
      </c>
      <c r="G123" s="27" t="s">
        <v>149</v>
      </c>
      <c r="H123" s="124"/>
      <c r="I123" s="27" t="s">
        <v>0</v>
      </c>
      <c r="J123" s="117"/>
      <c r="K123" s="27" t="s">
        <v>147</v>
      </c>
      <c r="L123" s="124" t="s">
        <v>148</v>
      </c>
      <c r="M123" s="27" t="s">
        <v>149</v>
      </c>
      <c r="N123" s="127" t="str">
        <f t="shared" si="9"/>
        <v/>
      </c>
      <c r="O123" s="159"/>
      <c r="P123" s="28"/>
      <c r="Q123" s="75"/>
      <c r="S123" s="27" t="s">
        <v>147</v>
      </c>
      <c r="T123" s="27" t="s">
        <v>148</v>
      </c>
      <c r="U123" s="27" t="s">
        <v>149</v>
      </c>
      <c r="V123" s="27"/>
      <c r="W123" s="27" t="s">
        <v>400</v>
      </c>
      <c r="X123" s="121"/>
      <c r="Y123" s="27"/>
      <c r="Z123" s="27"/>
      <c r="AA123" s="27"/>
      <c r="AB123" s="157"/>
    </row>
    <row r="124" spans="2:28" s="2" customFormat="1" ht="15.75" customHeight="1" thickBot="1" x14ac:dyDescent="0.25">
      <c r="B124" s="48" t="s">
        <v>373</v>
      </c>
      <c r="C124" s="28" t="s">
        <v>168</v>
      </c>
      <c r="D124" s="145"/>
      <c r="E124" s="52">
        <v>0</v>
      </c>
      <c r="F124" s="53">
        <v>2</v>
      </c>
      <c r="G124" s="54">
        <v>10</v>
      </c>
      <c r="H124" s="53"/>
      <c r="I124" s="55">
        <v>12</v>
      </c>
      <c r="J124" s="117"/>
      <c r="K124" s="129">
        <f t="shared" si="9"/>
        <v>0</v>
      </c>
      <c r="L124" s="130">
        <f t="shared" si="9"/>
        <v>0.16666666666666666</v>
      </c>
      <c r="M124" s="131">
        <f t="shared" si="9"/>
        <v>0.83333333333333337</v>
      </c>
      <c r="N124" s="128"/>
      <c r="O124" s="159"/>
      <c r="P124" s="28" t="s">
        <v>438</v>
      </c>
      <c r="Q124" s="75" t="s">
        <v>168</v>
      </c>
      <c r="R124" s="156"/>
      <c r="S124" s="191">
        <v>0</v>
      </c>
      <c r="T124" s="192">
        <v>0.2857142857142857</v>
      </c>
      <c r="U124" s="192">
        <v>0.7142857142857143</v>
      </c>
      <c r="V124" s="192"/>
      <c r="W124" s="193">
        <v>0.63636363636363635</v>
      </c>
      <c r="X124" s="177"/>
      <c r="Y124" s="187">
        <f>K124-S124</f>
        <v>0</v>
      </c>
      <c r="Z124" s="188">
        <f>L124-T124</f>
        <v>-0.11904761904761904</v>
      </c>
      <c r="AA124" s="189">
        <f>M124-U124</f>
        <v>0.11904761904761907</v>
      </c>
      <c r="AB124" s="157">
        <f>N124-V124</f>
        <v>0</v>
      </c>
    </row>
    <row r="125" spans="2:28" s="2" customFormat="1" ht="15.75" customHeight="1" thickBot="1" x14ac:dyDescent="0.25">
      <c r="B125" s="35" t="s">
        <v>169</v>
      </c>
      <c r="C125" s="36" t="s">
        <v>170</v>
      </c>
      <c r="E125" s="30" t="s">
        <v>50</v>
      </c>
      <c r="F125" s="30" t="s">
        <v>50</v>
      </c>
      <c r="G125" s="31" t="s">
        <v>50</v>
      </c>
      <c r="H125" s="30" t="s">
        <v>50</v>
      </c>
      <c r="I125" s="30" t="s">
        <v>50</v>
      </c>
      <c r="J125" s="117"/>
      <c r="K125" s="128" t="str">
        <f t="shared" si="9"/>
        <v/>
      </c>
      <c r="L125" s="128" t="str">
        <f t="shared" si="9"/>
        <v/>
      </c>
      <c r="M125" s="128" t="str">
        <f t="shared" si="9"/>
        <v/>
      </c>
      <c r="N125" s="128" t="str">
        <f t="shared" si="9"/>
        <v/>
      </c>
      <c r="O125" s="159"/>
      <c r="P125" s="35" t="s">
        <v>169</v>
      </c>
      <c r="Q125" s="36" t="s">
        <v>170</v>
      </c>
      <c r="S125" s="121"/>
      <c r="T125" s="121"/>
      <c r="U125" s="121"/>
      <c r="V125" s="121"/>
      <c r="W125" s="121"/>
      <c r="X125" s="121"/>
      <c r="Y125" s="157"/>
      <c r="Z125" s="157"/>
      <c r="AA125" s="157"/>
      <c r="AB125" s="157"/>
    </row>
    <row r="126" spans="2:28" s="2" customFormat="1" ht="15.75" customHeight="1" thickBot="1" x14ac:dyDescent="0.25">
      <c r="B126" s="48" t="s">
        <v>374</v>
      </c>
      <c r="C126" s="28" t="s">
        <v>171</v>
      </c>
      <c r="D126" s="145"/>
      <c r="E126" s="30">
        <v>12</v>
      </c>
      <c r="F126" s="30">
        <v>0</v>
      </c>
      <c r="G126" s="31">
        <v>0</v>
      </c>
      <c r="H126" s="30">
        <v>0</v>
      </c>
      <c r="I126" s="30">
        <v>12</v>
      </c>
      <c r="J126" s="117"/>
      <c r="K126" s="128">
        <f t="shared" si="9"/>
        <v>1</v>
      </c>
      <c r="L126" s="128">
        <f t="shared" si="9"/>
        <v>0</v>
      </c>
      <c r="M126" s="128">
        <f t="shared" si="9"/>
        <v>0</v>
      </c>
      <c r="N126" s="128">
        <f t="shared" si="9"/>
        <v>0</v>
      </c>
      <c r="O126" s="159"/>
      <c r="P126" s="102" t="s">
        <v>440</v>
      </c>
      <c r="Q126" s="79" t="s">
        <v>171</v>
      </c>
      <c r="R126" s="156"/>
      <c r="S126" s="176">
        <v>1</v>
      </c>
      <c r="T126" s="176">
        <v>0</v>
      </c>
      <c r="U126" s="176">
        <v>0</v>
      </c>
      <c r="V126" s="176">
        <v>0</v>
      </c>
      <c r="W126" s="176">
        <v>0.81818181818181823</v>
      </c>
      <c r="X126" s="177"/>
      <c r="Y126" s="176">
        <f>K126-S126</f>
        <v>0</v>
      </c>
      <c r="Z126" s="176">
        <f>L126-T126</f>
        <v>0</v>
      </c>
      <c r="AA126" s="176">
        <f>M126-U126</f>
        <v>0</v>
      </c>
      <c r="AB126" s="176">
        <f>N126-V126</f>
        <v>0</v>
      </c>
    </row>
    <row r="127" spans="2:28" s="2" customFormat="1" ht="15.75" customHeight="1" thickBot="1" x14ac:dyDescent="0.25">
      <c r="B127" s="35" t="s">
        <v>172</v>
      </c>
      <c r="C127" s="36" t="s">
        <v>173</v>
      </c>
      <c r="E127" s="146" t="s">
        <v>50</v>
      </c>
      <c r="F127" s="146" t="s">
        <v>50</v>
      </c>
      <c r="G127" s="146" t="s">
        <v>50</v>
      </c>
      <c r="H127" s="146" t="s">
        <v>50</v>
      </c>
      <c r="I127" s="147" t="s">
        <v>50</v>
      </c>
      <c r="J127" s="117"/>
      <c r="K127" s="127" t="str">
        <f t="shared" si="9"/>
        <v/>
      </c>
      <c r="L127" s="127" t="str">
        <f t="shared" si="9"/>
        <v/>
      </c>
      <c r="M127" s="127" t="str">
        <f t="shared" si="9"/>
        <v/>
      </c>
      <c r="N127" s="127" t="str">
        <f t="shared" si="9"/>
        <v/>
      </c>
      <c r="O127" s="159"/>
      <c r="P127" s="82" t="s">
        <v>172</v>
      </c>
      <c r="Q127" s="82" t="s">
        <v>173</v>
      </c>
      <c r="S127" s="121"/>
      <c r="T127" s="121"/>
      <c r="U127" s="121"/>
      <c r="V127" s="121"/>
      <c r="W127" s="121"/>
      <c r="X127" s="121"/>
      <c r="Y127" s="157"/>
      <c r="Z127" s="157"/>
      <c r="AA127" s="157"/>
      <c r="AB127" s="157"/>
    </row>
    <row r="128" spans="2:28" s="2" customFormat="1" ht="15.75" customHeight="1" thickBot="1" x14ac:dyDescent="0.25">
      <c r="B128" s="35"/>
      <c r="C128" s="36"/>
      <c r="E128" s="27" t="s">
        <v>147</v>
      </c>
      <c r="F128" s="124" t="s">
        <v>148</v>
      </c>
      <c r="G128" s="27" t="s">
        <v>149</v>
      </c>
      <c r="H128" s="124"/>
      <c r="I128" s="27" t="s">
        <v>0</v>
      </c>
      <c r="J128" s="117"/>
      <c r="K128" s="27" t="s">
        <v>147</v>
      </c>
      <c r="L128" s="124" t="s">
        <v>148</v>
      </c>
      <c r="M128" s="27" t="s">
        <v>149</v>
      </c>
      <c r="N128" s="127" t="str">
        <f t="shared" si="9"/>
        <v/>
      </c>
      <c r="O128" s="159"/>
      <c r="P128" s="110"/>
      <c r="Q128" s="126"/>
      <c r="S128" s="27" t="s">
        <v>147</v>
      </c>
      <c r="T128" s="27" t="s">
        <v>148</v>
      </c>
      <c r="U128" s="27" t="s">
        <v>149</v>
      </c>
      <c r="V128" s="27"/>
      <c r="W128" s="27" t="s">
        <v>400</v>
      </c>
      <c r="X128" s="121"/>
      <c r="Y128" s="27"/>
      <c r="Z128" s="27"/>
      <c r="AA128" s="27"/>
      <c r="AB128" s="157"/>
    </row>
    <row r="129" spans="2:28" s="2" customFormat="1" ht="31.5" customHeight="1" thickBot="1" x14ac:dyDescent="0.25">
      <c r="B129" s="48" t="s">
        <v>375</v>
      </c>
      <c r="C129" s="28" t="s">
        <v>174</v>
      </c>
      <c r="D129" s="145"/>
      <c r="E129" s="52">
        <v>0</v>
      </c>
      <c r="F129" s="53">
        <v>1</v>
      </c>
      <c r="G129" s="54">
        <v>11</v>
      </c>
      <c r="H129" s="53"/>
      <c r="I129" s="55">
        <v>12</v>
      </c>
      <c r="J129" s="117"/>
      <c r="K129" s="129">
        <f t="shared" si="9"/>
        <v>0</v>
      </c>
      <c r="L129" s="130">
        <f t="shared" si="9"/>
        <v>8.3333333333333329E-2</v>
      </c>
      <c r="M129" s="131">
        <f t="shared" si="9"/>
        <v>0.91666666666666663</v>
      </c>
      <c r="N129" s="128"/>
      <c r="O129" s="159"/>
      <c r="P129" s="103" t="s">
        <v>441</v>
      </c>
      <c r="Q129" s="75" t="s">
        <v>174</v>
      </c>
      <c r="R129" s="156"/>
      <c r="S129" s="191">
        <v>0</v>
      </c>
      <c r="T129" s="192">
        <v>0.2857142857142857</v>
      </c>
      <c r="U129" s="192">
        <v>0.7142857142857143</v>
      </c>
      <c r="V129" s="192"/>
      <c r="W129" s="193">
        <v>0.63636363636363635</v>
      </c>
      <c r="X129" s="177"/>
      <c r="Y129" s="187">
        <f>K129-S129</f>
        <v>0</v>
      </c>
      <c r="Z129" s="188">
        <f>L129-T129</f>
        <v>-0.20238095238095238</v>
      </c>
      <c r="AA129" s="189">
        <f>M129-U129</f>
        <v>0.20238095238095233</v>
      </c>
      <c r="AB129" s="157">
        <f>N129-V129</f>
        <v>0</v>
      </c>
    </row>
    <row r="130" spans="2:28" s="2" customFormat="1" ht="15.75" customHeight="1" x14ac:dyDescent="0.2">
      <c r="B130" s="67"/>
      <c r="C130" s="24"/>
      <c r="E130" s="30" t="s">
        <v>50</v>
      </c>
      <c r="F130" s="30" t="s">
        <v>50</v>
      </c>
      <c r="G130" s="31" t="s">
        <v>50</v>
      </c>
      <c r="H130" s="30" t="s">
        <v>50</v>
      </c>
      <c r="I130" s="30" t="s">
        <v>50</v>
      </c>
      <c r="J130" s="117"/>
      <c r="K130" s="128" t="str">
        <f t="shared" si="9"/>
        <v/>
      </c>
      <c r="L130" s="128" t="str">
        <f t="shared" si="9"/>
        <v/>
      </c>
      <c r="M130" s="128" t="str">
        <f t="shared" si="9"/>
        <v/>
      </c>
      <c r="N130" s="128" t="str">
        <f t="shared" si="9"/>
        <v/>
      </c>
      <c r="O130" s="159"/>
      <c r="P130" s="67"/>
      <c r="Q130" s="24"/>
      <c r="S130" s="121"/>
      <c r="T130" s="121"/>
      <c r="U130" s="121"/>
      <c r="V130" s="121"/>
      <c r="W130" s="121"/>
      <c r="X130" s="121"/>
      <c r="Y130" s="157"/>
      <c r="Z130" s="157"/>
      <c r="AA130" s="157"/>
      <c r="AB130" s="157"/>
    </row>
    <row r="131" spans="2:28" s="2" customFormat="1" ht="15.75" customHeight="1" x14ac:dyDescent="0.2">
      <c r="B131" s="60" t="s">
        <v>175</v>
      </c>
      <c r="C131" s="24"/>
      <c r="E131" s="30"/>
      <c r="F131" s="30"/>
      <c r="G131" s="31"/>
      <c r="H131" s="30"/>
      <c r="I131" s="30"/>
      <c r="J131" s="117"/>
      <c r="K131" s="128" t="str">
        <f t="shared" si="9"/>
        <v/>
      </c>
      <c r="L131" s="128" t="str">
        <f t="shared" si="9"/>
        <v/>
      </c>
      <c r="M131" s="128" t="str">
        <f t="shared" si="9"/>
        <v/>
      </c>
      <c r="N131" s="128" t="str">
        <f t="shared" si="9"/>
        <v/>
      </c>
      <c r="O131" s="159"/>
      <c r="P131" s="81" t="s">
        <v>175</v>
      </c>
      <c r="Q131" s="24"/>
      <c r="S131" s="121"/>
      <c r="T131" s="121"/>
      <c r="U131" s="121"/>
      <c r="V131" s="121"/>
      <c r="W131" s="121"/>
      <c r="X131" s="121"/>
      <c r="Y131" s="157"/>
      <c r="Z131" s="157"/>
      <c r="AA131" s="157"/>
      <c r="AB131" s="157"/>
    </row>
    <row r="132" spans="2:28" s="2" customFormat="1" ht="15.75" customHeight="1" thickBot="1" x14ac:dyDescent="0.25">
      <c r="B132" s="60"/>
      <c r="C132" s="24"/>
      <c r="E132" s="30" t="s">
        <v>50</v>
      </c>
      <c r="F132" s="30" t="s">
        <v>50</v>
      </c>
      <c r="G132" s="31" t="s">
        <v>50</v>
      </c>
      <c r="H132" s="30" t="s">
        <v>50</v>
      </c>
      <c r="I132" s="30" t="s">
        <v>50</v>
      </c>
      <c r="J132" s="117"/>
      <c r="K132" s="128" t="str">
        <f t="shared" si="9"/>
        <v/>
      </c>
      <c r="L132" s="128" t="str">
        <f t="shared" si="9"/>
        <v/>
      </c>
      <c r="M132" s="128" t="str">
        <f t="shared" si="9"/>
        <v/>
      </c>
      <c r="N132" s="128" t="str">
        <f t="shared" si="9"/>
        <v/>
      </c>
      <c r="O132" s="159"/>
      <c r="P132" s="60"/>
      <c r="Q132" s="24"/>
      <c r="S132" s="121"/>
      <c r="T132" s="121"/>
      <c r="U132" s="121"/>
      <c r="V132" s="121"/>
      <c r="W132" s="121"/>
      <c r="X132" s="121"/>
      <c r="Y132" s="157"/>
      <c r="Z132" s="157"/>
      <c r="AA132" s="157"/>
      <c r="AB132" s="157"/>
    </row>
    <row r="133" spans="2:28" s="2" customFormat="1" ht="31.5" customHeight="1" thickBot="1" x14ac:dyDescent="0.25">
      <c r="B133" s="64" t="s">
        <v>376</v>
      </c>
      <c r="C133" s="28" t="s">
        <v>176</v>
      </c>
      <c r="D133" s="145"/>
      <c r="E133" s="30">
        <v>12</v>
      </c>
      <c r="F133" s="30">
        <v>0</v>
      </c>
      <c r="G133" s="31">
        <v>0</v>
      </c>
      <c r="H133" s="30">
        <v>0</v>
      </c>
      <c r="I133" s="30">
        <v>12</v>
      </c>
      <c r="J133" s="117"/>
      <c r="K133" s="128">
        <f t="shared" si="9"/>
        <v>1</v>
      </c>
      <c r="L133" s="128">
        <f t="shared" si="9"/>
        <v>0</v>
      </c>
      <c r="M133" s="128">
        <f t="shared" si="9"/>
        <v>0</v>
      </c>
      <c r="N133" s="128">
        <f t="shared" si="9"/>
        <v>0</v>
      </c>
      <c r="O133" s="159"/>
      <c r="P133" s="28" t="s">
        <v>442</v>
      </c>
      <c r="Q133" s="84" t="s">
        <v>176</v>
      </c>
      <c r="R133" s="156"/>
      <c r="S133" s="176">
        <v>0.90909090909090906</v>
      </c>
      <c r="T133" s="176">
        <v>9.0909090909090912E-2</v>
      </c>
      <c r="U133" s="176">
        <v>0</v>
      </c>
      <c r="V133" s="176">
        <v>0</v>
      </c>
      <c r="W133" s="176">
        <v>1</v>
      </c>
      <c r="X133" s="177"/>
      <c r="Y133" s="176">
        <f t="shared" ref="Y133:AB151" si="13">K133-S133</f>
        <v>9.0909090909090939E-2</v>
      </c>
      <c r="Z133" s="176">
        <f t="shared" si="13"/>
        <v>-9.0909090909090912E-2</v>
      </c>
      <c r="AA133" s="176">
        <f t="shared" si="13"/>
        <v>0</v>
      </c>
      <c r="AB133" s="176">
        <f t="shared" si="13"/>
        <v>0</v>
      </c>
    </row>
    <row r="134" spans="2:28" s="2" customFormat="1" ht="31.5" customHeight="1" thickBot="1" x14ac:dyDescent="0.25">
      <c r="B134" s="64" t="s">
        <v>377</v>
      </c>
      <c r="C134" s="28" t="s">
        <v>177</v>
      </c>
      <c r="D134" s="145"/>
      <c r="E134" s="30">
        <v>12</v>
      </c>
      <c r="F134" s="30">
        <v>0</v>
      </c>
      <c r="G134" s="31">
        <v>0</v>
      </c>
      <c r="H134" s="30">
        <v>0</v>
      </c>
      <c r="I134" s="30">
        <v>12</v>
      </c>
      <c r="J134" s="117"/>
      <c r="K134" s="128">
        <f t="shared" si="9"/>
        <v>1</v>
      </c>
      <c r="L134" s="128">
        <f t="shared" si="9"/>
        <v>0</v>
      </c>
      <c r="M134" s="128">
        <f t="shared" si="9"/>
        <v>0</v>
      </c>
      <c r="N134" s="128">
        <f t="shared" si="9"/>
        <v>0</v>
      </c>
      <c r="O134" s="159"/>
      <c r="P134" s="28" t="s">
        <v>158</v>
      </c>
      <c r="Q134" s="75" t="s">
        <v>177</v>
      </c>
      <c r="R134" s="156"/>
      <c r="S134" s="176">
        <v>0.90909090909090906</v>
      </c>
      <c r="T134" s="176">
        <v>9.0909090909090912E-2</v>
      </c>
      <c r="U134" s="176">
        <v>0</v>
      </c>
      <c r="V134" s="176">
        <v>0</v>
      </c>
      <c r="W134" s="176">
        <v>1</v>
      </c>
      <c r="X134" s="177"/>
      <c r="Y134" s="176">
        <f t="shared" si="13"/>
        <v>9.0909090909090939E-2</v>
      </c>
      <c r="Z134" s="176">
        <f t="shared" si="13"/>
        <v>-9.0909090909090912E-2</v>
      </c>
      <c r="AA134" s="176">
        <f t="shared" si="13"/>
        <v>0</v>
      </c>
      <c r="AB134" s="176">
        <f t="shared" si="13"/>
        <v>0</v>
      </c>
    </row>
    <row r="135" spans="2:28" s="2" customFormat="1" ht="31.5" customHeight="1" thickBot="1" x14ac:dyDescent="0.25">
      <c r="B135" s="64" t="s">
        <v>378</v>
      </c>
      <c r="C135" s="28" t="s">
        <v>178</v>
      </c>
      <c r="D135" s="145"/>
      <c r="E135" s="30">
        <v>12</v>
      </c>
      <c r="F135" s="30">
        <v>0</v>
      </c>
      <c r="G135" s="31">
        <v>0</v>
      </c>
      <c r="H135" s="30">
        <v>0</v>
      </c>
      <c r="I135" s="30">
        <v>12</v>
      </c>
      <c r="J135" s="117"/>
      <c r="K135" s="128">
        <f t="shared" si="9"/>
        <v>1</v>
      </c>
      <c r="L135" s="128">
        <f t="shared" si="9"/>
        <v>0</v>
      </c>
      <c r="M135" s="128">
        <f t="shared" si="9"/>
        <v>0</v>
      </c>
      <c r="N135" s="128">
        <f t="shared" si="9"/>
        <v>0</v>
      </c>
      <c r="O135" s="159"/>
      <c r="P135" s="28" t="s">
        <v>443</v>
      </c>
      <c r="Q135" s="75" t="s">
        <v>178</v>
      </c>
      <c r="R135" s="156"/>
      <c r="S135" s="176">
        <v>0.90909090909090906</v>
      </c>
      <c r="T135" s="176">
        <v>0</v>
      </c>
      <c r="U135" s="176">
        <v>9.0909090909090912E-2</v>
      </c>
      <c r="V135" s="176">
        <v>0</v>
      </c>
      <c r="W135" s="176">
        <v>1</v>
      </c>
      <c r="X135" s="177"/>
      <c r="Y135" s="176">
        <f t="shared" si="13"/>
        <v>9.0909090909090939E-2</v>
      </c>
      <c r="Z135" s="176">
        <f t="shared" si="13"/>
        <v>0</v>
      </c>
      <c r="AA135" s="176">
        <f t="shared" si="13"/>
        <v>-9.0909090909090912E-2</v>
      </c>
      <c r="AB135" s="176">
        <f t="shared" si="13"/>
        <v>0</v>
      </c>
    </row>
    <row r="136" spans="2:28" s="2" customFormat="1" ht="15.75" customHeight="1" thickBot="1" x14ac:dyDescent="0.25">
      <c r="B136" s="64" t="s">
        <v>379</v>
      </c>
      <c r="C136" s="28" t="s">
        <v>179</v>
      </c>
      <c r="D136" s="145"/>
      <c r="E136" s="30">
        <v>12</v>
      </c>
      <c r="F136" s="30">
        <v>0</v>
      </c>
      <c r="G136" s="31">
        <v>0</v>
      </c>
      <c r="H136" s="30">
        <v>0</v>
      </c>
      <c r="I136" s="30">
        <v>12</v>
      </c>
      <c r="J136" s="117"/>
      <c r="K136" s="128">
        <f t="shared" si="9"/>
        <v>1</v>
      </c>
      <c r="L136" s="128">
        <f t="shared" si="9"/>
        <v>0</v>
      </c>
      <c r="M136" s="128">
        <f t="shared" si="9"/>
        <v>0</v>
      </c>
      <c r="N136" s="128">
        <f t="shared" si="9"/>
        <v>0</v>
      </c>
      <c r="O136" s="159"/>
      <c r="P136" s="28" t="s">
        <v>444</v>
      </c>
      <c r="Q136" s="75" t="s">
        <v>179</v>
      </c>
      <c r="R136" s="156"/>
      <c r="S136" s="176">
        <v>0.81818181818181823</v>
      </c>
      <c r="T136" s="176">
        <v>9.0909090909090912E-2</v>
      </c>
      <c r="U136" s="176">
        <v>9.0909090909090912E-2</v>
      </c>
      <c r="V136" s="176">
        <v>0</v>
      </c>
      <c r="W136" s="176">
        <v>1</v>
      </c>
      <c r="X136" s="177"/>
      <c r="Y136" s="176">
        <f t="shared" si="13"/>
        <v>0.18181818181818177</v>
      </c>
      <c r="Z136" s="176">
        <f t="shared" si="13"/>
        <v>-9.0909090909090912E-2</v>
      </c>
      <c r="AA136" s="176">
        <f t="shared" si="13"/>
        <v>-9.0909090909090912E-2</v>
      </c>
      <c r="AB136" s="176">
        <f t="shared" si="13"/>
        <v>0</v>
      </c>
    </row>
    <row r="137" spans="2:28" s="2" customFormat="1" ht="52.5" customHeight="1" thickBot="1" x14ac:dyDescent="0.25">
      <c r="B137" s="64" t="s">
        <v>380</v>
      </c>
      <c r="C137" s="28" t="s">
        <v>180</v>
      </c>
      <c r="D137" s="145"/>
      <c r="E137" s="30">
        <v>12</v>
      </c>
      <c r="F137" s="30">
        <v>0</v>
      </c>
      <c r="G137" s="31">
        <v>0</v>
      </c>
      <c r="H137" s="30">
        <v>0</v>
      </c>
      <c r="I137" s="30">
        <v>12</v>
      </c>
      <c r="J137" s="117"/>
      <c r="K137" s="128">
        <f t="shared" si="9"/>
        <v>1</v>
      </c>
      <c r="L137" s="128">
        <f t="shared" si="9"/>
        <v>0</v>
      </c>
      <c r="M137" s="128">
        <f t="shared" si="9"/>
        <v>0</v>
      </c>
      <c r="N137" s="128">
        <f t="shared" si="9"/>
        <v>0</v>
      </c>
      <c r="O137" s="159"/>
      <c r="P137" s="28" t="s">
        <v>445</v>
      </c>
      <c r="Q137" s="75" t="s">
        <v>446</v>
      </c>
      <c r="R137" s="156"/>
      <c r="S137" s="176">
        <v>0.72727272727272729</v>
      </c>
      <c r="T137" s="176">
        <v>9.0909090909090912E-2</v>
      </c>
      <c r="U137" s="176">
        <v>9.0909090909090912E-2</v>
      </c>
      <c r="V137" s="176">
        <v>9.0909090909090912E-2</v>
      </c>
      <c r="W137" s="176">
        <v>1</v>
      </c>
      <c r="X137" s="177"/>
      <c r="Y137" s="176">
        <f t="shared" si="13"/>
        <v>0.27272727272727271</v>
      </c>
      <c r="Z137" s="176">
        <f t="shared" si="13"/>
        <v>-9.0909090909090912E-2</v>
      </c>
      <c r="AA137" s="176">
        <f t="shared" si="13"/>
        <v>-9.0909090909090912E-2</v>
      </c>
      <c r="AB137" s="176">
        <f t="shared" si="13"/>
        <v>-9.0909090909090912E-2</v>
      </c>
    </row>
    <row r="138" spans="2:28" s="2" customFormat="1" ht="15.75" customHeight="1" thickBot="1" x14ac:dyDescent="0.25">
      <c r="B138" s="64" t="s">
        <v>381</v>
      </c>
      <c r="C138" s="28" t="s">
        <v>181</v>
      </c>
      <c r="D138" s="145"/>
      <c r="E138" s="30">
        <v>12</v>
      </c>
      <c r="F138" s="30">
        <v>0</v>
      </c>
      <c r="G138" s="31">
        <v>0</v>
      </c>
      <c r="H138" s="30">
        <v>0</v>
      </c>
      <c r="I138" s="30">
        <v>12</v>
      </c>
      <c r="J138" s="117"/>
      <c r="K138" s="128">
        <f t="shared" si="9"/>
        <v>1</v>
      </c>
      <c r="L138" s="128">
        <f t="shared" si="9"/>
        <v>0</v>
      </c>
      <c r="M138" s="128">
        <f t="shared" si="9"/>
        <v>0</v>
      </c>
      <c r="N138" s="128">
        <f t="shared" si="9"/>
        <v>0</v>
      </c>
      <c r="O138" s="159"/>
      <c r="P138" s="28" t="s">
        <v>447</v>
      </c>
      <c r="Q138" s="75" t="s">
        <v>181</v>
      </c>
      <c r="R138" s="156"/>
      <c r="S138" s="176">
        <v>0.90909090909090906</v>
      </c>
      <c r="T138" s="176">
        <v>0</v>
      </c>
      <c r="U138" s="176">
        <v>9.0909090909090912E-2</v>
      </c>
      <c r="V138" s="176">
        <v>0</v>
      </c>
      <c r="W138" s="176">
        <v>1</v>
      </c>
      <c r="X138" s="177"/>
      <c r="Y138" s="176">
        <f t="shared" si="13"/>
        <v>9.0909090909090939E-2</v>
      </c>
      <c r="Z138" s="176">
        <f t="shared" si="13"/>
        <v>0</v>
      </c>
      <c r="AA138" s="176">
        <f t="shared" si="13"/>
        <v>-9.0909090909090912E-2</v>
      </c>
      <c r="AB138" s="176">
        <f t="shared" si="13"/>
        <v>0</v>
      </c>
    </row>
    <row r="139" spans="2:28" s="2" customFormat="1" ht="42.75" customHeight="1" thickBot="1" x14ac:dyDescent="0.25">
      <c r="B139" s="64" t="s">
        <v>382</v>
      </c>
      <c r="C139" s="28" t="s">
        <v>182</v>
      </c>
      <c r="D139" s="145"/>
      <c r="E139" s="30">
        <v>12</v>
      </c>
      <c r="F139" s="30">
        <v>0</v>
      </c>
      <c r="G139" s="31">
        <v>0</v>
      </c>
      <c r="H139" s="30">
        <v>0</v>
      </c>
      <c r="I139" s="30">
        <v>12</v>
      </c>
      <c r="J139" s="117"/>
      <c r="K139" s="128">
        <f t="shared" si="9"/>
        <v>1</v>
      </c>
      <c r="L139" s="128">
        <f t="shared" si="9"/>
        <v>0</v>
      </c>
      <c r="M139" s="128">
        <f t="shared" si="9"/>
        <v>0</v>
      </c>
      <c r="N139" s="128">
        <f t="shared" si="9"/>
        <v>0</v>
      </c>
      <c r="O139" s="159"/>
      <c r="P139" s="28" t="s">
        <v>448</v>
      </c>
      <c r="Q139" s="75" t="s">
        <v>449</v>
      </c>
      <c r="R139" s="156"/>
      <c r="S139" s="176">
        <v>0.81818181818181823</v>
      </c>
      <c r="T139" s="176">
        <v>9.0909090909090912E-2</v>
      </c>
      <c r="U139" s="176">
        <v>9.0909090909090912E-2</v>
      </c>
      <c r="V139" s="176">
        <v>0</v>
      </c>
      <c r="W139" s="176">
        <v>1</v>
      </c>
      <c r="X139" s="177"/>
      <c r="Y139" s="176">
        <f t="shared" si="13"/>
        <v>0.18181818181818177</v>
      </c>
      <c r="Z139" s="176">
        <f t="shared" si="13"/>
        <v>-9.0909090909090912E-2</v>
      </c>
      <c r="AA139" s="176">
        <f t="shared" si="13"/>
        <v>-9.0909090909090912E-2</v>
      </c>
      <c r="AB139" s="176">
        <f t="shared" si="13"/>
        <v>0</v>
      </c>
    </row>
    <row r="140" spans="2:28" s="2" customFormat="1" ht="31.5" customHeight="1" thickBot="1" x14ac:dyDescent="0.25">
      <c r="B140" s="64" t="s">
        <v>383</v>
      </c>
      <c r="C140" s="28" t="s">
        <v>183</v>
      </c>
      <c r="D140" s="145"/>
      <c r="E140" s="30">
        <v>12</v>
      </c>
      <c r="F140" s="30">
        <v>0</v>
      </c>
      <c r="G140" s="31">
        <v>0</v>
      </c>
      <c r="H140" s="30">
        <v>0</v>
      </c>
      <c r="I140" s="30">
        <v>12</v>
      </c>
      <c r="J140" s="117"/>
      <c r="K140" s="128">
        <f t="shared" si="9"/>
        <v>1</v>
      </c>
      <c r="L140" s="128">
        <f t="shared" si="9"/>
        <v>0</v>
      </c>
      <c r="M140" s="128">
        <f t="shared" si="9"/>
        <v>0</v>
      </c>
      <c r="N140" s="128">
        <f t="shared" si="9"/>
        <v>0</v>
      </c>
      <c r="O140" s="159"/>
      <c r="P140" s="28" t="s">
        <v>450</v>
      </c>
      <c r="Q140" s="75" t="s">
        <v>183</v>
      </c>
      <c r="R140" s="156"/>
      <c r="S140" s="176">
        <v>0.72727272727272729</v>
      </c>
      <c r="T140" s="176">
        <v>0.18181818181818182</v>
      </c>
      <c r="U140" s="176">
        <v>9.0909090909090912E-2</v>
      </c>
      <c r="V140" s="176">
        <v>0</v>
      </c>
      <c r="W140" s="176">
        <v>1</v>
      </c>
      <c r="X140" s="177"/>
      <c r="Y140" s="176">
        <f t="shared" si="13"/>
        <v>0.27272727272727271</v>
      </c>
      <c r="Z140" s="176">
        <f t="shared" si="13"/>
        <v>-0.18181818181818182</v>
      </c>
      <c r="AA140" s="176">
        <f t="shared" si="13"/>
        <v>-9.0909090909090912E-2</v>
      </c>
      <c r="AB140" s="176">
        <f t="shared" si="13"/>
        <v>0</v>
      </c>
    </row>
    <row r="141" spans="2:28" s="2" customFormat="1" ht="31.5" customHeight="1" thickBot="1" x14ac:dyDescent="0.25">
      <c r="B141" s="64" t="s">
        <v>384</v>
      </c>
      <c r="C141" s="28" t="s">
        <v>184</v>
      </c>
      <c r="D141" s="145"/>
      <c r="E141" s="30">
        <v>12</v>
      </c>
      <c r="F141" s="30">
        <v>0</v>
      </c>
      <c r="G141" s="31">
        <v>0</v>
      </c>
      <c r="H141" s="30">
        <v>0</v>
      </c>
      <c r="I141" s="30">
        <v>12</v>
      </c>
      <c r="J141" s="117"/>
      <c r="K141" s="128">
        <f t="shared" si="9"/>
        <v>1</v>
      </c>
      <c r="L141" s="128">
        <f t="shared" si="9"/>
        <v>0</v>
      </c>
      <c r="M141" s="128">
        <f t="shared" si="9"/>
        <v>0</v>
      </c>
      <c r="N141" s="128">
        <f t="shared" si="9"/>
        <v>0</v>
      </c>
      <c r="O141" s="159"/>
      <c r="P141" s="28" t="s">
        <v>451</v>
      </c>
      <c r="Q141" s="75" t="s">
        <v>184</v>
      </c>
      <c r="R141" s="156"/>
      <c r="S141" s="176">
        <v>0.81818181818181823</v>
      </c>
      <c r="T141" s="176">
        <v>9.0909090909090912E-2</v>
      </c>
      <c r="U141" s="176">
        <v>9.0909090909090912E-2</v>
      </c>
      <c r="V141" s="176">
        <v>0</v>
      </c>
      <c r="W141" s="176">
        <v>1</v>
      </c>
      <c r="X141" s="177"/>
      <c r="Y141" s="176">
        <f t="shared" si="13"/>
        <v>0.18181818181818177</v>
      </c>
      <c r="Z141" s="176">
        <f t="shared" si="13"/>
        <v>-9.0909090909090912E-2</v>
      </c>
      <c r="AA141" s="176">
        <f t="shared" si="13"/>
        <v>-9.0909090909090912E-2</v>
      </c>
      <c r="AB141" s="176">
        <f t="shared" si="13"/>
        <v>0</v>
      </c>
    </row>
    <row r="142" spans="2:28" s="2" customFormat="1" ht="42.75" customHeight="1" thickBot="1" x14ac:dyDescent="0.25">
      <c r="B142" s="64" t="s">
        <v>385</v>
      </c>
      <c r="C142" s="28" t="s">
        <v>185</v>
      </c>
      <c r="D142" s="145"/>
      <c r="E142" s="30">
        <v>10</v>
      </c>
      <c r="F142" s="30">
        <v>0</v>
      </c>
      <c r="G142" s="31">
        <v>0</v>
      </c>
      <c r="H142" s="30">
        <v>2</v>
      </c>
      <c r="I142" s="30">
        <v>12</v>
      </c>
      <c r="J142" s="117"/>
      <c r="K142" s="128">
        <f t="shared" si="9"/>
        <v>0.83333333333333337</v>
      </c>
      <c r="L142" s="128">
        <f t="shared" si="9"/>
        <v>0</v>
      </c>
      <c r="M142" s="128">
        <f t="shared" si="9"/>
        <v>0</v>
      </c>
      <c r="N142" s="128">
        <f t="shared" si="9"/>
        <v>0.16666666666666666</v>
      </c>
      <c r="O142" s="159"/>
      <c r="P142" s="28" t="s">
        <v>452</v>
      </c>
      <c r="Q142" s="75" t="s">
        <v>453</v>
      </c>
      <c r="R142" s="156"/>
      <c r="S142" s="176">
        <v>0.77777777777777779</v>
      </c>
      <c r="T142" s="176">
        <v>0.1111111111111111</v>
      </c>
      <c r="U142" s="176">
        <v>0.1111111111111111</v>
      </c>
      <c r="V142" s="176">
        <v>0</v>
      </c>
      <c r="W142" s="176">
        <v>0.81818181818181823</v>
      </c>
      <c r="X142" s="177"/>
      <c r="Y142" s="176">
        <f t="shared" si="13"/>
        <v>5.555555555555558E-2</v>
      </c>
      <c r="Z142" s="176">
        <f t="shared" si="13"/>
        <v>-0.1111111111111111</v>
      </c>
      <c r="AA142" s="176">
        <f t="shared" si="13"/>
        <v>-0.1111111111111111</v>
      </c>
      <c r="AB142" s="176">
        <f t="shared" si="13"/>
        <v>0.16666666666666666</v>
      </c>
    </row>
    <row r="143" spans="2:28" s="2" customFormat="1" ht="31.5" customHeight="1" thickBot="1" x14ac:dyDescent="0.25">
      <c r="B143" s="64" t="s">
        <v>386</v>
      </c>
      <c r="C143" s="28" t="s">
        <v>186</v>
      </c>
      <c r="D143" s="145"/>
      <c r="E143" s="30">
        <v>12</v>
      </c>
      <c r="F143" s="30">
        <v>0</v>
      </c>
      <c r="G143" s="31">
        <v>0</v>
      </c>
      <c r="H143" s="30">
        <v>0</v>
      </c>
      <c r="I143" s="30">
        <v>12</v>
      </c>
      <c r="J143" s="117"/>
      <c r="K143" s="128">
        <f t="shared" si="9"/>
        <v>1</v>
      </c>
      <c r="L143" s="128">
        <f t="shared" si="9"/>
        <v>0</v>
      </c>
      <c r="M143" s="128">
        <f t="shared" si="9"/>
        <v>0</v>
      </c>
      <c r="N143" s="128">
        <f t="shared" si="9"/>
        <v>0</v>
      </c>
      <c r="O143" s="159"/>
      <c r="P143" s="28" t="s">
        <v>454</v>
      </c>
      <c r="Q143" s="75" t="s">
        <v>186</v>
      </c>
      <c r="R143" s="156"/>
      <c r="S143" s="176">
        <v>0.81818181818181823</v>
      </c>
      <c r="T143" s="176">
        <v>9.0909090909090912E-2</v>
      </c>
      <c r="U143" s="176">
        <v>9.0909090909090912E-2</v>
      </c>
      <c r="V143" s="176">
        <v>0</v>
      </c>
      <c r="W143" s="176">
        <v>1</v>
      </c>
      <c r="X143" s="177"/>
      <c r="Y143" s="176">
        <f t="shared" si="13"/>
        <v>0.18181818181818177</v>
      </c>
      <c r="Z143" s="176">
        <f t="shared" si="13"/>
        <v>-9.0909090909090912E-2</v>
      </c>
      <c r="AA143" s="176">
        <f t="shared" si="13"/>
        <v>-9.0909090909090912E-2</v>
      </c>
      <c r="AB143" s="176">
        <f t="shared" si="13"/>
        <v>0</v>
      </c>
    </row>
    <row r="144" spans="2:28" s="2" customFormat="1" ht="15.75" customHeight="1" thickBot="1" x14ac:dyDescent="0.25">
      <c r="B144" s="64" t="s">
        <v>387</v>
      </c>
      <c r="C144" s="28" t="s">
        <v>187</v>
      </c>
      <c r="D144" s="145"/>
      <c r="E144" s="30">
        <v>12</v>
      </c>
      <c r="F144" s="30">
        <v>0</v>
      </c>
      <c r="G144" s="31">
        <v>0</v>
      </c>
      <c r="H144" s="30">
        <v>0</v>
      </c>
      <c r="I144" s="30">
        <v>12</v>
      </c>
      <c r="J144" s="117"/>
      <c r="K144" s="128">
        <f t="shared" si="9"/>
        <v>1</v>
      </c>
      <c r="L144" s="128">
        <f t="shared" si="9"/>
        <v>0</v>
      </c>
      <c r="M144" s="128">
        <f t="shared" si="9"/>
        <v>0</v>
      </c>
      <c r="N144" s="128">
        <f t="shared" si="9"/>
        <v>0</v>
      </c>
      <c r="O144" s="159"/>
      <c r="P144" s="28" t="s">
        <v>455</v>
      </c>
      <c r="Q144" s="75" t="s">
        <v>187</v>
      </c>
      <c r="R144" s="156"/>
      <c r="S144" s="176">
        <v>0.81818181818181823</v>
      </c>
      <c r="T144" s="176">
        <v>0</v>
      </c>
      <c r="U144" s="176">
        <v>9.0909090909090912E-2</v>
      </c>
      <c r="V144" s="176">
        <v>9.0909090909090912E-2</v>
      </c>
      <c r="W144" s="176">
        <v>1</v>
      </c>
      <c r="X144" s="177"/>
      <c r="Y144" s="176">
        <f t="shared" si="13"/>
        <v>0.18181818181818177</v>
      </c>
      <c r="Z144" s="176">
        <f t="shared" si="13"/>
        <v>0</v>
      </c>
      <c r="AA144" s="176">
        <f t="shared" si="13"/>
        <v>-9.0909090909090912E-2</v>
      </c>
      <c r="AB144" s="176">
        <f t="shared" si="13"/>
        <v>-9.0909090909090912E-2</v>
      </c>
    </row>
    <row r="145" spans="2:28" s="2" customFormat="1" ht="15.75" customHeight="1" thickBot="1" x14ac:dyDescent="0.25">
      <c r="B145" s="64" t="s">
        <v>388</v>
      </c>
      <c r="C145" s="28" t="s">
        <v>188</v>
      </c>
      <c r="D145" s="145"/>
      <c r="E145" s="30">
        <v>11</v>
      </c>
      <c r="F145" s="30">
        <v>0</v>
      </c>
      <c r="G145" s="31">
        <v>0</v>
      </c>
      <c r="H145" s="30">
        <v>1</v>
      </c>
      <c r="I145" s="30">
        <v>12</v>
      </c>
      <c r="J145" s="117"/>
      <c r="K145" s="128">
        <f t="shared" si="9"/>
        <v>0.91666666666666663</v>
      </c>
      <c r="L145" s="128">
        <f t="shared" si="9"/>
        <v>0</v>
      </c>
      <c r="M145" s="128">
        <f t="shared" si="9"/>
        <v>0</v>
      </c>
      <c r="N145" s="128">
        <f t="shared" si="9"/>
        <v>8.3333333333333329E-2</v>
      </c>
      <c r="O145" s="159"/>
      <c r="P145" s="28" t="s">
        <v>456</v>
      </c>
      <c r="Q145" s="75" t="s">
        <v>188</v>
      </c>
      <c r="R145" s="156"/>
      <c r="S145" s="176">
        <v>0.81818181818181823</v>
      </c>
      <c r="T145" s="176">
        <v>0</v>
      </c>
      <c r="U145" s="176">
        <v>9.0909090909090912E-2</v>
      </c>
      <c r="V145" s="176">
        <v>9.0909090909090912E-2</v>
      </c>
      <c r="W145" s="176">
        <v>1</v>
      </c>
      <c r="X145" s="177"/>
      <c r="Y145" s="176">
        <f t="shared" si="13"/>
        <v>9.8484848484848397E-2</v>
      </c>
      <c r="Z145" s="176">
        <f t="shared" si="13"/>
        <v>0</v>
      </c>
      <c r="AA145" s="176">
        <f t="shared" si="13"/>
        <v>-9.0909090909090912E-2</v>
      </c>
      <c r="AB145" s="176">
        <f t="shared" si="13"/>
        <v>-7.5757575757575829E-3</v>
      </c>
    </row>
    <row r="146" spans="2:28" s="2" customFormat="1" ht="31.5" customHeight="1" thickBot="1" x14ac:dyDescent="0.25">
      <c r="B146" s="64" t="s">
        <v>389</v>
      </c>
      <c r="C146" s="28" t="s">
        <v>189</v>
      </c>
      <c r="D146" s="145"/>
      <c r="E146" s="30">
        <v>11</v>
      </c>
      <c r="F146" s="30">
        <v>1</v>
      </c>
      <c r="G146" s="31">
        <v>0</v>
      </c>
      <c r="H146" s="30">
        <v>0</v>
      </c>
      <c r="I146" s="30">
        <v>12</v>
      </c>
      <c r="J146" s="117"/>
      <c r="K146" s="128">
        <f t="shared" si="9"/>
        <v>0.91666666666666663</v>
      </c>
      <c r="L146" s="128">
        <f t="shared" si="9"/>
        <v>8.3333333333333329E-2</v>
      </c>
      <c r="M146" s="128">
        <f t="shared" si="9"/>
        <v>0</v>
      </c>
      <c r="N146" s="128">
        <f t="shared" si="9"/>
        <v>0</v>
      </c>
      <c r="O146" s="159"/>
      <c r="P146" s="28" t="s">
        <v>457</v>
      </c>
      <c r="Q146" s="75" t="s">
        <v>458</v>
      </c>
      <c r="R146" s="156"/>
      <c r="S146" s="176">
        <v>0.81818181818181823</v>
      </c>
      <c r="T146" s="176">
        <v>9.0909090909090912E-2</v>
      </c>
      <c r="U146" s="176">
        <v>9.0909090909090912E-2</v>
      </c>
      <c r="V146" s="176">
        <v>0</v>
      </c>
      <c r="W146" s="176">
        <v>1</v>
      </c>
      <c r="X146" s="177"/>
      <c r="Y146" s="176">
        <f t="shared" si="13"/>
        <v>9.8484848484848397E-2</v>
      </c>
      <c r="Z146" s="176">
        <f t="shared" si="13"/>
        <v>-7.5757575757575829E-3</v>
      </c>
      <c r="AA146" s="176">
        <f t="shared" si="13"/>
        <v>-9.0909090909090912E-2</v>
      </c>
      <c r="AB146" s="176">
        <f t="shared" si="13"/>
        <v>0</v>
      </c>
    </row>
    <row r="147" spans="2:28" s="2" customFormat="1" ht="31.5" customHeight="1" thickBot="1" x14ac:dyDescent="0.25">
      <c r="B147" s="64" t="s">
        <v>390</v>
      </c>
      <c r="C147" s="28" t="s">
        <v>190</v>
      </c>
      <c r="D147" s="145"/>
      <c r="E147" s="30">
        <v>12</v>
      </c>
      <c r="F147" s="30">
        <v>0</v>
      </c>
      <c r="G147" s="31">
        <v>0</v>
      </c>
      <c r="H147" s="30">
        <v>0</v>
      </c>
      <c r="I147" s="30">
        <v>12</v>
      </c>
      <c r="J147" s="117"/>
      <c r="K147" s="128">
        <f t="shared" si="9"/>
        <v>1</v>
      </c>
      <c r="L147" s="128">
        <f t="shared" si="9"/>
        <v>0</v>
      </c>
      <c r="M147" s="128">
        <f t="shared" si="9"/>
        <v>0</v>
      </c>
      <c r="N147" s="128">
        <f t="shared" si="9"/>
        <v>0</v>
      </c>
      <c r="O147" s="159"/>
      <c r="P147" s="28" t="s">
        <v>459</v>
      </c>
      <c r="Q147" s="75" t="s">
        <v>460</v>
      </c>
      <c r="R147" s="156"/>
      <c r="S147" s="176">
        <v>0.81818181818181823</v>
      </c>
      <c r="T147" s="176">
        <v>0</v>
      </c>
      <c r="U147" s="176">
        <v>0.18181818181818182</v>
      </c>
      <c r="V147" s="176">
        <v>0</v>
      </c>
      <c r="W147" s="176">
        <v>1</v>
      </c>
      <c r="X147" s="177"/>
      <c r="Y147" s="176">
        <f t="shared" si="13"/>
        <v>0.18181818181818177</v>
      </c>
      <c r="Z147" s="176">
        <f t="shared" si="13"/>
        <v>0</v>
      </c>
      <c r="AA147" s="176">
        <f t="shared" si="13"/>
        <v>-0.18181818181818182</v>
      </c>
      <c r="AB147" s="176">
        <f t="shared" si="13"/>
        <v>0</v>
      </c>
    </row>
    <row r="148" spans="2:28" s="2" customFormat="1" ht="31.5" customHeight="1" thickBot="1" x14ac:dyDescent="0.25">
      <c r="B148" s="64" t="s">
        <v>391</v>
      </c>
      <c r="C148" s="28" t="s">
        <v>191</v>
      </c>
      <c r="D148" s="145"/>
      <c r="E148" s="30">
        <v>11</v>
      </c>
      <c r="F148" s="30">
        <v>1</v>
      </c>
      <c r="G148" s="31">
        <v>0</v>
      </c>
      <c r="H148" s="30">
        <v>0</v>
      </c>
      <c r="I148" s="30">
        <v>12</v>
      </c>
      <c r="J148" s="117"/>
      <c r="K148" s="128">
        <f t="shared" si="9"/>
        <v>0.91666666666666663</v>
      </c>
      <c r="L148" s="128">
        <f t="shared" si="9"/>
        <v>8.3333333333333329E-2</v>
      </c>
      <c r="M148" s="128">
        <f t="shared" si="9"/>
        <v>0</v>
      </c>
      <c r="N148" s="128">
        <f t="shared" si="9"/>
        <v>0</v>
      </c>
      <c r="O148" s="159"/>
      <c r="P148" s="28" t="s">
        <v>461</v>
      </c>
      <c r="Q148" s="75" t="s">
        <v>191</v>
      </c>
      <c r="R148" s="156"/>
      <c r="S148" s="176">
        <v>0.72727272727272729</v>
      </c>
      <c r="T148" s="176">
        <v>0.18181818181818182</v>
      </c>
      <c r="U148" s="176">
        <v>9.0909090909090912E-2</v>
      </c>
      <c r="V148" s="176">
        <v>0</v>
      </c>
      <c r="W148" s="176">
        <v>1</v>
      </c>
      <c r="X148" s="177"/>
      <c r="Y148" s="176">
        <f t="shared" si="13"/>
        <v>0.18939393939393934</v>
      </c>
      <c r="Z148" s="176">
        <f t="shared" si="13"/>
        <v>-9.8484848484848495E-2</v>
      </c>
      <c r="AA148" s="176">
        <f t="shared" si="13"/>
        <v>-9.0909090909090912E-2</v>
      </c>
      <c r="AB148" s="176">
        <f t="shared" si="13"/>
        <v>0</v>
      </c>
    </row>
    <row r="149" spans="2:28" s="2" customFormat="1" ht="15.75" customHeight="1" thickBot="1" x14ac:dyDescent="0.25">
      <c r="B149" s="64" t="s">
        <v>392</v>
      </c>
      <c r="C149" s="28" t="s">
        <v>192</v>
      </c>
      <c r="D149" s="145"/>
      <c r="E149" s="30">
        <v>9</v>
      </c>
      <c r="F149" s="30">
        <v>2</v>
      </c>
      <c r="G149" s="31">
        <v>0</v>
      </c>
      <c r="H149" s="30">
        <v>1</v>
      </c>
      <c r="I149" s="30">
        <v>12</v>
      </c>
      <c r="J149" s="117"/>
      <c r="K149" s="128">
        <f t="shared" si="9"/>
        <v>0.75</v>
      </c>
      <c r="L149" s="128">
        <f t="shared" si="9"/>
        <v>0.16666666666666666</v>
      </c>
      <c r="M149" s="128">
        <f t="shared" si="9"/>
        <v>0</v>
      </c>
      <c r="N149" s="128">
        <f t="shared" si="9"/>
        <v>8.3333333333333329E-2</v>
      </c>
      <c r="O149" s="159"/>
      <c r="P149" s="28" t="s">
        <v>463</v>
      </c>
      <c r="Q149" s="75" t="s">
        <v>192</v>
      </c>
      <c r="R149" s="156"/>
      <c r="S149" s="176">
        <v>0.63636363636363635</v>
      </c>
      <c r="T149" s="176">
        <v>9.0909090909090912E-2</v>
      </c>
      <c r="U149" s="176">
        <v>9.0909090909090912E-2</v>
      </c>
      <c r="V149" s="176">
        <v>0.18181818181818182</v>
      </c>
      <c r="W149" s="176">
        <v>1</v>
      </c>
      <c r="X149" s="177"/>
      <c r="Y149" s="176">
        <f t="shared" si="13"/>
        <v>0.11363636363636365</v>
      </c>
      <c r="Z149" s="176">
        <f t="shared" si="13"/>
        <v>7.5757575757575746E-2</v>
      </c>
      <c r="AA149" s="176">
        <f t="shared" si="13"/>
        <v>-9.0909090909090912E-2</v>
      </c>
      <c r="AB149" s="176">
        <f t="shared" si="13"/>
        <v>-9.8484848484848495E-2</v>
      </c>
    </row>
    <row r="150" spans="2:28" s="2" customFormat="1" ht="15.75" customHeight="1" thickBot="1" x14ac:dyDescent="0.25">
      <c r="B150" s="64" t="s">
        <v>393</v>
      </c>
      <c r="C150" s="28" t="s">
        <v>193</v>
      </c>
      <c r="D150" s="145"/>
      <c r="E150" s="30">
        <v>9</v>
      </c>
      <c r="F150" s="30">
        <v>2</v>
      </c>
      <c r="G150" s="31">
        <v>1</v>
      </c>
      <c r="H150" s="30">
        <v>0</v>
      </c>
      <c r="I150" s="30">
        <v>12</v>
      </c>
      <c r="J150" s="117"/>
      <c r="K150" s="128">
        <f t="shared" si="9"/>
        <v>0.75</v>
      </c>
      <c r="L150" s="128">
        <f t="shared" si="9"/>
        <v>0.16666666666666666</v>
      </c>
      <c r="M150" s="128">
        <f t="shared" si="9"/>
        <v>8.3333333333333329E-2</v>
      </c>
      <c r="N150" s="128">
        <f t="shared" si="9"/>
        <v>0</v>
      </c>
      <c r="O150" s="159"/>
      <c r="P150" s="28" t="s">
        <v>464</v>
      </c>
      <c r="Q150" s="75" t="s">
        <v>193</v>
      </c>
      <c r="R150" s="156"/>
      <c r="S150" s="176">
        <v>0.45454545454545453</v>
      </c>
      <c r="T150" s="176">
        <v>0.27272727272727271</v>
      </c>
      <c r="U150" s="176">
        <v>9.0909090909090912E-2</v>
      </c>
      <c r="V150" s="176">
        <v>0.18181818181818182</v>
      </c>
      <c r="W150" s="176">
        <v>1</v>
      </c>
      <c r="X150" s="177"/>
      <c r="Y150" s="176">
        <f t="shared" si="13"/>
        <v>0.29545454545454547</v>
      </c>
      <c r="Z150" s="176">
        <f t="shared" si="13"/>
        <v>-0.10606060606060605</v>
      </c>
      <c r="AA150" s="176">
        <f t="shared" si="13"/>
        <v>-7.5757575757575829E-3</v>
      </c>
      <c r="AB150" s="176">
        <f t="shared" si="13"/>
        <v>-0.18181818181818182</v>
      </c>
    </row>
    <row r="151" spans="2:28" s="2" customFormat="1" ht="31.5" customHeight="1" thickBot="1" x14ac:dyDescent="0.25">
      <c r="B151" s="64" t="s">
        <v>394</v>
      </c>
      <c r="C151" s="28" t="s">
        <v>194</v>
      </c>
      <c r="D151" s="145"/>
      <c r="E151" s="30">
        <v>9</v>
      </c>
      <c r="F151" s="30">
        <v>1</v>
      </c>
      <c r="G151" s="31">
        <v>1</v>
      </c>
      <c r="H151" s="30">
        <v>1</v>
      </c>
      <c r="I151" s="30">
        <v>12</v>
      </c>
      <c r="J151" s="117"/>
      <c r="K151" s="128">
        <f t="shared" si="9"/>
        <v>0.75</v>
      </c>
      <c r="L151" s="128">
        <f t="shared" si="9"/>
        <v>8.3333333333333329E-2</v>
      </c>
      <c r="M151" s="128">
        <f t="shared" si="9"/>
        <v>8.3333333333333329E-2</v>
      </c>
      <c r="N151" s="128">
        <f t="shared" si="9"/>
        <v>8.3333333333333329E-2</v>
      </c>
      <c r="O151" s="159"/>
      <c r="P151" s="28" t="s">
        <v>465</v>
      </c>
      <c r="Q151" s="75" t="s">
        <v>466</v>
      </c>
      <c r="R151" s="156"/>
      <c r="S151" s="176">
        <v>0.54545454545454541</v>
      </c>
      <c r="T151" s="176">
        <v>9.0909090909090912E-2</v>
      </c>
      <c r="U151" s="176">
        <v>0.18181818181818182</v>
      </c>
      <c r="V151" s="176">
        <v>0.18181818181818182</v>
      </c>
      <c r="W151" s="176">
        <v>1</v>
      </c>
      <c r="X151" s="177"/>
      <c r="Y151" s="176">
        <f t="shared" si="13"/>
        <v>0.20454545454545459</v>
      </c>
      <c r="Z151" s="176">
        <f t="shared" si="13"/>
        <v>-7.5757575757575829E-3</v>
      </c>
      <c r="AA151" s="176">
        <f t="shared" si="13"/>
        <v>-9.8484848484848495E-2</v>
      </c>
      <c r="AB151" s="176">
        <f t="shared" si="13"/>
        <v>-9.8484848484848495E-2</v>
      </c>
    </row>
    <row r="152" spans="2:28" s="2" customFormat="1" ht="147" thickBot="1" x14ac:dyDescent="0.25">
      <c r="B152" s="64" t="s">
        <v>395</v>
      </c>
      <c r="C152" s="28" t="s">
        <v>195</v>
      </c>
      <c r="D152" s="145"/>
      <c r="E152" s="30" t="s">
        <v>48</v>
      </c>
      <c r="F152" s="30" t="s">
        <v>48</v>
      </c>
      <c r="G152" s="31" t="s">
        <v>48</v>
      </c>
      <c r="H152" s="30" t="s">
        <v>48</v>
      </c>
      <c r="I152" s="30" t="s">
        <v>48</v>
      </c>
      <c r="J152" s="117"/>
      <c r="K152" s="128" t="str">
        <f t="shared" si="9"/>
        <v/>
      </c>
      <c r="L152" s="128" t="str">
        <f t="shared" si="9"/>
        <v/>
      </c>
      <c r="M152" s="128" t="str">
        <f t="shared" si="9"/>
        <v/>
      </c>
      <c r="N152" s="128" t="str">
        <f t="shared" si="9"/>
        <v/>
      </c>
      <c r="O152" s="159"/>
      <c r="P152" s="28" t="s">
        <v>467</v>
      </c>
      <c r="Q152" s="75" t="s">
        <v>555</v>
      </c>
      <c r="R152" s="156"/>
      <c r="S152" s="176" t="s">
        <v>50</v>
      </c>
      <c r="T152" s="176" t="s">
        <v>50</v>
      </c>
      <c r="U152" s="176" t="s">
        <v>50</v>
      </c>
      <c r="V152" s="176" t="s">
        <v>50</v>
      </c>
      <c r="W152" s="176" t="s">
        <v>50</v>
      </c>
      <c r="X152" s="177"/>
      <c r="Y152" s="176"/>
      <c r="Z152" s="176"/>
      <c r="AA152" s="176"/>
      <c r="AB152" s="176"/>
    </row>
    <row r="153" spans="2:28" s="2" customFormat="1" ht="15.75" customHeight="1" thickBot="1" x14ac:dyDescent="0.25">
      <c r="B153" s="64"/>
      <c r="C153" s="28"/>
      <c r="D153" s="145"/>
      <c r="E153" s="27" t="s">
        <v>147</v>
      </c>
      <c r="F153" s="124" t="s">
        <v>148</v>
      </c>
      <c r="G153" s="27" t="s">
        <v>149</v>
      </c>
      <c r="H153" s="124"/>
      <c r="I153" s="27" t="s">
        <v>0</v>
      </c>
      <c r="J153" s="117"/>
      <c r="K153" s="27" t="s">
        <v>147</v>
      </c>
      <c r="L153" s="124" t="s">
        <v>148</v>
      </c>
      <c r="M153" s="27" t="s">
        <v>149</v>
      </c>
      <c r="N153" s="127" t="str">
        <f t="shared" si="9"/>
        <v/>
      </c>
      <c r="O153" s="159"/>
      <c r="P153" s="28"/>
      <c r="Q153" s="75"/>
      <c r="R153" s="156"/>
      <c r="S153" s="27" t="s">
        <v>147</v>
      </c>
      <c r="T153" s="27" t="s">
        <v>148</v>
      </c>
      <c r="U153" s="27" t="s">
        <v>149</v>
      </c>
      <c r="V153" s="27"/>
      <c r="W153" s="27" t="s">
        <v>400</v>
      </c>
      <c r="X153" s="121"/>
      <c r="Y153" s="27"/>
      <c r="Z153" s="27"/>
      <c r="AA153" s="27"/>
      <c r="AB153" s="157"/>
    </row>
    <row r="154" spans="2:28" s="2" customFormat="1" ht="15.75" customHeight="1" thickBot="1" x14ac:dyDescent="0.25">
      <c r="B154" s="64" t="s">
        <v>396</v>
      </c>
      <c r="C154" s="28" t="s">
        <v>196</v>
      </c>
      <c r="D154" s="145"/>
      <c r="E154" s="52">
        <v>0</v>
      </c>
      <c r="F154" s="53">
        <v>3</v>
      </c>
      <c r="G154" s="54">
        <v>9</v>
      </c>
      <c r="H154" s="53"/>
      <c r="I154" s="55">
        <v>12</v>
      </c>
      <c r="J154" s="117"/>
      <c r="K154" s="129">
        <f t="shared" si="9"/>
        <v>0</v>
      </c>
      <c r="L154" s="130">
        <f t="shared" si="9"/>
        <v>0.25</v>
      </c>
      <c r="M154" s="131">
        <f t="shared" si="9"/>
        <v>0.75</v>
      </c>
      <c r="N154" s="128"/>
      <c r="O154" s="159"/>
      <c r="P154" s="28" t="s">
        <v>462</v>
      </c>
      <c r="Q154" s="75" t="s">
        <v>196</v>
      </c>
      <c r="R154" s="156"/>
      <c r="S154" s="191">
        <v>0</v>
      </c>
      <c r="T154" s="192">
        <v>0.5</v>
      </c>
      <c r="U154" s="192">
        <v>0.5</v>
      </c>
      <c r="V154" s="192"/>
      <c r="W154" s="193">
        <v>0.90909090909090906</v>
      </c>
      <c r="X154" s="177"/>
      <c r="Y154" s="187">
        <f>K154-S154</f>
        <v>0</v>
      </c>
      <c r="Z154" s="188">
        <f>L154-T154</f>
        <v>-0.25</v>
      </c>
      <c r="AA154" s="189">
        <f>M154-U154</f>
        <v>0.25</v>
      </c>
      <c r="AB154" s="176">
        <f>N154-V154</f>
        <v>0</v>
      </c>
    </row>
    <row r="155" spans="2:28" s="2" customFormat="1" ht="15.75" customHeight="1" x14ac:dyDescent="0.2">
      <c r="B155" s="67"/>
      <c r="C155" s="24"/>
      <c r="E155" s="30" t="s">
        <v>50</v>
      </c>
      <c r="F155" s="30" t="s">
        <v>50</v>
      </c>
      <c r="G155" s="31" t="s">
        <v>50</v>
      </c>
      <c r="H155" s="30" t="s">
        <v>50</v>
      </c>
      <c r="I155" s="30" t="s">
        <v>50</v>
      </c>
      <c r="J155" s="117"/>
      <c r="K155" s="128" t="str">
        <f t="shared" si="9"/>
        <v/>
      </c>
      <c r="L155" s="128" t="str">
        <f t="shared" si="9"/>
        <v/>
      </c>
      <c r="M155" s="128" t="str">
        <f t="shared" si="9"/>
        <v/>
      </c>
      <c r="N155" s="128" t="str">
        <f t="shared" si="9"/>
        <v/>
      </c>
      <c r="O155" s="159"/>
      <c r="P155" s="89"/>
      <c r="S155" s="177"/>
      <c r="T155" s="177"/>
      <c r="U155" s="177"/>
      <c r="V155" s="177"/>
      <c r="W155" s="177"/>
      <c r="X155" s="177"/>
      <c r="Y155" s="176"/>
      <c r="Z155" s="176"/>
      <c r="AA155" s="176"/>
      <c r="AB155" s="176"/>
    </row>
    <row r="156" spans="2:28" s="2" customFormat="1" ht="15.75" customHeight="1" x14ac:dyDescent="0.2">
      <c r="B156" s="60" t="s">
        <v>197</v>
      </c>
      <c r="C156" s="24"/>
      <c r="E156" s="30"/>
      <c r="F156" s="30"/>
      <c r="G156" s="31"/>
      <c r="H156" s="30"/>
      <c r="I156" s="30"/>
      <c r="J156" s="117"/>
      <c r="K156" s="128" t="str">
        <f t="shared" si="9"/>
        <v/>
      </c>
      <c r="L156" s="128" t="str">
        <f t="shared" si="9"/>
        <v/>
      </c>
      <c r="M156" s="128" t="str">
        <f t="shared" si="9"/>
        <v/>
      </c>
      <c r="N156" s="128" t="str">
        <f t="shared" si="9"/>
        <v/>
      </c>
      <c r="O156" s="159"/>
      <c r="P156" s="81" t="s">
        <v>197</v>
      </c>
      <c r="S156" s="177"/>
      <c r="T156" s="177"/>
      <c r="U156" s="177"/>
      <c r="V156" s="177"/>
      <c r="W156" s="177"/>
      <c r="X156" s="177"/>
      <c r="Y156" s="176"/>
      <c r="Z156" s="176"/>
      <c r="AA156" s="176"/>
      <c r="AB156" s="176"/>
    </row>
    <row r="157" spans="2:28" s="2" customFormat="1" ht="15.75" customHeight="1" thickBot="1" x14ac:dyDescent="0.25">
      <c r="B157" s="60"/>
      <c r="C157" s="65"/>
      <c r="E157" s="30" t="s">
        <v>50</v>
      </c>
      <c r="F157" s="30" t="s">
        <v>50</v>
      </c>
      <c r="G157" s="31" t="s">
        <v>50</v>
      </c>
      <c r="H157" s="30" t="s">
        <v>50</v>
      </c>
      <c r="I157" s="30" t="s">
        <v>50</v>
      </c>
      <c r="J157" s="117"/>
      <c r="K157" s="128" t="str">
        <f t="shared" si="9"/>
        <v/>
      </c>
      <c r="L157" s="128" t="str">
        <f t="shared" si="9"/>
        <v/>
      </c>
      <c r="M157" s="128" t="str">
        <f t="shared" si="9"/>
        <v/>
      </c>
      <c r="N157" s="128" t="str">
        <f t="shared" si="9"/>
        <v/>
      </c>
      <c r="O157" s="159"/>
      <c r="P157" s="89"/>
      <c r="S157" s="177"/>
      <c r="T157" s="177"/>
      <c r="U157" s="177"/>
      <c r="V157" s="177"/>
      <c r="W157" s="177"/>
      <c r="X157" s="177"/>
      <c r="Y157" s="176"/>
      <c r="Z157" s="176"/>
      <c r="AA157" s="176"/>
      <c r="AB157" s="176"/>
    </row>
    <row r="158" spans="2:28" s="2" customFormat="1" ht="31.5" customHeight="1" thickBot="1" x14ac:dyDescent="0.25">
      <c r="B158" s="48">
        <v>1</v>
      </c>
      <c r="C158" s="28" t="s">
        <v>198</v>
      </c>
      <c r="D158" s="145"/>
      <c r="E158" s="30">
        <v>10</v>
      </c>
      <c r="F158" s="30">
        <v>0</v>
      </c>
      <c r="G158" s="31">
        <v>0</v>
      </c>
      <c r="H158" s="30">
        <v>0</v>
      </c>
      <c r="I158" s="30">
        <v>10</v>
      </c>
      <c r="J158" s="117"/>
      <c r="K158" s="128">
        <f t="shared" si="9"/>
        <v>1</v>
      </c>
      <c r="L158" s="128">
        <f t="shared" si="9"/>
        <v>0</v>
      </c>
      <c r="M158" s="128">
        <f t="shared" si="9"/>
        <v>0</v>
      </c>
      <c r="N158" s="128">
        <f t="shared" si="9"/>
        <v>0</v>
      </c>
      <c r="O158" s="159"/>
      <c r="P158" s="28" t="s">
        <v>158</v>
      </c>
      <c r="Q158" s="84" t="s">
        <v>469</v>
      </c>
      <c r="R158" s="156"/>
      <c r="S158" s="176">
        <v>0.66666666666666663</v>
      </c>
      <c r="T158" s="176">
        <v>0.1111111111111111</v>
      </c>
      <c r="U158" s="176">
        <v>0.22222222222222221</v>
      </c>
      <c r="V158" s="176">
        <v>0</v>
      </c>
      <c r="W158" s="176">
        <v>0.81818181818181823</v>
      </c>
      <c r="X158" s="177"/>
      <c r="Y158" s="176">
        <f t="shared" ref="Y158:AB160" si="14">K158-S158</f>
        <v>0.33333333333333337</v>
      </c>
      <c r="Z158" s="176">
        <f t="shared" si="14"/>
        <v>-0.1111111111111111</v>
      </c>
      <c r="AA158" s="176">
        <f t="shared" si="14"/>
        <v>-0.22222222222222221</v>
      </c>
      <c r="AB158" s="176">
        <f t="shared" si="14"/>
        <v>0</v>
      </c>
    </row>
    <row r="159" spans="2:28" s="2" customFormat="1" ht="31.5" customHeight="1" thickBot="1" x14ac:dyDescent="0.25">
      <c r="B159" s="48">
        <v>2</v>
      </c>
      <c r="C159" s="28" t="s">
        <v>189</v>
      </c>
      <c r="D159" s="145"/>
      <c r="E159" s="30">
        <v>10</v>
      </c>
      <c r="F159" s="30">
        <v>0</v>
      </c>
      <c r="G159" s="31">
        <v>0</v>
      </c>
      <c r="H159" s="30">
        <v>0</v>
      </c>
      <c r="I159" s="30">
        <v>10</v>
      </c>
      <c r="J159" s="117"/>
      <c r="K159" s="128">
        <f t="shared" ref="K159:N222" si="15">IF(ISERROR(E159/$I159),"",E159/$I159)</f>
        <v>1</v>
      </c>
      <c r="L159" s="128">
        <f t="shared" si="15"/>
        <v>0</v>
      </c>
      <c r="M159" s="128">
        <f t="shared" si="15"/>
        <v>0</v>
      </c>
      <c r="N159" s="128">
        <f t="shared" si="15"/>
        <v>0</v>
      </c>
      <c r="O159" s="159"/>
      <c r="P159" s="28" t="s">
        <v>443</v>
      </c>
      <c r="Q159" s="75" t="s">
        <v>458</v>
      </c>
      <c r="R159" s="156"/>
      <c r="S159" s="176">
        <v>0.8</v>
      </c>
      <c r="T159" s="176">
        <v>0</v>
      </c>
      <c r="U159" s="176">
        <v>0.2</v>
      </c>
      <c r="V159" s="176">
        <v>0</v>
      </c>
      <c r="W159" s="176">
        <v>0.90909090909090906</v>
      </c>
      <c r="X159" s="177"/>
      <c r="Y159" s="176">
        <f t="shared" si="14"/>
        <v>0.19999999999999996</v>
      </c>
      <c r="Z159" s="176">
        <f t="shared" si="14"/>
        <v>0</v>
      </c>
      <c r="AA159" s="176">
        <f t="shared" si="14"/>
        <v>-0.2</v>
      </c>
      <c r="AB159" s="176">
        <f t="shared" si="14"/>
        <v>0</v>
      </c>
    </row>
    <row r="160" spans="2:28" s="2" customFormat="1" ht="31.5" customHeight="1" thickBot="1" x14ac:dyDescent="0.25">
      <c r="B160" s="48">
        <v>3</v>
      </c>
      <c r="C160" s="28" t="s">
        <v>199</v>
      </c>
      <c r="D160" s="145"/>
      <c r="E160" s="30">
        <v>9</v>
      </c>
      <c r="F160" s="30">
        <v>1</v>
      </c>
      <c r="G160" s="31">
        <v>0</v>
      </c>
      <c r="H160" s="30">
        <v>0</v>
      </c>
      <c r="I160" s="30">
        <v>10</v>
      </c>
      <c r="J160" s="117"/>
      <c r="K160" s="128">
        <f t="shared" si="15"/>
        <v>0.9</v>
      </c>
      <c r="L160" s="128">
        <f t="shared" si="15"/>
        <v>0.1</v>
      </c>
      <c r="M160" s="128">
        <f t="shared" si="15"/>
        <v>0</v>
      </c>
      <c r="N160" s="128">
        <f t="shared" si="15"/>
        <v>0</v>
      </c>
      <c r="O160" s="159"/>
      <c r="P160" s="28" t="s">
        <v>444</v>
      </c>
      <c r="Q160" s="75" t="s">
        <v>470</v>
      </c>
      <c r="R160" s="156"/>
      <c r="S160" s="176">
        <v>0.5</v>
      </c>
      <c r="T160" s="176">
        <v>0.25</v>
      </c>
      <c r="U160" s="176">
        <v>0.25</v>
      </c>
      <c r="V160" s="176">
        <v>0</v>
      </c>
      <c r="W160" s="176">
        <v>0.72727272727272729</v>
      </c>
      <c r="X160" s="177"/>
      <c r="Y160" s="176">
        <f t="shared" si="14"/>
        <v>0.4</v>
      </c>
      <c r="Z160" s="176">
        <f t="shared" si="14"/>
        <v>-0.15</v>
      </c>
      <c r="AA160" s="176">
        <f t="shared" si="14"/>
        <v>-0.25</v>
      </c>
      <c r="AB160" s="176">
        <f t="shared" si="14"/>
        <v>0</v>
      </c>
    </row>
    <row r="161" spans="2:28" s="2" customFormat="1" ht="42.75" customHeight="1" thickBot="1" x14ac:dyDescent="0.25">
      <c r="B161" s="48">
        <v>4</v>
      </c>
      <c r="C161" s="28" t="s">
        <v>200</v>
      </c>
      <c r="D161" s="145"/>
      <c r="E161" s="30">
        <v>9</v>
      </c>
      <c r="F161" s="30">
        <v>1</v>
      </c>
      <c r="G161" s="31">
        <v>0</v>
      </c>
      <c r="H161" s="30">
        <v>0</v>
      </c>
      <c r="I161" s="30">
        <v>10</v>
      </c>
      <c r="J161" s="117"/>
      <c r="K161" s="128">
        <f t="shared" si="15"/>
        <v>0.9</v>
      </c>
      <c r="L161" s="128">
        <f t="shared" si="15"/>
        <v>0.1</v>
      </c>
      <c r="M161" s="128">
        <f t="shared" si="15"/>
        <v>0</v>
      </c>
      <c r="N161" s="128">
        <f t="shared" si="15"/>
        <v>0</v>
      </c>
      <c r="O161" s="159"/>
      <c r="P161" s="28"/>
      <c r="Q161" s="75"/>
      <c r="S161" s="24" t="s">
        <v>522</v>
      </c>
      <c r="T161" s="121"/>
      <c r="U161" s="121"/>
      <c r="V161" s="121"/>
      <c r="W161" s="121"/>
      <c r="X161" s="121"/>
      <c r="Y161" s="157"/>
      <c r="Z161" s="157"/>
      <c r="AA161" s="157"/>
      <c r="AB161" s="157"/>
    </row>
    <row r="162" spans="2:28" s="2" customFormat="1" ht="52.5" customHeight="1" thickBot="1" x14ac:dyDescent="0.25">
      <c r="B162" s="48">
        <v>5</v>
      </c>
      <c r="C162" s="28" t="s">
        <v>201</v>
      </c>
      <c r="D162" s="145"/>
      <c r="E162" s="30">
        <v>9</v>
      </c>
      <c r="F162" s="30">
        <v>0</v>
      </c>
      <c r="G162" s="31">
        <v>0</v>
      </c>
      <c r="H162" s="30">
        <v>1</v>
      </c>
      <c r="I162" s="30">
        <v>10</v>
      </c>
      <c r="J162" s="117"/>
      <c r="K162" s="128">
        <f t="shared" si="15"/>
        <v>0.9</v>
      </c>
      <c r="L162" s="128">
        <f t="shared" si="15"/>
        <v>0</v>
      </c>
      <c r="M162" s="128">
        <f t="shared" si="15"/>
        <v>0</v>
      </c>
      <c r="N162" s="128">
        <f t="shared" si="15"/>
        <v>0.1</v>
      </c>
      <c r="O162" s="159"/>
      <c r="P162" s="28" t="s">
        <v>450</v>
      </c>
      <c r="Q162" s="75" t="s">
        <v>201</v>
      </c>
      <c r="R162" s="156"/>
      <c r="S162" s="176">
        <v>0.25</v>
      </c>
      <c r="T162" s="176">
        <v>0.25</v>
      </c>
      <c r="U162" s="176">
        <v>0.375</v>
      </c>
      <c r="V162" s="176">
        <v>0.125</v>
      </c>
      <c r="W162" s="176">
        <v>0.72727272727272729</v>
      </c>
      <c r="X162" s="177"/>
      <c r="Y162" s="176">
        <f t="shared" ref="Y162:AB169" si="16">K162-S162</f>
        <v>0.65</v>
      </c>
      <c r="Z162" s="176">
        <f t="shared" si="16"/>
        <v>-0.25</v>
      </c>
      <c r="AA162" s="176">
        <f t="shared" si="16"/>
        <v>-0.375</v>
      </c>
      <c r="AB162" s="176">
        <f t="shared" si="16"/>
        <v>-2.4999999999999994E-2</v>
      </c>
    </row>
    <row r="163" spans="2:28" s="2" customFormat="1" ht="31.5" customHeight="1" thickBot="1" x14ac:dyDescent="0.25">
      <c r="B163" s="48">
        <v>6</v>
      </c>
      <c r="C163" s="28" t="s">
        <v>202</v>
      </c>
      <c r="D163" s="145"/>
      <c r="E163" s="30">
        <v>10</v>
      </c>
      <c r="F163" s="30">
        <v>0</v>
      </c>
      <c r="G163" s="31">
        <v>0</v>
      </c>
      <c r="H163" s="30">
        <v>0</v>
      </c>
      <c r="I163" s="30">
        <v>10</v>
      </c>
      <c r="J163" s="117"/>
      <c r="K163" s="128">
        <f t="shared" si="15"/>
        <v>1</v>
      </c>
      <c r="L163" s="128">
        <f t="shared" si="15"/>
        <v>0</v>
      </c>
      <c r="M163" s="128">
        <f t="shared" si="15"/>
        <v>0</v>
      </c>
      <c r="N163" s="128">
        <f t="shared" si="15"/>
        <v>0</v>
      </c>
      <c r="O163" s="159"/>
      <c r="P163" s="28" t="s">
        <v>452</v>
      </c>
      <c r="Q163" s="75" t="s">
        <v>202</v>
      </c>
      <c r="R163" s="156"/>
      <c r="S163" s="176">
        <v>0.33333333333333331</v>
      </c>
      <c r="T163" s="176">
        <v>0.22222222222222221</v>
      </c>
      <c r="U163" s="176">
        <v>0.33333333333333331</v>
      </c>
      <c r="V163" s="176">
        <v>0.1111111111111111</v>
      </c>
      <c r="W163" s="176">
        <v>0.81818181818181823</v>
      </c>
      <c r="X163" s="177"/>
      <c r="Y163" s="176">
        <f t="shared" si="16"/>
        <v>0.66666666666666674</v>
      </c>
      <c r="Z163" s="176">
        <f t="shared" si="16"/>
        <v>-0.22222222222222221</v>
      </c>
      <c r="AA163" s="176">
        <f t="shared" si="16"/>
        <v>-0.33333333333333331</v>
      </c>
      <c r="AB163" s="176">
        <f t="shared" si="16"/>
        <v>-0.1111111111111111</v>
      </c>
    </row>
    <row r="164" spans="2:28" s="2" customFormat="1" ht="31.5" customHeight="1" thickBot="1" x14ac:dyDescent="0.25">
      <c r="B164" s="48">
        <v>7</v>
      </c>
      <c r="C164" s="28" t="s">
        <v>203</v>
      </c>
      <c r="D164" s="145"/>
      <c r="E164" s="30">
        <v>9</v>
      </c>
      <c r="F164" s="30">
        <v>1</v>
      </c>
      <c r="G164" s="31">
        <v>0</v>
      </c>
      <c r="H164" s="30">
        <v>0</v>
      </c>
      <c r="I164" s="30">
        <v>10</v>
      </c>
      <c r="J164" s="117"/>
      <c r="K164" s="128">
        <f t="shared" si="15"/>
        <v>0.9</v>
      </c>
      <c r="L164" s="128">
        <f t="shared" si="15"/>
        <v>0.1</v>
      </c>
      <c r="M164" s="128">
        <f t="shared" si="15"/>
        <v>0</v>
      </c>
      <c r="N164" s="128">
        <f t="shared" si="15"/>
        <v>0</v>
      </c>
      <c r="O164" s="159"/>
      <c r="P164" s="28" t="s">
        <v>454</v>
      </c>
      <c r="Q164" s="75" t="s">
        <v>471</v>
      </c>
      <c r="R164" s="156"/>
      <c r="S164" s="176">
        <v>0.6</v>
      </c>
      <c r="T164" s="176">
        <v>0.2</v>
      </c>
      <c r="U164" s="176">
        <v>0.2</v>
      </c>
      <c r="V164" s="176">
        <v>0</v>
      </c>
      <c r="W164" s="176">
        <v>0.90909090909090906</v>
      </c>
      <c r="X164" s="177"/>
      <c r="Y164" s="176">
        <f t="shared" si="16"/>
        <v>0.30000000000000004</v>
      </c>
      <c r="Z164" s="176">
        <f t="shared" si="16"/>
        <v>-0.1</v>
      </c>
      <c r="AA164" s="176">
        <f t="shared" si="16"/>
        <v>-0.2</v>
      </c>
      <c r="AB164" s="176">
        <f t="shared" si="16"/>
        <v>0</v>
      </c>
    </row>
    <row r="165" spans="2:28" s="2" customFormat="1" ht="15.75" customHeight="1" thickBot="1" x14ac:dyDescent="0.25">
      <c r="B165" s="48">
        <v>8</v>
      </c>
      <c r="C165" s="28" t="s">
        <v>204</v>
      </c>
      <c r="D165" s="145"/>
      <c r="E165" s="30">
        <v>8</v>
      </c>
      <c r="F165" s="30">
        <v>1</v>
      </c>
      <c r="G165" s="31">
        <v>0</v>
      </c>
      <c r="H165" s="30">
        <v>1</v>
      </c>
      <c r="I165" s="30">
        <v>10</v>
      </c>
      <c r="J165" s="117"/>
      <c r="K165" s="128">
        <f t="shared" si="15"/>
        <v>0.8</v>
      </c>
      <c r="L165" s="128">
        <f t="shared" si="15"/>
        <v>0.1</v>
      </c>
      <c r="M165" s="128">
        <f t="shared" si="15"/>
        <v>0</v>
      </c>
      <c r="N165" s="128">
        <f t="shared" si="15"/>
        <v>0.1</v>
      </c>
      <c r="O165" s="159"/>
      <c r="P165" s="28" t="s">
        <v>456</v>
      </c>
      <c r="Q165" s="75" t="s">
        <v>204</v>
      </c>
      <c r="R165" s="156"/>
      <c r="S165" s="176">
        <v>0.3</v>
      </c>
      <c r="T165" s="176">
        <v>0.3</v>
      </c>
      <c r="U165" s="176">
        <v>0.2</v>
      </c>
      <c r="V165" s="176">
        <v>0.2</v>
      </c>
      <c r="W165" s="176">
        <v>0.90909090909090906</v>
      </c>
      <c r="X165" s="177"/>
      <c r="Y165" s="176">
        <f t="shared" si="16"/>
        <v>0.5</v>
      </c>
      <c r="Z165" s="176">
        <f t="shared" si="16"/>
        <v>-0.19999999999999998</v>
      </c>
      <c r="AA165" s="176">
        <f t="shared" si="16"/>
        <v>-0.2</v>
      </c>
      <c r="AB165" s="176">
        <f t="shared" si="16"/>
        <v>-0.1</v>
      </c>
    </row>
    <row r="166" spans="2:28" s="2" customFormat="1" ht="15.75" customHeight="1" thickBot="1" x14ac:dyDescent="0.25">
      <c r="B166" s="48">
        <v>9</v>
      </c>
      <c r="C166" s="28" t="s">
        <v>205</v>
      </c>
      <c r="D166" s="145"/>
      <c r="E166" s="30">
        <v>9</v>
      </c>
      <c r="F166" s="30">
        <v>1</v>
      </c>
      <c r="G166" s="31">
        <v>0</v>
      </c>
      <c r="H166" s="30">
        <v>0</v>
      </c>
      <c r="I166" s="30">
        <v>10</v>
      </c>
      <c r="J166" s="117"/>
      <c r="K166" s="128">
        <f t="shared" si="15"/>
        <v>0.9</v>
      </c>
      <c r="L166" s="128">
        <f t="shared" si="15"/>
        <v>0.1</v>
      </c>
      <c r="M166" s="128">
        <f t="shared" si="15"/>
        <v>0</v>
      </c>
      <c r="N166" s="128">
        <f t="shared" si="15"/>
        <v>0</v>
      </c>
      <c r="O166" s="159"/>
      <c r="P166" s="28" t="s">
        <v>457</v>
      </c>
      <c r="Q166" s="75" t="s">
        <v>205</v>
      </c>
      <c r="R166" s="156"/>
      <c r="S166" s="176">
        <v>0.4</v>
      </c>
      <c r="T166" s="176">
        <v>0.2</v>
      </c>
      <c r="U166" s="176">
        <v>0.3</v>
      </c>
      <c r="V166" s="176">
        <v>0.1</v>
      </c>
      <c r="W166" s="176">
        <v>0.90909090909090906</v>
      </c>
      <c r="X166" s="177"/>
      <c r="Y166" s="176">
        <f t="shared" si="16"/>
        <v>0.5</v>
      </c>
      <c r="Z166" s="176">
        <f t="shared" si="16"/>
        <v>-0.1</v>
      </c>
      <c r="AA166" s="176">
        <f t="shared" si="16"/>
        <v>-0.3</v>
      </c>
      <c r="AB166" s="176">
        <f t="shared" si="16"/>
        <v>-0.1</v>
      </c>
    </row>
    <row r="167" spans="2:28" s="2" customFormat="1" ht="31.5" customHeight="1" thickBot="1" x14ac:dyDescent="0.25">
      <c r="B167" s="48">
        <v>10</v>
      </c>
      <c r="C167" s="28" t="s">
        <v>206</v>
      </c>
      <c r="D167" s="145"/>
      <c r="E167" s="30">
        <v>9</v>
      </c>
      <c r="F167" s="30">
        <v>1</v>
      </c>
      <c r="G167" s="31">
        <v>0</v>
      </c>
      <c r="H167" s="30">
        <v>0</v>
      </c>
      <c r="I167" s="30">
        <v>10</v>
      </c>
      <c r="J167" s="117"/>
      <c r="K167" s="128">
        <f t="shared" si="15"/>
        <v>0.9</v>
      </c>
      <c r="L167" s="128">
        <f t="shared" si="15"/>
        <v>0.1</v>
      </c>
      <c r="M167" s="128">
        <f t="shared" si="15"/>
        <v>0</v>
      </c>
      <c r="N167" s="128">
        <f t="shared" si="15"/>
        <v>0</v>
      </c>
      <c r="O167" s="159"/>
      <c r="P167" s="28" t="s">
        <v>459</v>
      </c>
      <c r="Q167" s="75" t="s">
        <v>476</v>
      </c>
      <c r="R167" s="156"/>
      <c r="S167" s="176">
        <v>0.33333333333333331</v>
      </c>
      <c r="T167" s="176">
        <v>0.33333333333333331</v>
      </c>
      <c r="U167" s="176">
        <v>0.22222222222222221</v>
      </c>
      <c r="V167" s="176">
        <v>0.1111111111111111</v>
      </c>
      <c r="W167" s="176">
        <v>0.81818181818181823</v>
      </c>
      <c r="X167" s="177"/>
      <c r="Y167" s="176">
        <f t="shared" si="16"/>
        <v>0.56666666666666665</v>
      </c>
      <c r="Z167" s="176">
        <f t="shared" si="16"/>
        <v>-0.23333333333333331</v>
      </c>
      <c r="AA167" s="176">
        <f t="shared" si="16"/>
        <v>-0.22222222222222221</v>
      </c>
      <c r="AB167" s="176">
        <f t="shared" si="16"/>
        <v>-0.1111111111111111</v>
      </c>
    </row>
    <row r="168" spans="2:28" s="2" customFormat="1" ht="42.75" customHeight="1" thickBot="1" x14ac:dyDescent="0.25">
      <c r="B168" s="48">
        <v>11</v>
      </c>
      <c r="C168" s="28" t="s">
        <v>207</v>
      </c>
      <c r="D168" s="145"/>
      <c r="E168" s="30">
        <v>6</v>
      </c>
      <c r="F168" s="30">
        <v>0</v>
      </c>
      <c r="G168" s="31">
        <v>0</v>
      </c>
      <c r="H168" s="30">
        <v>0</v>
      </c>
      <c r="I168" s="30">
        <v>6</v>
      </c>
      <c r="J168" s="117"/>
      <c r="K168" s="128">
        <f t="shared" si="15"/>
        <v>1</v>
      </c>
      <c r="L168" s="128">
        <f t="shared" si="15"/>
        <v>0</v>
      </c>
      <c r="M168" s="128">
        <f t="shared" si="15"/>
        <v>0</v>
      </c>
      <c r="N168" s="128">
        <f t="shared" si="15"/>
        <v>0</v>
      </c>
      <c r="O168" s="159"/>
      <c r="P168" s="28" t="s">
        <v>445</v>
      </c>
      <c r="Q168" s="75" t="s">
        <v>207</v>
      </c>
      <c r="R168" s="156"/>
      <c r="S168" s="176">
        <v>0.5</v>
      </c>
      <c r="T168" s="176">
        <v>0.25</v>
      </c>
      <c r="U168" s="176">
        <v>0.25</v>
      </c>
      <c r="V168" s="176">
        <v>0</v>
      </c>
      <c r="W168" s="176">
        <v>0.72727272727272729</v>
      </c>
      <c r="X168" s="177"/>
      <c r="Y168" s="176">
        <f t="shared" si="16"/>
        <v>0.5</v>
      </c>
      <c r="Z168" s="176">
        <f t="shared" si="16"/>
        <v>-0.25</v>
      </c>
      <c r="AA168" s="176">
        <f t="shared" si="16"/>
        <v>-0.25</v>
      </c>
      <c r="AB168" s="176">
        <f t="shared" si="16"/>
        <v>0</v>
      </c>
    </row>
    <row r="169" spans="2:28" s="2" customFormat="1" ht="31.5" customHeight="1" thickBot="1" x14ac:dyDescent="0.25">
      <c r="B169" s="48">
        <v>12</v>
      </c>
      <c r="C169" s="28" t="s">
        <v>208</v>
      </c>
      <c r="D169" s="145"/>
      <c r="E169" s="30">
        <v>5</v>
      </c>
      <c r="F169" s="30">
        <v>0</v>
      </c>
      <c r="G169" s="31">
        <v>1</v>
      </c>
      <c r="H169" s="30">
        <v>0</v>
      </c>
      <c r="I169" s="30">
        <v>6</v>
      </c>
      <c r="J169" s="117"/>
      <c r="K169" s="128">
        <f t="shared" si="15"/>
        <v>0.83333333333333337</v>
      </c>
      <c r="L169" s="128">
        <f t="shared" si="15"/>
        <v>0</v>
      </c>
      <c r="M169" s="128">
        <f t="shared" si="15"/>
        <v>0.16666666666666666</v>
      </c>
      <c r="N169" s="128">
        <f t="shared" si="15"/>
        <v>0</v>
      </c>
      <c r="O169" s="159"/>
      <c r="P169" s="28" t="s">
        <v>451</v>
      </c>
      <c r="Q169" s="75" t="s">
        <v>208</v>
      </c>
      <c r="R169" s="156"/>
      <c r="S169" s="176">
        <v>0.5</v>
      </c>
      <c r="T169" s="176">
        <v>0.2</v>
      </c>
      <c r="U169" s="176">
        <v>0.3</v>
      </c>
      <c r="V169" s="176">
        <v>0</v>
      </c>
      <c r="W169" s="176">
        <v>0.90909090909090906</v>
      </c>
      <c r="X169" s="177"/>
      <c r="Y169" s="176">
        <f t="shared" si="16"/>
        <v>0.33333333333333337</v>
      </c>
      <c r="Z169" s="176">
        <f t="shared" si="16"/>
        <v>-0.2</v>
      </c>
      <c r="AA169" s="176">
        <f t="shared" si="16"/>
        <v>-0.13333333333333333</v>
      </c>
      <c r="AB169" s="176">
        <f t="shared" si="16"/>
        <v>0</v>
      </c>
    </row>
    <row r="170" spans="2:28" s="2" customFormat="1" ht="31.5" customHeight="1" thickBot="1" x14ac:dyDescent="0.25">
      <c r="B170" s="48">
        <v>13</v>
      </c>
      <c r="C170" s="28" t="s">
        <v>209</v>
      </c>
      <c r="D170" s="145"/>
      <c r="E170" s="30"/>
      <c r="F170" s="30"/>
      <c r="G170" s="31"/>
      <c r="H170" s="30"/>
      <c r="I170" s="30"/>
      <c r="J170" s="152"/>
      <c r="K170" s="128" t="str">
        <f t="shared" si="15"/>
        <v/>
      </c>
      <c r="L170" s="128" t="str">
        <f t="shared" si="15"/>
        <v/>
      </c>
      <c r="M170" s="128" t="str">
        <f t="shared" si="15"/>
        <v/>
      </c>
      <c r="N170" s="128" t="str">
        <f t="shared" si="15"/>
        <v/>
      </c>
      <c r="O170" s="159"/>
      <c r="P170" s="28" t="s">
        <v>455</v>
      </c>
      <c r="Q170" s="75" t="s">
        <v>545</v>
      </c>
      <c r="R170" s="156"/>
      <c r="S170" s="27" t="s">
        <v>6</v>
      </c>
      <c r="T170" s="27" t="s">
        <v>7</v>
      </c>
      <c r="U170" s="27"/>
      <c r="V170" s="27"/>
      <c r="W170" s="27" t="s">
        <v>400</v>
      </c>
      <c r="X170" s="121"/>
      <c r="Y170" s="27"/>
      <c r="Z170" s="27"/>
      <c r="AA170" s="27"/>
      <c r="AB170" s="27"/>
    </row>
    <row r="171" spans="2:28" s="2" customFormat="1" ht="15.75" customHeight="1" thickBot="1" x14ac:dyDescent="0.25">
      <c r="B171" s="48" t="s">
        <v>77</v>
      </c>
      <c r="C171" s="28" t="s">
        <v>210</v>
      </c>
      <c r="D171" s="145"/>
      <c r="E171" s="30">
        <v>10</v>
      </c>
      <c r="F171" s="30" t="s">
        <v>48</v>
      </c>
      <c r="G171" s="31" t="s">
        <v>48</v>
      </c>
      <c r="H171" s="30">
        <v>0</v>
      </c>
      <c r="I171" s="30">
        <v>10</v>
      </c>
      <c r="J171" s="117"/>
      <c r="K171" s="128">
        <f t="shared" si="15"/>
        <v>1</v>
      </c>
      <c r="L171" s="128" t="str">
        <f t="shared" si="15"/>
        <v/>
      </c>
      <c r="M171" s="128" t="str">
        <f t="shared" si="15"/>
        <v/>
      </c>
      <c r="N171" s="128">
        <f t="shared" si="15"/>
        <v>0</v>
      </c>
      <c r="O171" s="159"/>
      <c r="P171" s="28" t="s">
        <v>77</v>
      </c>
      <c r="Q171" s="75" t="s">
        <v>472</v>
      </c>
      <c r="R171" s="156"/>
      <c r="S171" s="184">
        <v>0.625</v>
      </c>
      <c r="T171" s="185">
        <v>0.375</v>
      </c>
      <c r="U171" s="185"/>
      <c r="V171" s="185"/>
      <c r="W171" s="186">
        <v>0.72727272727272729</v>
      </c>
      <c r="X171" s="177"/>
      <c r="Y171" s="184">
        <f t="shared" ref="Y171:Y175" si="17">K171-S171</f>
        <v>0.375</v>
      </c>
      <c r="Z171" s="185"/>
      <c r="AA171" s="185"/>
      <c r="AB171" s="186">
        <f t="shared" ref="AB171:AB175" si="18">N171-V171</f>
        <v>0</v>
      </c>
    </row>
    <row r="172" spans="2:28" s="2" customFormat="1" ht="15.75" customHeight="1" thickBot="1" x14ac:dyDescent="0.25">
      <c r="B172" s="48" t="s">
        <v>79</v>
      </c>
      <c r="C172" s="28" t="s">
        <v>211</v>
      </c>
      <c r="D172" s="145"/>
      <c r="E172" s="30">
        <v>10</v>
      </c>
      <c r="F172" s="30" t="s">
        <v>48</v>
      </c>
      <c r="G172" s="31" t="s">
        <v>48</v>
      </c>
      <c r="H172" s="30">
        <v>0</v>
      </c>
      <c r="I172" s="30">
        <v>10</v>
      </c>
      <c r="J172" s="117"/>
      <c r="K172" s="128">
        <f t="shared" si="15"/>
        <v>1</v>
      </c>
      <c r="L172" s="128" t="str">
        <f t="shared" si="15"/>
        <v/>
      </c>
      <c r="M172" s="128" t="str">
        <f t="shared" si="15"/>
        <v/>
      </c>
      <c r="N172" s="128">
        <f t="shared" si="15"/>
        <v>0</v>
      </c>
      <c r="O172" s="159"/>
      <c r="P172" s="28" t="s">
        <v>79</v>
      </c>
      <c r="Q172" s="75" t="s">
        <v>473</v>
      </c>
      <c r="R172" s="156"/>
      <c r="S172" s="184">
        <v>0.625</v>
      </c>
      <c r="T172" s="185">
        <v>0.375</v>
      </c>
      <c r="U172" s="185"/>
      <c r="V172" s="185"/>
      <c r="W172" s="186">
        <v>0.72727272727272729</v>
      </c>
      <c r="X172" s="177"/>
      <c r="Y172" s="184">
        <f t="shared" si="17"/>
        <v>0.375</v>
      </c>
      <c r="Z172" s="185"/>
      <c r="AA172" s="185"/>
      <c r="AB172" s="186">
        <f t="shared" si="18"/>
        <v>0</v>
      </c>
    </row>
    <row r="173" spans="2:28" s="2" customFormat="1" ht="31.5" customHeight="1" thickBot="1" x14ac:dyDescent="0.25">
      <c r="B173" s="48" t="s">
        <v>81</v>
      </c>
      <c r="C173" s="28" t="s">
        <v>212</v>
      </c>
      <c r="D173" s="145"/>
      <c r="E173" s="30">
        <v>10</v>
      </c>
      <c r="F173" s="30" t="s">
        <v>48</v>
      </c>
      <c r="G173" s="31" t="s">
        <v>48</v>
      </c>
      <c r="H173" s="30">
        <v>0</v>
      </c>
      <c r="I173" s="30">
        <v>10</v>
      </c>
      <c r="J173" s="117"/>
      <c r="K173" s="128">
        <f t="shared" si="15"/>
        <v>1</v>
      </c>
      <c r="L173" s="128" t="str">
        <f t="shared" si="15"/>
        <v/>
      </c>
      <c r="M173" s="128" t="str">
        <f t="shared" si="15"/>
        <v/>
      </c>
      <c r="N173" s="128">
        <f t="shared" si="15"/>
        <v>0</v>
      </c>
      <c r="O173" s="159"/>
      <c r="P173" s="28" t="s">
        <v>81</v>
      </c>
      <c r="Q173" s="75" t="s">
        <v>548</v>
      </c>
      <c r="R173" s="156"/>
      <c r="S173" s="184">
        <v>0.625</v>
      </c>
      <c r="T173" s="185">
        <v>0.375</v>
      </c>
      <c r="U173" s="185"/>
      <c r="V173" s="185"/>
      <c r="W173" s="186">
        <v>0.72727272727272729</v>
      </c>
      <c r="X173" s="177"/>
      <c r="Y173" s="184">
        <f t="shared" si="17"/>
        <v>0.375</v>
      </c>
      <c r="Z173" s="185"/>
      <c r="AA173" s="185"/>
      <c r="AB173" s="186">
        <f t="shared" si="18"/>
        <v>0</v>
      </c>
    </row>
    <row r="174" spans="2:28" s="2" customFormat="1" ht="42.75" customHeight="1" thickBot="1" x14ac:dyDescent="0.25">
      <c r="B174" s="48" t="s">
        <v>213</v>
      </c>
      <c r="C174" s="28" t="s">
        <v>214</v>
      </c>
      <c r="D174" s="145"/>
      <c r="E174" s="30">
        <v>10</v>
      </c>
      <c r="F174" s="30" t="s">
        <v>48</v>
      </c>
      <c r="G174" s="31" t="s">
        <v>48</v>
      </c>
      <c r="H174" s="30">
        <v>0</v>
      </c>
      <c r="I174" s="30">
        <v>10</v>
      </c>
      <c r="J174" s="117"/>
      <c r="K174" s="128">
        <f t="shared" si="15"/>
        <v>1</v>
      </c>
      <c r="L174" s="128" t="str">
        <f t="shared" si="15"/>
        <v/>
      </c>
      <c r="M174" s="128" t="str">
        <f t="shared" si="15"/>
        <v/>
      </c>
      <c r="N174" s="128">
        <f t="shared" si="15"/>
        <v>0</v>
      </c>
      <c r="O174" s="159"/>
      <c r="P174" s="28" t="s">
        <v>213</v>
      </c>
      <c r="Q174" s="75" t="s">
        <v>474</v>
      </c>
      <c r="R174" s="156"/>
      <c r="S174" s="184">
        <v>0.625</v>
      </c>
      <c r="T174" s="185">
        <v>0.375</v>
      </c>
      <c r="U174" s="185"/>
      <c r="V174" s="185"/>
      <c r="W174" s="186">
        <v>0.72727272727272729</v>
      </c>
      <c r="X174" s="177"/>
      <c r="Y174" s="184">
        <f t="shared" si="17"/>
        <v>0.375</v>
      </c>
      <c r="Z174" s="185"/>
      <c r="AA174" s="185"/>
      <c r="AB174" s="186">
        <f t="shared" si="18"/>
        <v>0</v>
      </c>
    </row>
    <row r="175" spans="2:28" s="2" customFormat="1" ht="15.75" customHeight="1" thickBot="1" x14ac:dyDescent="0.25">
      <c r="B175" s="48" t="s">
        <v>215</v>
      </c>
      <c r="C175" s="28" t="s">
        <v>216</v>
      </c>
      <c r="D175" s="145"/>
      <c r="E175" s="30">
        <v>10</v>
      </c>
      <c r="F175" s="30" t="s">
        <v>48</v>
      </c>
      <c r="G175" s="31" t="s">
        <v>48</v>
      </c>
      <c r="H175" s="30">
        <v>0</v>
      </c>
      <c r="I175" s="30">
        <v>10</v>
      </c>
      <c r="J175" s="117"/>
      <c r="K175" s="128">
        <f t="shared" si="15"/>
        <v>1</v>
      </c>
      <c r="L175" s="128" t="str">
        <f t="shared" si="15"/>
        <v/>
      </c>
      <c r="M175" s="128" t="str">
        <f t="shared" si="15"/>
        <v/>
      </c>
      <c r="N175" s="128">
        <f t="shared" si="15"/>
        <v>0</v>
      </c>
      <c r="O175" s="159"/>
      <c r="P175" s="28" t="s">
        <v>215</v>
      </c>
      <c r="Q175" s="75" t="s">
        <v>475</v>
      </c>
      <c r="R175" s="156"/>
      <c r="S175" s="187">
        <v>0.625</v>
      </c>
      <c r="T175" s="188">
        <v>0.375</v>
      </c>
      <c r="U175" s="188"/>
      <c r="V175" s="188"/>
      <c r="W175" s="189">
        <v>0.72727272727272729</v>
      </c>
      <c r="X175" s="177"/>
      <c r="Y175" s="187">
        <f t="shared" si="17"/>
        <v>0.375</v>
      </c>
      <c r="Z175" s="188"/>
      <c r="AA175" s="188"/>
      <c r="AB175" s="189">
        <f t="shared" si="18"/>
        <v>0</v>
      </c>
    </row>
    <row r="176" spans="2:28" s="2" customFormat="1" ht="147" thickBot="1" x14ac:dyDescent="0.25">
      <c r="B176" s="48">
        <v>14</v>
      </c>
      <c r="C176" s="28" t="s">
        <v>217</v>
      </c>
      <c r="D176" s="145"/>
      <c r="E176" s="30" t="s">
        <v>48</v>
      </c>
      <c r="F176" s="30" t="s">
        <v>48</v>
      </c>
      <c r="G176" s="31" t="s">
        <v>48</v>
      </c>
      <c r="H176" s="30" t="s">
        <v>48</v>
      </c>
      <c r="I176" s="30" t="s">
        <v>48</v>
      </c>
      <c r="J176" s="117"/>
      <c r="K176" s="128" t="str">
        <f t="shared" si="15"/>
        <v/>
      </c>
      <c r="L176" s="128" t="str">
        <f t="shared" si="15"/>
        <v/>
      </c>
      <c r="M176" s="128" t="str">
        <f t="shared" si="15"/>
        <v/>
      </c>
      <c r="N176" s="128" t="str">
        <f t="shared" si="15"/>
        <v/>
      </c>
      <c r="O176" s="159"/>
      <c r="P176" s="28" t="s">
        <v>461</v>
      </c>
      <c r="Q176" s="75" t="s">
        <v>555</v>
      </c>
      <c r="R176" s="156"/>
      <c r="S176" s="176" t="s">
        <v>50</v>
      </c>
      <c r="T176" s="176" t="s">
        <v>50</v>
      </c>
      <c r="U176" s="176" t="s">
        <v>50</v>
      </c>
      <c r="V176" s="176" t="s">
        <v>50</v>
      </c>
      <c r="W176" s="176" t="s">
        <v>50</v>
      </c>
      <c r="X176" s="177"/>
      <c r="Y176" s="176"/>
      <c r="Z176" s="176"/>
      <c r="AA176" s="176"/>
      <c r="AB176" s="176"/>
    </row>
    <row r="177" spans="2:28" s="2" customFormat="1" ht="63.75" customHeight="1" thickBot="1" x14ac:dyDescent="0.25">
      <c r="B177" s="48">
        <v>15</v>
      </c>
      <c r="C177" s="28" t="s">
        <v>218</v>
      </c>
      <c r="D177" s="145"/>
      <c r="E177" s="30" t="s">
        <v>48</v>
      </c>
      <c r="F177" s="30" t="s">
        <v>48</v>
      </c>
      <c r="G177" s="31" t="s">
        <v>48</v>
      </c>
      <c r="H177" s="30" t="s">
        <v>48</v>
      </c>
      <c r="I177" s="30" t="s">
        <v>48</v>
      </c>
      <c r="J177" s="117"/>
      <c r="K177" s="128" t="str">
        <f t="shared" si="15"/>
        <v/>
      </c>
      <c r="L177" s="128" t="str">
        <f t="shared" si="15"/>
        <v/>
      </c>
      <c r="M177" s="128" t="str">
        <f t="shared" si="15"/>
        <v/>
      </c>
      <c r="N177" s="128" t="str">
        <f t="shared" si="15"/>
        <v/>
      </c>
      <c r="O177" s="159"/>
      <c r="P177" s="28"/>
      <c r="Q177" s="75"/>
      <c r="S177" s="24" t="s">
        <v>522</v>
      </c>
      <c r="T177" s="121"/>
      <c r="U177" s="121"/>
      <c r="V177" s="121"/>
      <c r="W177" s="121"/>
      <c r="X177" s="121"/>
      <c r="Y177" s="157"/>
      <c r="Z177" s="157"/>
      <c r="AA177" s="157"/>
      <c r="AB177" s="157"/>
    </row>
    <row r="178" spans="2:28" s="2" customFormat="1" ht="63.75" customHeight="1" thickBot="1" x14ac:dyDescent="0.25">
      <c r="B178" s="48">
        <v>16</v>
      </c>
      <c r="C178" s="28" t="s">
        <v>219</v>
      </c>
      <c r="D178" s="145"/>
      <c r="E178" s="30"/>
      <c r="F178" s="30"/>
      <c r="G178" s="31"/>
      <c r="H178" s="30"/>
      <c r="I178" s="30"/>
      <c r="J178" s="152"/>
      <c r="K178" s="128" t="str">
        <f t="shared" si="15"/>
        <v/>
      </c>
      <c r="L178" s="128" t="str">
        <f t="shared" si="15"/>
        <v/>
      </c>
      <c r="M178" s="128" t="str">
        <f t="shared" si="15"/>
        <v/>
      </c>
      <c r="N178" s="128" t="str">
        <f t="shared" si="15"/>
        <v/>
      </c>
      <c r="O178" s="159"/>
      <c r="P178" s="28"/>
      <c r="Q178" s="75"/>
      <c r="S178" s="24" t="s">
        <v>522</v>
      </c>
      <c r="T178" s="121"/>
      <c r="U178" s="121"/>
      <c r="V178" s="121"/>
      <c r="W178" s="121"/>
      <c r="X178" s="121"/>
      <c r="Y178" s="157"/>
      <c r="Z178" s="157"/>
      <c r="AA178" s="157"/>
      <c r="AB178" s="157"/>
    </row>
    <row r="179" spans="2:28" s="2" customFormat="1" ht="31.5" customHeight="1" thickBot="1" x14ac:dyDescent="0.25">
      <c r="B179" s="48" t="s">
        <v>77</v>
      </c>
      <c r="C179" s="28" t="s">
        <v>220</v>
      </c>
      <c r="D179" s="145"/>
      <c r="E179" s="30" t="s">
        <v>48</v>
      </c>
      <c r="F179" s="30" t="s">
        <v>48</v>
      </c>
      <c r="G179" s="31" t="s">
        <v>48</v>
      </c>
      <c r="H179" s="30" t="s">
        <v>48</v>
      </c>
      <c r="I179" s="30" t="s">
        <v>48</v>
      </c>
      <c r="J179" s="117"/>
      <c r="K179" s="128" t="str">
        <f t="shared" si="15"/>
        <v/>
      </c>
      <c r="L179" s="128" t="str">
        <f t="shared" si="15"/>
        <v/>
      </c>
      <c r="M179" s="128" t="str">
        <f t="shared" si="15"/>
        <v/>
      </c>
      <c r="N179" s="128" t="str">
        <f t="shared" si="15"/>
        <v/>
      </c>
      <c r="O179" s="159"/>
      <c r="P179" s="28"/>
      <c r="Q179" s="75"/>
      <c r="S179" s="24" t="s">
        <v>522</v>
      </c>
      <c r="T179" s="121"/>
      <c r="U179" s="121"/>
      <c r="V179" s="121"/>
      <c r="W179" s="121"/>
      <c r="X179" s="121"/>
      <c r="Y179" s="157"/>
      <c r="Z179" s="157"/>
      <c r="AA179" s="157"/>
      <c r="AB179" s="157"/>
    </row>
    <row r="180" spans="2:28" s="2" customFormat="1" ht="15.75" customHeight="1" thickBot="1" x14ac:dyDescent="0.25">
      <c r="B180" s="48" t="s">
        <v>79</v>
      </c>
      <c r="C180" s="28" t="s">
        <v>221</v>
      </c>
      <c r="D180" s="145"/>
      <c r="E180" s="30" t="s">
        <v>48</v>
      </c>
      <c r="F180" s="30" t="s">
        <v>48</v>
      </c>
      <c r="G180" s="31" t="s">
        <v>48</v>
      </c>
      <c r="H180" s="30" t="s">
        <v>48</v>
      </c>
      <c r="I180" s="30" t="s">
        <v>48</v>
      </c>
      <c r="J180" s="117"/>
      <c r="K180" s="128" t="str">
        <f t="shared" si="15"/>
        <v/>
      </c>
      <c r="L180" s="128" t="str">
        <f t="shared" si="15"/>
        <v/>
      </c>
      <c r="M180" s="128" t="str">
        <f t="shared" si="15"/>
        <v/>
      </c>
      <c r="N180" s="128" t="str">
        <f t="shared" si="15"/>
        <v/>
      </c>
      <c r="O180" s="159"/>
      <c r="P180" s="28"/>
      <c r="Q180" s="75"/>
      <c r="S180" s="24" t="s">
        <v>522</v>
      </c>
      <c r="T180" s="121"/>
      <c r="U180" s="121"/>
      <c r="V180" s="121"/>
      <c r="W180" s="121"/>
      <c r="X180" s="121"/>
      <c r="Y180" s="157"/>
      <c r="Z180" s="157"/>
      <c r="AA180" s="157"/>
      <c r="AB180" s="157"/>
    </row>
    <row r="181" spans="2:28" s="2" customFormat="1" ht="15.75" customHeight="1" thickBot="1" x14ac:dyDescent="0.25">
      <c r="B181" s="48" t="s">
        <v>81</v>
      </c>
      <c r="C181" s="28" t="s">
        <v>222</v>
      </c>
      <c r="D181" s="145"/>
      <c r="E181" s="30" t="s">
        <v>48</v>
      </c>
      <c r="F181" s="30" t="s">
        <v>48</v>
      </c>
      <c r="G181" s="31" t="s">
        <v>48</v>
      </c>
      <c r="H181" s="30" t="s">
        <v>48</v>
      </c>
      <c r="I181" s="30" t="s">
        <v>48</v>
      </c>
      <c r="J181" s="117"/>
      <c r="K181" s="128" t="str">
        <f t="shared" si="15"/>
        <v/>
      </c>
      <c r="L181" s="128" t="str">
        <f t="shared" si="15"/>
        <v/>
      </c>
      <c r="M181" s="128" t="str">
        <f t="shared" si="15"/>
        <v/>
      </c>
      <c r="N181" s="128" t="str">
        <f t="shared" si="15"/>
        <v/>
      </c>
      <c r="O181" s="159"/>
      <c r="P181" s="28"/>
      <c r="Q181" s="75"/>
      <c r="R181" s="156"/>
      <c r="S181" s="24" t="s">
        <v>522</v>
      </c>
      <c r="T181" s="157"/>
      <c r="U181" s="157"/>
      <c r="V181" s="157"/>
      <c r="W181" s="157"/>
      <c r="X181" s="121"/>
      <c r="Y181" s="157"/>
      <c r="Z181" s="157"/>
      <c r="AA181" s="157"/>
      <c r="AB181" s="157"/>
    </row>
    <row r="182" spans="2:28" s="2" customFormat="1" ht="15.75" customHeight="1" x14ac:dyDescent="0.2">
      <c r="B182" s="67"/>
      <c r="C182" s="24"/>
      <c r="E182" s="30" t="s">
        <v>50</v>
      </c>
      <c r="F182" s="30" t="s">
        <v>50</v>
      </c>
      <c r="G182" s="31" t="s">
        <v>50</v>
      </c>
      <c r="H182" s="30" t="s">
        <v>50</v>
      </c>
      <c r="I182" s="30" t="s">
        <v>50</v>
      </c>
      <c r="J182" s="117"/>
      <c r="K182" s="128" t="str">
        <f t="shared" si="15"/>
        <v/>
      </c>
      <c r="L182" s="128" t="str">
        <f t="shared" si="15"/>
        <v/>
      </c>
      <c r="M182" s="128" t="str">
        <f t="shared" si="15"/>
        <v/>
      </c>
      <c r="N182" s="128" t="str">
        <f t="shared" si="15"/>
        <v/>
      </c>
      <c r="O182" s="159"/>
      <c r="P182" s="89"/>
      <c r="S182" s="121"/>
      <c r="T182" s="121"/>
      <c r="U182" s="121"/>
      <c r="V182" s="121"/>
      <c r="W182" s="121"/>
      <c r="X182" s="121"/>
      <c r="Y182" s="157"/>
      <c r="Z182" s="157"/>
      <c r="AA182" s="157"/>
      <c r="AB182" s="157"/>
    </row>
    <row r="183" spans="2:28" s="2" customFormat="1" ht="15.75" customHeight="1" x14ac:dyDescent="0.2">
      <c r="B183" s="60" t="s">
        <v>223</v>
      </c>
      <c r="C183" s="24"/>
      <c r="E183" s="30"/>
      <c r="F183" s="30"/>
      <c r="G183" s="31"/>
      <c r="H183" s="30"/>
      <c r="I183" s="30"/>
      <c r="J183" s="117"/>
      <c r="K183" s="128" t="str">
        <f t="shared" si="15"/>
        <v/>
      </c>
      <c r="L183" s="128" t="str">
        <f t="shared" si="15"/>
        <v/>
      </c>
      <c r="M183" s="128" t="str">
        <f t="shared" si="15"/>
        <v/>
      </c>
      <c r="N183" s="128" t="str">
        <f t="shared" si="15"/>
        <v/>
      </c>
      <c r="O183" s="159"/>
      <c r="P183" s="170" t="s">
        <v>477</v>
      </c>
      <c r="Q183" s="83" t="s">
        <v>478</v>
      </c>
      <c r="S183" s="121"/>
      <c r="T183" s="121"/>
      <c r="U183" s="121"/>
      <c r="V183" s="121"/>
      <c r="W183" s="121"/>
      <c r="X183" s="121"/>
      <c r="Y183" s="157"/>
      <c r="Z183" s="157"/>
      <c r="AA183" s="157"/>
      <c r="AB183" s="157"/>
    </row>
    <row r="184" spans="2:28" s="2" customFormat="1" ht="15.75" customHeight="1" thickBot="1" x14ac:dyDescent="0.25">
      <c r="B184" s="153"/>
      <c r="C184" s="66"/>
      <c r="E184" s="30" t="s">
        <v>50</v>
      </c>
      <c r="F184" s="30" t="s">
        <v>50</v>
      </c>
      <c r="G184" s="31" t="s">
        <v>50</v>
      </c>
      <c r="H184" s="30" t="s">
        <v>50</v>
      </c>
      <c r="I184" s="30" t="s">
        <v>50</v>
      </c>
      <c r="J184" s="117"/>
      <c r="K184" s="128" t="str">
        <f t="shared" si="15"/>
        <v/>
      </c>
      <c r="L184" s="128" t="str">
        <f t="shared" si="15"/>
        <v/>
      </c>
      <c r="M184" s="128" t="str">
        <f t="shared" si="15"/>
        <v/>
      </c>
      <c r="N184" s="128" t="str">
        <f t="shared" si="15"/>
        <v/>
      </c>
      <c r="O184" s="159"/>
      <c r="P184" s="89"/>
      <c r="S184" s="121"/>
      <c r="T184" s="121"/>
      <c r="U184" s="121"/>
      <c r="V184" s="121"/>
      <c r="W184" s="121"/>
      <c r="X184" s="121"/>
      <c r="Y184" s="157"/>
      <c r="Z184" s="157"/>
      <c r="AA184" s="157"/>
      <c r="AB184" s="157"/>
    </row>
    <row r="185" spans="2:28" s="2" customFormat="1" ht="31.5" customHeight="1" thickBot="1" x14ac:dyDescent="0.25">
      <c r="B185" s="48">
        <v>1</v>
      </c>
      <c r="C185" s="28" t="s">
        <v>224</v>
      </c>
      <c r="D185" s="145"/>
      <c r="E185" s="30">
        <v>4</v>
      </c>
      <c r="F185" s="30">
        <v>0</v>
      </c>
      <c r="G185" s="31">
        <v>0</v>
      </c>
      <c r="H185" s="30">
        <v>3</v>
      </c>
      <c r="I185" s="30">
        <v>7</v>
      </c>
      <c r="J185" s="117"/>
      <c r="K185" s="128">
        <f t="shared" si="15"/>
        <v>0.5714285714285714</v>
      </c>
      <c r="L185" s="128">
        <f t="shared" si="15"/>
        <v>0</v>
      </c>
      <c r="M185" s="128">
        <f t="shared" si="15"/>
        <v>0</v>
      </c>
      <c r="N185" s="128">
        <f t="shared" si="15"/>
        <v>0.42857142857142855</v>
      </c>
      <c r="O185" s="159"/>
      <c r="P185" s="28" t="s">
        <v>158</v>
      </c>
      <c r="Q185" s="84" t="s">
        <v>224</v>
      </c>
      <c r="R185" s="156"/>
      <c r="S185" s="176">
        <v>0.22222222222222221</v>
      </c>
      <c r="T185" s="176">
        <v>0.1111111111111111</v>
      </c>
      <c r="U185" s="176">
        <v>0</v>
      </c>
      <c r="V185" s="176">
        <v>0.66666666666666663</v>
      </c>
      <c r="W185" s="176">
        <v>0.81818181818181823</v>
      </c>
      <c r="X185" s="177"/>
      <c r="Y185" s="176">
        <f t="shared" ref="Y185:AB191" si="19">K185-S185</f>
        <v>0.34920634920634919</v>
      </c>
      <c r="Z185" s="176">
        <f t="shared" si="19"/>
        <v>-0.1111111111111111</v>
      </c>
      <c r="AA185" s="176">
        <f t="shared" si="19"/>
        <v>0</v>
      </c>
      <c r="AB185" s="176">
        <f t="shared" si="19"/>
        <v>-0.23809523809523808</v>
      </c>
    </row>
    <row r="186" spans="2:28" s="2" customFormat="1" ht="31.5" customHeight="1" thickBot="1" x14ac:dyDescent="0.25">
      <c r="B186" s="48">
        <v>2</v>
      </c>
      <c r="C186" s="28" t="s">
        <v>225</v>
      </c>
      <c r="D186" s="145"/>
      <c r="E186" s="30">
        <v>6</v>
      </c>
      <c r="F186" s="30">
        <v>0</v>
      </c>
      <c r="G186" s="31">
        <v>0</v>
      </c>
      <c r="H186" s="30">
        <v>1</v>
      </c>
      <c r="I186" s="30">
        <v>7</v>
      </c>
      <c r="J186" s="117"/>
      <c r="K186" s="128">
        <f t="shared" si="15"/>
        <v>0.8571428571428571</v>
      </c>
      <c r="L186" s="128">
        <f t="shared" si="15"/>
        <v>0</v>
      </c>
      <c r="M186" s="128">
        <f t="shared" si="15"/>
        <v>0</v>
      </c>
      <c r="N186" s="128">
        <f t="shared" si="15"/>
        <v>0.14285714285714285</v>
      </c>
      <c r="O186" s="159"/>
      <c r="P186" s="28" t="s">
        <v>443</v>
      </c>
      <c r="Q186" s="75" t="s">
        <v>225</v>
      </c>
      <c r="R186" s="156"/>
      <c r="S186" s="176">
        <v>0.33333333333333331</v>
      </c>
      <c r="T186" s="176">
        <v>0.1111111111111111</v>
      </c>
      <c r="U186" s="176">
        <v>0</v>
      </c>
      <c r="V186" s="176">
        <v>0.55555555555555558</v>
      </c>
      <c r="W186" s="176">
        <v>0.81818181818181823</v>
      </c>
      <c r="X186" s="177"/>
      <c r="Y186" s="176">
        <f t="shared" si="19"/>
        <v>0.52380952380952372</v>
      </c>
      <c r="Z186" s="176">
        <f t="shared" si="19"/>
        <v>-0.1111111111111111</v>
      </c>
      <c r="AA186" s="176">
        <f t="shared" si="19"/>
        <v>0</v>
      </c>
      <c r="AB186" s="176">
        <f t="shared" si="19"/>
        <v>-0.41269841269841273</v>
      </c>
    </row>
    <row r="187" spans="2:28" s="2" customFormat="1" ht="31.5" customHeight="1" thickBot="1" x14ac:dyDescent="0.25">
      <c r="B187" s="48">
        <v>3</v>
      </c>
      <c r="C187" s="28" t="s">
        <v>226</v>
      </c>
      <c r="D187" s="145"/>
      <c r="E187" s="30">
        <v>4</v>
      </c>
      <c r="F187" s="30">
        <v>2</v>
      </c>
      <c r="G187" s="31">
        <v>0</v>
      </c>
      <c r="H187" s="30">
        <v>1</v>
      </c>
      <c r="I187" s="30">
        <v>7</v>
      </c>
      <c r="J187" s="117"/>
      <c r="K187" s="128">
        <f t="shared" si="15"/>
        <v>0.5714285714285714</v>
      </c>
      <c r="L187" s="128">
        <f t="shared" si="15"/>
        <v>0.2857142857142857</v>
      </c>
      <c r="M187" s="128">
        <f t="shared" si="15"/>
        <v>0</v>
      </c>
      <c r="N187" s="128">
        <f t="shared" si="15"/>
        <v>0.14285714285714285</v>
      </c>
      <c r="O187" s="159"/>
      <c r="P187" s="28" t="s">
        <v>444</v>
      </c>
      <c r="Q187" s="75" t="s">
        <v>479</v>
      </c>
      <c r="R187" s="156"/>
      <c r="S187" s="176">
        <v>0.33333333333333331</v>
      </c>
      <c r="T187" s="176">
        <v>0.22222222222222221</v>
      </c>
      <c r="U187" s="176">
        <v>0.1111111111111111</v>
      </c>
      <c r="V187" s="176">
        <v>0.33333333333333331</v>
      </c>
      <c r="W187" s="176">
        <v>0.81818181818181823</v>
      </c>
      <c r="X187" s="177"/>
      <c r="Y187" s="176">
        <f t="shared" si="19"/>
        <v>0.23809523809523808</v>
      </c>
      <c r="Z187" s="176">
        <f t="shared" si="19"/>
        <v>6.3492063492063489E-2</v>
      </c>
      <c r="AA187" s="176">
        <f t="shared" si="19"/>
        <v>-0.1111111111111111</v>
      </c>
      <c r="AB187" s="176">
        <f t="shared" si="19"/>
        <v>-0.19047619047619047</v>
      </c>
    </row>
    <row r="188" spans="2:28" s="2" customFormat="1" ht="31.5" customHeight="1" thickBot="1" x14ac:dyDescent="0.25">
      <c r="B188" s="48">
        <v>4</v>
      </c>
      <c r="C188" s="28" t="s">
        <v>227</v>
      </c>
      <c r="D188" s="145"/>
      <c r="E188" s="30">
        <v>6</v>
      </c>
      <c r="F188" s="30">
        <v>0</v>
      </c>
      <c r="G188" s="31">
        <v>0</v>
      </c>
      <c r="H188" s="30">
        <v>1</v>
      </c>
      <c r="I188" s="30">
        <v>7</v>
      </c>
      <c r="J188" s="117"/>
      <c r="K188" s="128">
        <f t="shared" si="15"/>
        <v>0.8571428571428571</v>
      </c>
      <c r="L188" s="128">
        <f t="shared" si="15"/>
        <v>0</v>
      </c>
      <c r="M188" s="128">
        <f t="shared" si="15"/>
        <v>0</v>
      </c>
      <c r="N188" s="128">
        <f t="shared" si="15"/>
        <v>0.14285714285714285</v>
      </c>
      <c r="O188" s="159"/>
      <c r="P188" s="28" t="s">
        <v>445</v>
      </c>
      <c r="Q188" s="75" t="s">
        <v>480</v>
      </c>
      <c r="R188" s="156"/>
      <c r="S188" s="176">
        <v>0.5</v>
      </c>
      <c r="T188" s="176">
        <v>0.125</v>
      </c>
      <c r="U188" s="176">
        <v>0</v>
      </c>
      <c r="V188" s="176">
        <v>0.375</v>
      </c>
      <c r="W188" s="176">
        <v>0.72727272727272729</v>
      </c>
      <c r="X188" s="177"/>
      <c r="Y188" s="176">
        <f t="shared" si="19"/>
        <v>0.3571428571428571</v>
      </c>
      <c r="Z188" s="176">
        <f t="shared" si="19"/>
        <v>-0.125</v>
      </c>
      <c r="AA188" s="176">
        <f t="shared" si="19"/>
        <v>0</v>
      </c>
      <c r="AB188" s="176">
        <f t="shared" si="19"/>
        <v>-0.23214285714285715</v>
      </c>
    </row>
    <row r="189" spans="2:28" s="2" customFormat="1" ht="31.5" customHeight="1" thickBot="1" x14ac:dyDescent="0.25">
      <c r="B189" s="48">
        <v>5</v>
      </c>
      <c r="C189" s="28" t="s">
        <v>228</v>
      </c>
      <c r="D189" s="145"/>
      <c r="E189" s="30">
        <v>6</v>
      </c>
      <c r="F189" s="30">
        <v>0</v>
      </c>
      <c r="G189" s="31">
        <v>0</v>
      </c>
      <c r="H189" s="30">
        <v>1</v>
      </c>
      <c r="I189" s="30">
        <v>7</v>
      </c>
      <c r="J189" s="117"/>
      <c r="K189" s="128">
        <f t="shared" si="15"/>
        <v>0.8571428571428571</v>
      </c>
      <c r="L189" s="128">
        <f t="shared" si="15"/>
        <v>0</v>
      </c>
      <c r="M189" s="128">
        <f t="shared" si="15"/>
        <v>0</v>
      </c>
      <c r="N189" s="128">
        <f t="shared" si="15"/>
        <v>0.14285714285714285</v>
      </c>
      <c r="O189" s="159"/>
      <c r="P189" s="28" t="s">
        <v>447</v>
      </c>
      <c r="Q189" s="75" t="s">
        <v>228</v>
      </c>
      <c r="R189" s="156"/>
      <c r="S189" s="176">
        <v>0.5</v>
      </c>
      <c r="T189" s="176">
        <v>0.125</v>
      </c>
      <c r="U189" s="176">
        <v>0</v>
      </c>
      <c r="V189" s="176">
        <v>0.375</v>
      </c>
      <c r="W189" s="176">
        <v>0.72727272727272729</v>
      </c>
      <c r="X189" s="177"/>
      <c r="Y189" s="176">
        <f t="shared" si="19"/>
        <v>0.3571428571428571</v>
      </c>
      <c r="Z189" s="176">
        <f t="shared" si="19"/>
        <v>-0.125</v>
      </c>
      <c r="AA189" s="176">
        <f t="shared" si="19"/>
        <v>0</v>
      </c>
      <c r="AB189" s="176">
        <f t="shared" si="19"/>
        <v>-0.23214285714285715</v>
      </c>
    </row>
    <row r="190" spans="2:28" s="2" customFormat="1" ht="42.75" customHeight="1" thickBot="1" x14ac:dyDescent="0.25">
      <c r="B190" s="48">
        <v>6</v>
      </c>
      <c r="C190" s="28" t="s">
        <v>229</v>
      </c>
      <c r="D190" s="145"/>
      <c r="E190" s="30">
        <v>7</v>
      </c>
      <c r="F190" s="30">
        <v>0</v>
      </c>
      <c r="G190" s="31">
        <v>0</v>
      </c>
      <c r="H190" s="30">
        <v>0</v>
      </c>
      <c r="I190" s="30">
        <v>7</v>
      </c>
      <c r="J190" s="117"/>
      <c r="K190" s="128">
        <f t="shared" si="15"/>
        <v>1</v>
      </c>
      <c r="L190" s="128">
        <f t="shared" si="15"/>
        <v>0</v>
      </c>
      <c r="M190" s="128">
        <f t="shared" si="15"/>
        <v>0</v>
      </c>
      <c r="N190" s="128">
        <f t="shared" si="15"/>
        <v>0</v>
      </c>
      <c r="O190" s="159"/>
      <c r="P190" s="28" t="s">
        <v>448</v>
      </c>
      <c r="Q190" s="75" t="s">
        <v>481</v>
      </c>
      <c r="R190" s="156"/>
      <c r="S190" s="176">
        <v>0.75</v>
      </c>
      <c r="T190" s="176">
        <v>0.125</v>
      </c>
      <c r="U190" s="176">
        <v>0</v>
      </c>
      <c r="V190" s="176">
        <v>0.125</v>
      </c>
      <c r="W190" s="176">
        <v>0.72727272727272729</v>
      </c>
      <c r="X190" s="177"/>
      <c r="Y190" s="176">
        <f t="shared" si="19"/>
        <v>0.25</v>
      </c>
      <c r="Z190" s="176">
        <f t="shared" si="19"/>
        <v>-0.125</v>
      </c>
      <c r="AA190" s="176">
        <f t="shared" si="19"/>
        <v>0</v>
      </c>
      <c r="AB190" s="176">
        <f t="shared" si="19"/>
        <v>-0.125</v>
      </c>
    </row>
    <row r="191" spans="2:28" s="2" customFormat="1" ht="42.75" customHeight="1" thickBot="1" x14ac:dyDescent="0.25">
      <c r="B191" s="48">
        <v>7</v>
      </c>
      <c r="C191" s="28" t="s">
        <v>230</v>
      </c>
      <c r="D191" s="145"/>
      <c r="E191" s="30">
        <v>6</v>
      </c>
      <c r="F191" s="30">
        <v>1</v>
      </c>
      <c r="G191" s="31">
        <v>0</v>
      </c>
      <c r="H191" s="30">
        <v>0</v>
      </c>
      <c r="I191" s="30">
        <v>7</v>
      </c>
      <c r="J191" s="117"/>
      <c r="K191" s="128">
        <f t="shared" si="15"/>
        <v>0.8571428571428571</v>
      </c>
      <c r="L191" s="128">
        <f t="shared" si="15"/>
        <v>0.14285714285714285</v>
      </c>
      <c r="M191" s="128">
        <f t="shared" si="15"/>
        <v>0</v>
      </c>
      <c r="N191" s="128">
        <f t="shared" si="15"/>
        <v>0</v>
      </c>
      <c r="O191" s="159"/>
      <c r="P191" s="28" t="s">
        <v>450</v>
      </c>
      <c r="Q191" s="75" t="s">
        <v>482</v>
      </c>
      <c r="R191" s="156"/>
      <c r="S191" s="176">
        <v>0.625</v>
      </c>
      <c r="T191" s="176">
        <v>0.125</v>
      </c>
      <c r="U191" s="176">
        <v>0.125</v>
      </c>
      <c r="V191" s="176">
        <v>0.125</v>
      </c>
      <c r="W191" s="176">
        <v>0.72727272727272729</v>
      </c>
      <c r="X191" s="177"/>
      <c r="Y191" s="176">
        <f t="shared" si="19"/>
        <v>0.2321428571428571</v>
      </c>
      <c r="Z191" s="176">
        <f t="shared" si="19"/>
        <v>1.7857142857142849E-2</v>
      </c>
      <c r="AA191" s="176">
        <f t="shared" si="19"/>
        <v>-0.125</v>
      </c>
      <c r="AB191" s="176">
        <f t="shared" si="19"/>
        <v>-0.125</v>
      </c>
    </row>
    <row r="192" spans="2:28" s="2" customFormat="1" ht="34.5" thickBot="1" x14ac:dyDescent="0.25">
      <c r="B192" s="48">
        <v>8</v>
      </c>
      <c r="C192" s="28" t="s">
        <v>231</v>
      </c>
      <c r="D192" s="145"/>
      <c r="E192" s="30" t="s">
        <v>48</v>
      </c>
      <c r="F192" s="30" t="s">
        <v>48</v>
      </c>
      <c r="G192" s="31" t="s">
        <v>48</v>
      </c>
      <c r="H192" s="30" t="s">
        <v>48</v>
      </c>
      <c r="I192" s="30" t="s">
        <v>48</v>
      </c>
      <c r="J192" s="117"/>
      <c r="K192" s="128" t="str">
        <f t="shared" si="15"/>
        <v/>
      </c>
      <c r="L192" s="128" t="str">
        <f t="shared" si="15"/>
        <v/>
      </c>
      <c r="M192" s="128" t="str">
        <f t="shared" si="15"/>
        <v/>
      </c>
      <c r="N192" s="128" t="str">
        <f t="shared" si="15"/>
        <v/>
      </c>
      <c r="O192" s="159"/>
      <c r="P192" s="28" t="s">
        <v>442</v>
      </c>
      <c r="Q192" s="75" t="s">
        <v>556</v>
      </c>
      <c r="R192" s="156"/>
      <c r="S192" s="176" t="s">
        <v>50</v>
      </c>
      <c r="T192" s="176" t="s">
        <v>50</v>
      </c>
      <c r="U192" s="176" t="s">
        <v>50</v>
      </c>
      <c r="V192" s="176" t="s">
        <v>50</v>
      </c>
      <c r="W192" s="176" t="s">
        <v>50</v>
      </c>
      <c r="X192" s="177"/>
      <c r="Y192" s="176"/>
      <c r="Z192" s="176"/>
      <c r="AA192" s="176"/>
      <c r="AB192" s="176"/>
    </row>
    <row r="193" spans="2:28" ht="14.25" x14ac:dyDescent="0.2">
      <c r="B193" s="67"/>
      <c r="E193" s="30" t="s">
        <v>50</v>
      </c>
      <c r="F193" s="30" t="s">
        <v>50</v>
      </c>
      <c r="G193" s="31" t="s">
        <v>50</v>
      </c>
      <c r="H193" s="30" t="s">
        <v>50</v>
      </c>
      <c r="I193" s="30" t="s">
        <v>50</v>
      </c>
      <c r="J193" s="117"/>
      <c r="K193" s="128" t="str">
        <f t="shared" si="15"/>
        <v/>
      </c>
      <c r="L193" s="128" t="str">
        <f t="shared" si="15"/>
        <v/>
      </c>
      <c r="M193" s="128" t="str">
        <f t="shared" si="15"/>
        <v/>
      </c>
      <c r="N193" s="128" t="str">
        <f t="shared" si="15"/>
        <v/>
      </c>
      <c r="O193" s="159"/>
      <c r="P193" s="89"/>
      <c r="S193" s="177"/>
      <c r="T193" s="177"/>
      <c r="U193" s="177"/>
      <c r="V193" s="177"/>
      <c r="W193" s="177"/>
      <c r="X193" s="177"/>
      <c r="Y193" s="176"/>
      <c r="Z193" s="176"/>
      <c r="AA193" s="176"/>
      <c r="AB193" s="176"/>
    </row>
    <row r="194" spans="2:28" ht="15.75" customHeight="1" x14ac:dyDescent="0.2">
      <c r="B194" s="60" t="s">
        <v>232</v>
      </c>
      <c r="C194" s="66"/>
      <c r="E194" s="30"/>
      <c r="F194" s="30"/>
      <c r="G194" s="31"/>
      <c r="H194" s="30"/>
      <c r="I194" s="30"/>
      <c r="J194" s="117"/>
      <c r="K194" s="128" t="str">
        <f t="shared" si="15"/>
        <v/>
      </c>
      <c r="L194" s="128" t="str">
        <f t="shared" si="15"/>
        <v/>
      </c>
      <c r="M194" s="128" t="str">
        <f t="shared" si="15"/>
        <v/>
      </c>
      <c r="N194" s="128" t="str">
        <f t="shared" si="15"/>
        <v/>
      </c>
      <c r="O194" s="159"/>
      <c r="P194" s="81" t="s">
        <v>483</v>
      </c>
      <c r="Q194" s="81" t="s">
        <v>484</v>
      </c>
      <c r="S194" s="177"/>
      <c r="T194" s="177"/>
      <c r="U194" s="177"/>
      <c r="V194" s="177"/>
      <c r="W194" s="177"/>
      <c r="X194" s="177"/>
      <c r="Y194" s="176"/>
      <c r="Z194" s="176"/>
      <c r="AA194" s="176"/>
      <c r="AB194" s="176"/>
    </row>
    <row r="195" spans="2:28" ht="15" thickBot="1" x14ac:dyDescent="0.25">
      <c r="E195" s="30" t="s">
        <v>50</v>
      </c>
      <c r="F195" s="30" t="s">
        <v>50</v>
      </c>
      <c r="G195" s="31" t="s">
        <v>50</v>
      </c>
      <c r="H195" s="30" t="s">
        <v>50</v>
      </c>
      <c r="I195" s="30" t="s">
        <v>50</v>
      </c>
      <c r="J195" s="117"/>
      <c r="K195" s="128" t="str">
        <f t="shared" si="15"/>
        <v/>
      </c>
      <c r="L195" s="128" t="str">
        <f t="shared" si="15"/>
        <v/>
      </c>
      <c r="M195" s="128" t="str">
        <f t="shared" si="15"/>
        <v/>
      </c>
      <c r="N195" s="128" t="str">
        <f t="shared" si="15"/>
        <v/>
      </c>
      <c r="O195" s="159"/>
      <c r="P195" s="89"/>
      <c r="S195" s="177"/>
      <c r="T195" s="177"/>
      <c r="U195" s="177"/>
      <c r="V195" s="177"/>
      <c r="W195" s="177"/>
      <c r="X195" s="177"/>
      <c r="Y195" s="176"/>
      <c r="Z195" s="176"/>
      <c r="AA195" s="176"/>
      <c r="AB195" s="176"/>
    </row>
    <row r="196" spans="2:28" ht="31.5" customHeight="1" thickBot="1" x14ac:dyDescent="0.25">
      <c r="B196" s="48">
        <v>1</v>
      </c>
      <c r="C196" s="28" t="s">
        <v>233</v>
      </c>
      <c r="D196" s="145"/>
      <c r="E196" s="30">
        <v>11</v>
      </c>
      <c r="F196" s="30">
        <v>0</v>
      </c>
      <c r="G196" s="31">
        <v>0</v>
      </c>
      <c r="H196" s="30">
        <v>0</v>
      </c>
      <c r="I196" s="30">
        <v>11</v>
      </c>
      <c r="J196" s="117"/>
      <c r="K196" s="128">
        <f t="shared" si="15"/>
        <v>1</v>
      </c>
      <c r="L196" s="128">
        <f t="shared" si="15"/>
        <v>0</v>
      </c>
      <c r="M196" s="128">
        <f t="shared" si="15"/>
        <v>0</v>
      </c>
      <c r="N196" s="128">
        <f t="shared" si="15"/>
        <v>0</v>
      </c>
      <c r="O196" s="159"/>
      <c r="P196" s="28" t="s">
        <v>442</v>
      </c>
      <c r="Q196" s="84" t="s">
        <v>485</v>
      </c>
      <c r="R196" s="156"/>
      <c r="S196" s="176">
        <v>0.9</v>
      </c>
      <c r="T196" s="176">
        <v>0</v>
      </c>
      <c r="U196" s="176">
        <v>0.1</v>
      </c>
      <c r="V196" s="176">
        <v>0</v>
      </c>
      <c r="W196" s="176">
        <v>0.90909090909090906</v>
      </c>
      <c r="X196" s="177"/>
      <c r="Y196" s="176">
        <f t="shared" ref="Y196:AB204" si="20">K196-S196</f>
        <v>9.9999999999999978E-2</v>
      </c>
      <c r="Z196" s="176">
        <f t="shared" si="20"/>
        <v>0</v>
      </c>
      <c r="AA196" s="176">
        <f t="shared" si="20"/>
        <v>-0.1</v>
      </c>
      <c r="AB196" s="176">
        <f t="shared" si="20"/>
        <v>0</v>
      </c>
    </row>
    <row r="197" spans="2:28" ht="42.75" customHeight="1" thickBot="1" x14ac:dyDescent="0.25">
      <c r="B197" s="48">
        <v>2</v>
      </c>
      <c r="C197" s="28" t="s">
        <v>234</v>
      </c>
      <c r="D197" s="145"/>
      <c r="E197" s="30">
        <v>10</v>
      </c>
      <c r="F197" s="30">
        <v>1</v>
      </c>
      <c r="G197" s="31">
        <v>0</v>
      </c>
      <c r="H197" s="30">
        <v>0</v>
      </c>
      <c r="I197" s="30">
        <v>11</v>
      </c>
      <c r="J197" s="117"/>
      <c r="K197" s="128">
        <f t="shared" si="15"/>
        <v>0.90909090909090906</v>
      </c>
      <c r="L197" s="128">
        <f t="shared" si="15"/>
        <v>9.0909090909090912E-2</v>
      </c>
      <c r="M197" s="128">
        <f t="shared" si="15"/>
        <v>0</v>
      </c>
      <c r="N197" s="128">
        <f t="shared" si="15"/>
        <v>0</v>
      </c>
      <c r="O197" s="159"/>
      <c r="P197" s="28" t="s">
        <v>158</v>
      </c>
      <c r="Q197" s="75" t="s">
        <v>486</v>
      </c>
      <c r="R197" s="156"/>
      <c r="S197" s="176">
        <v>0.6</v>
      </c>
      <c r="T197" s="176">
        <v>0.2</v>
      </c>
      <c r="U197" s="176">
        <v>0.1</v>
      </c>
      <c r="V197" s="176">
        <v>0.1</v>
      </c>
      <c r="W197" s="176">
        <v>0.90909090909090906</v>
      </c>
      <c r="X197" s="177"/>
      <c r="Y197" s="176">
        <f t="shared" si="20"/>
        <v>0.30909090909090908</v>
      </c>
      <c r="Z197" s="176">
        <f t="shared" si="20"/>
        <v>-0.1090909090909091</v>
      </c>
      <c r="AA197" s="176">
        <f t="shared" si="20"/>
        <v>-0.1</v>
      </c>
      <c r="AB197" s="176">
        <f t="shared" si="20"/>
        <v>-0.1</v>
      </c>
    </row>
    <row r="198" spans="2:28" ht="75" customHeight="1" thickBot="1" x14ac:dyDescent="0.25">
      <c r="B198" s="48">
        <v>3</v>
      </c>
      <c r="C198" s="28" t="s">
        <v>235</v>
      </c>
      <c r="D198" s="145"/>
      <c r="E198" s="30">
        <v>11</v>
      </c>
      <c r="F198" s="30">
        <v>0</v>
      </c>
      <c r="G198" s="31">
        <v>0</v>
      </c>
      <c r="H198" s="30">
        <v>0</v>
      </c>
      <c r="I198" s="30">
        <v>11</v>
      </c>
      <c r="J198" s="117"/>
      <c r="K198" s="128">
        <f t="shared" si="15"/>
        <v>1</v>
      </c>
      <c r="L198" s="128">
        <f t="shared" si="15"/>
        <v>0</v>
      </c>
      <c r="M198" s="128">
        <f t="shared" si="15"/>
        <v>0</v>
      </c>
      <c r="N198" s="128">
        <f t="shared" si="15"/>
        <v>0</v>
      </c>
      <c r="O198" s="159"/>
      <c r="P198" s="28" t="s">
        <v>443</v>
      </c>
      <c r="Q198" s="75" t="s">
        <v>487</v>
      </c>
      <c r="R198" s="156"/>
      <c r="S198" s="176">
        <v>0.6</v>
      </c>
      <c r="T198" s="176">
        <v>0.2</v>
      </c>
      <c r="U198" s="176">
        <v>0.1</v>
      </c>
      <c r="V198" s="176">
        <v>0.1</v>
      </c>
      <c r="W198" s="176">
        <v>0.90909090909090906</v>
      </c>
      <c r="X198" s="177"/>
      <c r="Y198" s="176">
        <f t="shared" si="20"/>
        <v>0.4</v>
      </c>
      <c r="Z198" s="176">
        <f t="shared" si="20"/>
        <v>-0.2</v>
      </c>
      <c r="AA198" s="176">
        <f t="shared" si="20"/>
        <v>-0.1</v>
      </c>
      <c r="AB198" s="176">
        <f t="shared" si="20"/>
        <v>-0.1</v>
      </c>
    </row>
    <row r="199" spans="2:28" ht="42.75" customHeight="1" thickBot="1" x14ac:dyDescent="0.25">
      <c r="B199" s="48">
        <v>4</v>
      </c>
      <c r="C199" s="28" t="s">
        <v>236</v>
      </c>
      <c r="D199" s="145"/>
      <c r="E199" s="30">
        <v>11</v>
      </c>
      <c r="F199" s="30">
        <v>0</v>
      </c>
      <c r="G199" s="31">
        <v>0</v>
      </c>
      <c r="H199" s="30">
        <v>0</v>
      </c>
      <c r="I199" s="30">
        <v>11</v>
      </c>
      <c r="J199" s="117"/>
      <c r="K199" s="128">
        <f t="shared" si="15"/>
        <v>1</v>
      </c>
      <c r="L199" s="128">
        <f t="shared" si="15"/>
        <v>0</v>
      </c>
      <c r="M199" s="128">
        <f t="shared" si="15"/>
        <v>0</v>
      </c>
      <c r="N199" s="128">
        <f t="shared" si="15"/>
        <v>0</v>
      </c>
      <c r="O199" s="159"/>
      <c r="P199" s="28" t="s">
        <v>444</v>
      </c>
      <c r="Q199" s="75" t="s">
        <v>236</v>
      </c>
      <c r="R199" s="156"/>
      <c r="S199" s="176">
        <v>0.6</v>
      </c>
      <c r="T199" s="176">
        <v>0.2</v>
      </c>
      <c r="U199" s="176">
        <v>0.1</v>
      </c>
      <c r="V199" s="176">
        <v>0.1</v>
      </c>
      <c r="W199" s="176">
        <v>0.90909090909090906</v>
      </c>
      <c r="X199" s="177"/>
      <c r="Y199" s="176">
        <f t="shared" si="20"/>
        <v>0.4</v>
      </c>
      <c r="Z199" s="176">
        <f t="shared" si="20"/>
        <v>-0.2</v>
      </c>
      <c r="AA199" s="176">
        <f t="shared" si="20"/>
        <v>-0.1</v>
      </c>
      <c r="AB199" s="176">
        <f t="shared" si="20"/>
        <v>-0.1</v>
      </c>
    </row>
    <row r="200" spans="2:28" ht="31.5" customHeight="1" thickBot="1" x14ac:dyDescent="0.25">
      <c r="B200" s="48">
        <v>5</v>
      </c>
      <c r="C200" s="28" t="s">
        <v>237</v>
      </c>
      <c r="D200" s="145"/>
      <c r="E200" s="30">
        <v>11</v>
      </c>
      <c r="F200" s="30">
        <v>0</v>
      </c>
      <c r="G200" s="31">
        <v>0</v>
      </c>
      <c r="H200" s="30">
        <v>0</v>
      </c>
      <c r="I200" s="30">
        <v>11</v>
      </c>
      <c r="J200" s="117"/>
      <c r="K200" s="128">
        <f t="shared" si="15"/>
        <v>1</v>
      </c>
      <c r="L200" s="128">
        <f t="shared" si="15"/>
        <v>0</v>
      </c>
      <c r="M200" s="128">
        <f t="shared" si="15"/>
        <v>0</v>
      </c>
      <c r="N200" s="128">
        <f t="shared" si="15"/>
        <v>0</v>
      </c>
      <c r="O200" s="159"/>
      <c r="P200" s="28" t="s">
        <v>445</v>
      </c>
      <c r="Q200" s="75" t="s">
        <v>237</v>
      </c>
      <c r="R200" s="156"/>
      <c r="S200" s="176">
        <v>0.66666666666666663</v>
      </c>
      <c r="T200" s="176">
        <v>0.22222222222222221</v>
      </c>
      <c r="U200" s="176">
        <v>0.1111111111111111</v>
      </c>
      <c r="V200" s="176">
        <v>0</v>
      </c>
      <c r="W200" s="176">
        <v>0.81818181818181823</v>
      </c>
      <c r="X200" s="177"/>
      <c r="Y200" s="176">
        <f t="shared" si="20"/>
        <v>0.33333333333333337</v>
      </c>
      <c r="Z200" s="176">
        <f t="shared" si="20"/>
        <v>-0.22222222222222221</v>
      </c>
      <c r="AA200" s="176">
        <f t="shared" si="20"/>
        <v>-0.1111111111111111</v>
      </c>
      <c r="AB200" s="176">
        <f t="shared" si="20"/>
        <v>0</v>
      </c>
    </row>
    <row r="201" spans="2:28" ht="42.75" customHeight="1" thickBot="1" x14ac:dyDescent="0.25">
      <c r="B201" s="48">
        <v>6</v>
      </c>
      <c r="C201" s="28" t="s">
        <v>238</v>
      </c>
      <c r="D201" s="145"/>
      <c r="E201" s="30">
        <v>10</v>
      </c>
      <c r="F201" s="30">
        <v>1</v>
      </c>
      <c r="G201" s="31">
        <v>0</v>
      </c>
      <c r="H201" s="30">
        <v>0</v>
      </c>
      <c r="I201" s="30">
        <v>11</v>
      </c>
      <c r="J201" s="117"/>
      <c r="K201" s="128">
        <f t="shared" si="15"/>
        <v>0.90909090909090906</v>
      </c>
      <c r="L201" s="128">
        <f t="shared" si="15"/>
        <v>9.0909090909090912E-2</v>
      </c>
      <c r="M201" s="128">
        <f t="shared" si="15"/>
        <v>0</v>
      </c>
      <c r="N201" s="128">
        <f t="shared" si="15"/>
        <v>0</v>
      </c>
      <c r="O201" s="159"/>
      <c r="P201" s="28" t="s">
        <v>447</v>
      </c>
      <c r="Q201" s="75" t="s">
        <v>488</v>
      </c>
      <c r="R201" s="156"/>
      <c r="S201" s="176">
        <v>0.5</v>
      </c>
      <c r="T201" s="176">
        <v>0.2</v>
      </c>
      <c r="U201" s="176">
        <v>0.1</v>
      </c>
      <c r="V201" s="176">
        <v>0.2</v>
      </c>
      <c r="W201" s="176">
        <v>0.90909090909090906</v>
      </c>
      <c r="X201" s="177"/>
      <c r="Y201" s="176">
        <f t="shared" si="20"/>
        <v>0.40909090909090906</v>
      </c>
      <c r="Z201" s="176">
        <f t="shared" si="20"/>
        <v>-0.1090909090909091</v>
      </c>
      <c r="AA201" s="176">
        <f t="shared" si="20"/>
        <v>-0.1</v>
      </c>
      <c r="AB201" s="176">
        <f t="shared" si="20"/>
        <v>-0.2</v>
      </c>
    </row>
    <row r="202" spans="2:28" ht="31.5" customHeight="1" thickBot="1" x14ac:dyDescent="0.25">
      <c r="B202" s="48">
        <v>7</v>
      </c>
      <c r="C202" s="28" t="s">
        <v>239</v>
      </c>
      <c r="D202" s="145"/>
      <c r="E202" s="30">
        <v>10</v>
      </c>
      <c r="F202" s="30">
        <v>1</v>
      </c>
      <c r="G202" s="31">
        <v>0</v>
      </c>
      <c r="H202" s="30">
        <v>0</v>
      </c>
      <c r="I202" s="30">
        <v>11</v>
      </c>
      <c r="J202" s="117"/>
      <c r="K202" s="128">
        <f t="shared" si="15"/>
        <v>0.90909090909090906</v>
      </c>
      <c r="L202" s="128">
        <f t="shared" si="15"/>
        <v>9.0909090909090912E-2</v>
      </c>
      <c r="M202" s="128">
        <f t="shared" si="15"/>
        <v>0</v>
      </c>
      <c r="N202" s="128">
        <f t="shared" si="15"/>
        <v>0</v>
      </c>
      <c r="O202" s="159"/>
      <c r="P202" s="28" t="s">
        <v>448</v>
      </c>
      <c r="Q202" s="75" t="s">
        <v>239</v>
      </c>
      <c r="R202" s="156"/>
      <c r="S202" s="176">
        <v>0.5</v>
      </c>
      <c r="T202" s="176">
        <v>0.1</v>
      </c>
      <c r="U202" s="176">
        <v>0.2</v>
      </c>
      <c r="V202" s="176">
        <v>0.2</v>
      </c>
      <c r="W202" s="176">
        <v>0.90909090909090906</v>
      </c>
      <c r="X202" s="177"/>
      <c r="Y202" s="176">
        <f t="shared" si="20"/>
        <v>0.40909090909090906</v>
      </c>
      <c r="Z202" s="176">
        <f t="shared" si="20"/>
        <v>-9.0909090909090939E-3</v>
      </c>
      <c r="AA202" s="176">
        <f t="shared" si="20"/>
        <v>-0.2</v>
      </c>
      <c r="AB202" s="176">
        <f t="shared" si="20"/>
        <v>-0.2</v>
      </c>
    </row>
    <row r="203" spans="2:28" ht="42.75" customHeight="1" thickBot="1" x14ac:dyDescent="0.25">
      <c r="B203" s="48">
        <v>8</v>
      </c>
      <c r="C203" s="28" t="s">
        <v>240</v>
      </c>
      <c r="D203" s="145"/>
      <c r="E203" s="30">
        <v>9</v>
      </c>
      <c r="F203" s="30">
        <v>1</v>
      </c>
      <c r="G203" s="31">
        <v>0</v>
      </c>
      <c r="H203" s="30">
        <v>1</v>
      </c>
      <c r="I203" s="30">
        <v>11</v>
      </c>
      <c r="J203" s="117"/>
      <c r="K203" s="128">
        <f t="shared" si="15"/>
        <v>0.81818181818181823</v>
      </c>
      <c r="L203" s="128">
        <f t="shared" si="15"/>
        <v>9.0909090909090912E-2</v>
      </c>
      <c r="M203" s="128">
        <f t="shared" si="15"/>
        <v>0</v>
      </c>
      <c r="N203" s="128">
        <f t="shared" si="15"/>
        <v>9.0909090909090912E-2</v>
      </c>
      <c r="O203" s="159"/>
      <c r="P203" s="28" t="s">
        <v>450</v>
      </c>
      <c r="Q203" s="75" t="s">
        <v>489</v>
      </c>
      <c r="R203" s="156"/>
      <c r="S203" s="176">
        <v>0.5</v>
      </c>
      <c r="T203" s="176">
        <v>0.1</v>
      </c>
      <c r="U203" s="176">
        <v>0.2</v>
      </c>
      <c r="V203" s="176">
        <v>0.2</v>
      </c>
      <c r="W203" s="176">
        <v>0.90909090909090906</v>
      </c>
      <c r="X203" s="177"/>
      <c r="Y203" s="176">
        <f t="shared" si="20"/>
        <v>0.31818181818181823</v>
      </c>
      <c r="Z203" s="176">
        <f t="shared" si="20"/>
        <v>-9.0909090909090939E-3</v>
      </c>
      <c r="AA203" s="176">
        <f t="shared" si="20"/>
        <v>-0.2</v>
      </c>
      <c r="AB203" s="176">
        <f t="shared" si="20"/>
        <v>-0.1090909090909091</v>
      </c>
    </row>
    <row r="204" spans="2:28" ht="31.5" customHeight="1" thickBot="1" x14ac:dyDescent="0.25">
      <c r="B204" s="48">
        <v>9</v>
      </c>
      <c r="C204" s="28" t="s">
        <v>241</v>
      </c>
      <c r="D204" s="145"/>
      <c r="E204" s="30">
        <v>11</v>
      </c>
      <c r="F204" s="30">
        <v>0</v>
      </c>
      <c r="G204" s="31">
        <v>0</v>
      </c>
      <c r="H204" s="30">
        <v>0</v>
      </c>
      <c r="I204" s="30">
        <v>11</v>
      </c>
      <c r="J204" s="117"/>
      <c r="K204" s="128">
        <f t="shared" si="15"/>
        <v>1</v>
      </c>
      <c r="L204" s="128">
        <f t="shared" si="15"/>
        <v>0</v>
      </c>
      <c r="M204" s="128">
        <f t="shared" si="15"/>
        <v>0</v>
      </c>
      <c r="N204" s="128">
        <f t="shared" si="15"/>
        <v>0</v>
      </c>
      <c r="O204" s="159"/>
      <c r="P204" s="28" t="s">
        <v>451</v>
      </c>
      <c r="Q204" s="75" t="s">
        <v>241</v>
      </c>
      <c r="R204" s="156"/>
      <c r="S204" s="176">
        <v>0.66666666666666663</v>
      </c>
      <c r="T204" s="176">
        <v>0.22222222222222221</v>
      </c>
      <c r="U204" s="176">
        <v>0.1111111111111111</v>
      </c>
      <c r="V204" s="176">
        <v>0</v>
      </c>
      <c r="W204" s="176">
        <v>0.81818181818181823</v>
      </c>
      <c r="X204" s="177"/>
      <c r="Y204" s="176">
        <f t="shared" si="20"/>
        <v>0.33333333333333337</v>
      </c>
      <c r="Z204" s="176">
        <f t="shared" si="20"/>
        <v>-0.22222222222222221</v>
      </c>
      <c r="AA204" s="176">
        <f t="shared" si="20"/>
        <v>-0.1111111111111111</v>
      </c>
      <c r="AB204" s="176">
        <f t="shared" si="20"/>
        <v>0</v>
      </c>
    </row>
    <row r="205" spans="2:28" ht="15.75" customHeight="1" x14ac:dyDescent="0.2">
      <c r="B205" s="67"/>
      <c r="E205" s="30" t="s">
        <v>50</v>
      </c>
      <c r="F205" s="30" t="s">
        <v>50</v>
      </c>
      <c r="G205" s="31" t="s">
        <v>50</v>
      </c>
      <c r="H205" s="30" t="s">
        <v>50</v>
      </c>
      <c r="I205" s="30" t="s">
        <v>50</v>
      </c>
      <c r="J205" s="117"/>
      <c r="K205" s="128" t="str">
        <f t="shared" si="15"/>
        <v/>
      </c>
      <c r="L205" s="128" t="str">
        <f t="shared" si="15"/>
        <v/>
      </c>
      <c r="M205" s="128" t="str">
        <f t="shared" si="15"/>
        <v/>
      </c>
      <c r="N205" s="128" t="str">
        <f t="shared" si="15"/>
        <v/>
      </c>
      <c r="O205" s="159"/>
      <c r="P205" s="89"/>
      <c r="S205" s="121"/>
      <c r="T205" s="121"/>
      <c r="U205" s="121"/>
      <c r="V205" s="121"/>
      <c r="W205" s="121"/>
      <c r="X205" s="121"/>
      <c r="Y205" s="157"/>
      <c r="Z205" s="157"/>
      <c r="AA205" s="157"/>
      <c r="AB205" s="157"/>
    </row>
    <row r="206" spans="2:28" ht="15.75" customHeight="1" x14ac:dyDescent="0.2">
      <c r="B206" s="68" t="s">
        <v>242</v>
      </c>
      <c r="C206" s="66"/>
      <c r="E206" s="30"/>
      <c r="F206" s="30"/>
      <c r="G206" s="31"/>
      <c r="H206" s="30"/>
      <c r="I206" s="30"/>
      <c r="J206" s="117"/>
      <c r="K206" s="128" t="str">
        <f t="shared" si="15"/>
        <v/>
      </c>
      <c r="L206" s="128" t="str">
        <f t="shared" si="15"/>
        <v/>
      </c>
      <c r="M206" s="128" t="str">
        <f t="shared" si="15"/>
        <v/>
      </c>
      <c r="N206" s="128" t="str">
        <f t="shared" si="15"/>
        <v/>
      </c>
      <c r="O206" s="159"/>
      <c r="P206" s="170" t="s">
        <v>490</v>
      </c>
      <c r="Q206" s="81" t="s">
        <v>491</v>
      </c>
      <c r="S206" s="121"/>
      <c r="T206" s="121"/>
      <c r="U206" s="121"/>
      <c r="V206" s="121"/>
      <c r="W206" s="121"/>
      <c r="X206" s="121"/>
      <c r="Y206" s="157"/>
      <c r="Z206" s="157"/>
      <c r="AA206" s="157"/>
      <c r="AB206" s="157"/>
    </row>
    <row r="207" spans="2:28" ht="15.75" customHeight="1" thickBot="1" x14ac:dyDescent="0.25">
      <c r="E207" s="30" t="s">
        <v>50</v>
      </c>
      <c r="F207" s="30" t="s">
        <v>50</v>
      </c>
      <c r="G207" s="31" t="s">
        <v>50</v>
      </c>
      <c r="H207" s="30" t="s">
        <v>50</v>
      </c>
      <c r="I207" s="30" t="s">
        <v>50</v>
      </c>
      <c r="J207" s="117"/>
      <c r="K207" s="128" t="str">
        <f t="shared" si="15"/>
        <v/>
      </c>
      <c r="L207" s="128" t="str">
        <f t="shared" si="15"/>
        <v/>
      </c>
      <c r="M207" s="128" t="str">
        <f t="shared" si="15"/>
        <v/>
      </c>
      <c r="N207" s="128" t="str">
        <f t="shared" si="15"/>
        <v/>
      </c>
      <c r="O207" s="159"/>
      <c r="P207" s="89"/>
      <c r="S207" s="121"/>
      <c r="T207" s="121"/>
      <c r="U207" s="121"/>
      <c r="V207" s="121"/>
      <c r="W207" s="121"/>
      <c r="X207" s="121"/>
      <c r="Y207" s="157"/>
      <c r="Z207" s="157"/>
      <c r="AA207" s="157"/>
      <c r="AB207" s="157"/>
    </row>
    <row r="208" spans="2:28" ht="42.75" customHeight="1" thickBot="1" x14ac:dyDescent="0.25">
      <c r="B208" s="48">
        <v>1</v>
      </c>
      <c r="C208" s="28" t="s">
        <v>243</v>
      </c>
      <c r="D208" s="145"/>
      <c r="E208" s="30">
        <v>11</v>
      </c>
      <c r="F208" s="30">
        <v>0</v>
      </c>
      <c r="G208" s="31">
        <v>0</v>
      </c>
      <c r="H208" s="30">
        <v>0</v>
      </c>
      <c r="I208" s="30">
        <v>11</v>
      </c>
      <c r="J208" s="117"/>
      <c r="K208" s="128">
        <f t="shared" si="15"/>
        <v>1</v>
      </c>
      <c r="L208" s="128">
        <f t="shared" si="15"/>
        <v>0</v>
      </c>
      <c r="M208" s="128">
        <f t="shared" si="15"/>
        <v>0</v>
      </c>
      <c r="N208" s="128">
        <f t="shared" si="15"/>
        <v>0</v>
      </c>
      <c r="O208" s="159"/>
      <c r="P208" s="28" t="s">
        <v>442</v>
      </c>
      <c r="Q208" s="84" t="s">
        <v>492</v>
      </c>
      <c r="R208" s="156"/>
      <c r="S208" s="176">
        <v>0.6</v>
      </c>
      <c r="T208" s="176">
        <v>0.1</v>
      </c>
      <c r="U208" s="176">
        <v>0.2</v>
      </c>
      <c r="V208" s="176">
        <v>0.1</v>
      </c>
      <c r="W208" s="176">
        <v>0.90909090909090906</v>
      </c>
      <c r="X208" s="177"/>
      <c r="Y208" s="176">
        <f t="shared" ref="Y208:AB211" si="21">K208-S208</f>
        <v>0.4</v>
      </c>
      <c r="Z208" s="176">
        <f t="shared" si="21"/>
        <v>-0.1</v>
      </c>
      <c r="AA208" s="176">
        <f t="shared" si="21"/>
        <v>-0.2</v>
      </c>
      <c r="AB208" s="176">
        <f t="shared" si="21"/>
        <v>-0.1</v>
      </c>
    </row>
    <row r="209" spans="2:28" ht="42.75" customHeight="1" thickBot="1" x14ac:dyDescent="0.25">
      <c r="B209" s="48">
        <v>2</v>
      </c>
      <c r="C209" s="28" t="s">
        <v>244</v>
      </c>
      <c r="D209" s="145"/>
      <c r="E209" s="30">
        <v>11</v>
      </c>
      <c r="F209" s="30">
        <v>0</v>
      </c>
      <c r="G209" s="31">
        <v>0</v>
      </c>
      <c r="H209" s="30">
        <v>0</v>
      </c>
      <c r="I209" s="30">
        <v>11</v>
      </c>
      <c r="J209" s="117"/>
      <c r="K209" s="128">
        <f t="shared" si="15"/>
        <v>1</v>
      </c>
      <c r="L209" s="128">
        <f t="shared" si="15"/>
        <v>0</v>
      </c>
      <c r="M209" s="128">
        <f t="shared" si="15"/>
        <v>0</v>
      </c>
      <c r="N209" s="128">
        <f t="shared" si="15"/>
        <v>0</v>
      </c>
      <c r="O209" s="159"/>
      <c r="P209" s="28" t="s">
        <v>158</v>
      </c>
      <c r="Q209" s="75" t="s">
        <v>244</v>
      </c>
      <c r="R209" s="156"/>
      <c r="S209" s="176">
        <v>0.6</v>
      </c>
      <c r="T209" s="176">
        <v>0.1</v>
      </c>
      <c r="U209" s="176">
        <v>0.2</v>
      </c>
      <c r="V209" s="176">
        <v>0.1</v>
      </c>
      <c r="W209" s="176">
        <v>0.90909090909090906</v>
      </c>
      <c r="X209" s="177"/>
      <c r="Y209" s="176">
        <f t="shared" si="21"/>
        <v>0.4</v>
      </c>
      <c r="Z209" s="176">
        <f t="shared" si="21"/>
        <v>-0.1</v>
      </c>
      <c r="AA209" s="176">
        <f t="shared" si="21"/>
        <v>-0.2</v>
      </c>
      <c r="AB209" s="176">
        <f t="shared" si="21"/>
        <v>-0.1</v>
      </c>
    </row>
    <row r="210" spans="2:28" ht="42.75" customHeight="1" thickBot="1" x14ac:dyDescent="0.25">
      <c r="B210" s="48">
        <v>3</v>
      </c>
      <c r="C210" s="28" t="s">
        <v>245</v>
      </c>
      <c r="D210" s="145"/>
      <c r="E210" s="30">
        <v>11</v>
      </c>
      <c r="F210" s="30">
        <v>0</v>
      </c>
      <c r="G210" s="31">
        <v>0</v>
      </c>
      <c r="H210" s="30">
        <v>0</v>
      </c>
      <c r="I210" s="30">
        <v>11</v>
      </c>
      <c r="J210" s="117"/>
      <c r="K210" s="128">
        <f t="shared" si="15"/>
        <v>1</v>
      </c>
      <c r="L210" s="128">
        <f t="shared" si="15"/>
        <v>0</v>
      </c>
      <c r="M210" s="128">
        <f t="shared" si="15"/>
        <v>0</v>
      </c>
      <c r="N210" s="128">
        <f t="shared" si="15"/>
        <v>0</v>
      </c>
      <c r="O210" s="159"/>
      <c r="P210" s="28" t="s">
        <v>443</v>
      </c>
      <c r="Q210" s="75" t="s">
        <v>245</v>
      </c>
      <c r="R210" s="156"/>
      <c r="S210" s="176">
        <v>0.7</v>
      </c>
      <c r="T210" s="176">
        <v>0.1</v>
      </c>
      <c r="U210" s="176">
        <v>0.2</v>
      </c>
      <c r="V210" s="176">
        <v>0</v>
      </c>
      <c r="W210" s="176">
        <v>0.90909090909090906</v>
      </c>
      <c r="X210" s="177"/>
      <c r="Y210" s="176">
        <f t="shared" si="21"/>
        <v>0.30000000000000004</v>
      </c>
      <c r="Z210" s="176">
        <f t="shared" si="21"/>
        <v>-0.1</v>
      </c>
      <c r="AA210" s="176">
        <f t="shared" si="21"/>
        <v>-0.2</v>
      </c>
      <c r="AB210" s="176">
        <f t="shared" si="21"/>
        <v>0</v>
      </c>
    </row>
    <row r="211" spans="2:28" ht="42.75" customHeight="1" thickBot="1" x14ac:dyDescent="0.25">
      <c r="B211" s="48">
        <v>4</v>
      </c>
      <c r="C211" s="28" t="s">
        <v>246</v>
      </c>
      <c r="D211" s="145"/>
      <c r="E211" s="30">
        <v>11</v>
      </c>
      <c r="F211" s="30">
        <v>0</v>
      </c>
      <c r="G211" s="31">
        <v>0</v>
      </c>
      <c r="H211" s="30">
        <v>0</v>
      </c>
      <c r="I211" s="30">
        <v>11</v>
      </c>
      <c r="J211" s="117"/>
      <c r="K211" s="128">
        <f t="shared" si="15"/>
        <v>1</v>
      </c>
      <c r="L211" s="128">
        <f t="shared" si="15"/>
        <v>0</v>
      </c>
      <c r="M211" s="128">
        <f t="shared" si="15"/>
        <v>0</v>
      </c>
      <c r="N211" s="128">
        <f t="shared" si="15"/>
        <v>0</v>
      </c>
      <c r="O211" s="159"/>
      <c r="P211" s="28" t="s">
        <v>444</v>
      </c>
      <c r="Q211" s="84" t="s">
        <v>246</v>
      </c>
      <c r="R211" s="156"/>
      <c r="S211" s="176">
        <v>0.7</v>
      </c>
      <c r="T211" s="176">
        <v>0.1</v>
      </c>
      <c r="U211" s="176">
        <v>0.2</v>
      </c>
      <c r="V211" s="176">
        <v>0</v>
      </c>
      <c r="W211" s="176">
        <v>0.90909090909090906</v>
      </c>
      <c r="X211" s="177"/>
      <c r="Y211" s="176">
        <f t="shared" si="21"/>
        <v>0.30000000000000004</v>
      </c>
      <c r="Z211" s="176">
        <f t="shared" si="21"/>
        <v>-0.1</v>
      </c>
      <c r="AA211" s="176">
        <f t="shared" si="21"/>
        <v>-0.2</v>
      </c>
      <c r="AB211" s="176">
        <f t="shared" si="21"/>
        <v>0</v>
      </c>
    </row>
    <row r="212" spans="2:28" ht="15.75" customHeight="1" x14ac:dyDescent="0.2">
      <c r="B212" s="67"/>
      <c r="E212" s="30" t="s">
        <v>50</v>
      </c>
      <c r="F212" s="30" t="s">
        <v>50</v>
      </c>
      <c r="G212" s="31" t="s">
        <v>50</v>
      </c>
      <c r="H212" s="30" t="s">
        <v>50</v>
      </c>
      <c r="I212" s="30" t="s">
        <v>50</v>
      </c>
      <c r="J212" s="117"/>
      <c r="K212" s="128" t="str">
        <f t="shared" si="15"/>
        <v/>
      </c>
      <c r="L212" s="128" t="str">
        <f t="shared" si="15"/>
        <v/>
      </c>
      <c r="M212" s="128" t="str">
        <f t="shared" si="15"/>
        <v/>
      </c>
      <c r="N212" s="128" t="str">
        <f t="shared" si="15"/>
        <v/>
      </c>
      <c r="O212" s="159"/>
      <c r="P212" s="89"/>
      <c r="S212" s="177"/>
      <c r="T212" s="177"/>
      <c r="U212" s="177"/>
      <c r="V212" s="177"/>
      <c r="W212" s="177"/>
      <c r="X212" s="177"/>
      <c r="Y212" s="176"/>
      <c r="Z212" s="176"/>
      <c r="AA212" s="176"/>
      <c r="AB212" s="176"/>
    </row>
    <row r="213" spans="2:28" ht="15.75" customHeight="1" x14ac:dyDescent="0.2">
      <c r="B213" s="60" t="s">
        <v>247</v>
      </c>
      <c r="C213" s="66"/>
      <c r="E213" s="30" t="s">
        <v>50</v>
      </c>
      <c r="F213" s="30" t="s">
        <v>50</v>
      </c>
      <c r="G213" s="31" t="s">
        <v>50</v>
      </c>
      <c r="H213" s="30" t="s">
        <v>50</v>
      </c>
      <c r="I213" s="30" t="s">
        <v>50</v>
      </c>
      <c r="J213" s="117"/>
      <c r="K213" s="128" t="str">
        <f t="shared" si="15"/>
        <v/>
      </c>
      <c r="L213" s="128" t="str">
        <f t="shared" si="15"/>
        <v/>
      </c>
      <c r="M213" s="128" t="str">
        <f t="shared" si="15"/>
        <v/>
      </c>
      <c r="N213" s="128" t="str">
        <f t="shared" si="15"/>
        <v/>
      </c>
      <c r="O213" s="159"/>
      <c r="P213" s="170" t="s">
        <v>493</v>
      </c>
      <c r="Q213" s="81" t="s">
        <v>494</v>
      </c>
      <c r="S213" s="177"/>
      <c r="T213" s="177"/>
      <c r="U213" s="177"/>
      <c r="V213" s="177"/>
      <c r="W213" s="177"/>
      <c r="X213" s="177"/>
      <c r="Y213" s="176"/>
      <c r="Z213" s="176"/>
      <c r="AA213" s="176"/>
      <c r="AB213" s="176"/>
    </row>
    <row r="214" spans="2:28" ht="15.75" customHeight="1" thickBot="1" x14ac:dyDescent="0.25">
      <c r="B214" s="67"/>
      <c r="E214" s="30"/>
      <c r="F214" s="30"/>
      <c r="G214" s="31"/>
      <c r="H214" s="30"/>
      <c r="I214" s="30"/>
      <c r="J214" s="117"/>
      <c r="K214" s="128" t="str">
        <f t="shared" si="15"/>
        <v/>
      </c>
      <c r="L214" s="128" t="str">
        <f t="shared" si="15"/>
        <v/>
      </c>
      <c r="M214" s="128" t="str">
        <f t="shared" si="15"/>
        <v/>
      </c>
      <c r="N214" s="128" t="str">
        <f t="shared" si="15"/>
        <v/>
      </c>
      <c r="O214" s="159"/>
      <c r="P214" s="89"/>
      <c r="S214" s="177"/>
      <c r="T214" s="177"/>
      <c r="U214" s="177"/>
      <c r="V214" s="177"/>
      <c r="W214" s="177"/>
      <c r="X214" s="177"/>
      <c r="Y214" s="176"/>
      <c r="Z214" s="176"/>
      <c r="AA214" s="176"/>
      <c r="AB214" s="176"/>
    </row>
    <row r="215" spans="2:28" ht="42.75" customHeight="1" thickBot="1" x14ac:dyDescent="0.25">
      <c r="B215" s="48">
        <v>1</v>
      </c>
      <c r="C215" s="28" t="s">
        <v>248</v>
      </c>
      <c r="D215" s="145"/>
      <c r="E215" s="30">
        <v>11</v>
      </c>
      <c r="F215" s="30">
        <v>0</v>
      </c>
      <c r="G215" s="31">
        <v>0</v>
      </c>
      <c r="H215" s="30">
        <v>0</v>
      </c>
      <c r="I215" s="30">
        <v>11</v>
      </c>
      <c r="J215" s="117"/>
      <c r="K215" s="128">
        <f t="shared" si="15"/>
        <v>1</v>
      </c>
      <c r="L215" s="128">
        <f t="shared" si="15"/>
        <v>0</v>
      </c>
      <c r="M215" s="128">
        <f t="shared" si="15"/>
        <v>0</v>
      </c>
      <c r="N215" s="128">
        <f t="shared" si="15"/>
        <v>0</v>
      </c>
      <c r="O215" s="159"/>
      <c r="P215" s="28" t="s">
        <v>442</v>
      </c>
      <c r="Q215" s="84" t="s">
        <v>495</v>
      </c>
      <c r="R215" s="156"/>
      <c r="S215" s="176">
        <v>0.7</v>
      </c>
      <c r="T215" s="176">
        <v>0.2</v>
      </c>
      <c r="U215" s="176">
        <v>0.1</v>
      </c>
      <c r="V215" s="176">
        <v>0</v>
      </c>
      <c r="W215" s="176">
        <v>0.90909090909090906</v>
      </c>
      <c r="X215" s="177"/>
      <c r="Y215" s="176">
        <f t="shared" ref="Y215:AB219" si="22">K215-S215</f>
        <v>0.30000000000000004</v>
      </c>
      <c r="Z215" s="176">
        <f t="shared" si="22"/>
        <v>-0.2</v>
      </c>
      <c r="AA215" s="176">
        <f t="shared" si="22"/>
        <v>-0.1</v>
      </c>
      <c r="AB215" s="176">
        <f t="shared" si="22"/>
        <v>0</v>
      </c>
    </row>
    <row r="216" spans="2:28" ht="15.75" customHeight="1" thickBot="1" x14ac:dyDescent="0.25">
      <c r="B216" s="48">
        <v>2</v>
      </c>
      <c r="C216" s="28" t="s">
        <v>249</v>
      </c>
      <c r="D216" s="145"/>
      <c r="E216" s="30">
        <v>11</v>
      </c>
      <c r="F216" s="30">
        <v>0</v>
      </c>
      <c r="G216" s="31">
        <v>0</v>
      </c>
      <c r="H216" s="30">
        <v>0</v>
      </c>
      <c r="I216" s="30">
        <v>11</v>
      </c>
      <c r="J216" s="117"/>
      <c r="K216" s="128">
        <f t="shared" si="15"/>
        <v>1</v>
      </c>
      <c r="L216" s="128">
        <f t="shared" si="15"/>
        <v>0</v>
      </c>
      <c r="M216" s="128">
        <f t="shared" si="15"/>
        <v>0</v>
      </c>
      <c r="N216" s="128">
        <f t="shared" si="15"/>
        <v>0</v>
      </c>
      <c r="O216" s="159"/>
      <c r="P216" s="28" t="s">
        <v>158</v>
      </c>
      <c r="Q216" s="84" t="s">
        <v>249</v>
      </c>
      <c r="R216" s="156"/>
      <c r="S216" s="176">
        <v>0.66666666666666663</v>
      </c>
      <c r="T216" s="176">
        <v>0.22222222222222221</v>
      </c>
      <c r="U216" s="176">
        <v>0.1111111111111111</v>
      </c>
      <c r="V216" s="176">
        <v>0</v>
      </c>
      <c r="W216" s="176">
        <v>0.81818181818181823</v>
      </c>
      <c r="X216" s="177"/>
      <c r="Y216" s="176">
        <f t="shared" si="22"/>
        <v>0.33333333333333337</v>
      </c>
      <c r="Z216" s="176">
        <f t="shared" si="22"/>
        <v>-0.22222222222222221</v>
      </c>
      <c r="AA216" s="176">
        <f t="shared" si="22"/>
        <v>-0.1111111111111111</v>
      </c>
      <c r="AB216" s="176">
        <f t="shared" si="22"/>
        <v>0</v>
      </c>
    </row>
    <row r="217" spans="2:28" ht="42.75" customHeight="1" thickBot="1" x14ac:dyDescent="0.25">
      <c r="B217" s="48">
        <v>3</v>
      </c>
      <c r="C217" s="28" t="s">
        <v>250</v>
      </c>
      <c r="D217" s="145"/>
      <c r="E217" s="30">
        <v>11</v>
      </c>
      <c r="F217" s="30">
        <v>0</v>
      </c>
      <c r="G217" s="31">
        <v>0</v>
      </c>
      <c r="H217" s="30">
        <v>0</v>
      </c>
      <c r="I217" s="30">
        <v>11</v>
      </c>
      <c r="J217" s="117"/>
      <c r="K217" s="128">
        <f t="shared" si="15"/>
        <v>1</v>
      </c>
      <c r="L217" s="128">
        <f t="shared" si="15"/>
        <v>0</v>
      </c>
      <c r="M217" s="128">
        <f t="shared" si="15"/>
        <v>0</v>
      </c>
      <c r="N217" s="128">
        <f t="shared" si="15"/>
        <v>0</v>
      </c>
      <c r="O217" s="159"/>
      <c r="P217" s="28" t="s">
        <v>443</v>
      </c>
      <c r="Q217" s="84" t="s">
        <v>250</v>
      </c>
      <c r="R217" s="156"/>
      <c r="S217" s="176">
        <v>0.6</v>
      </c>
      <c r="T217" s="176">
        <v>0.2</v>
      </c>
      <c r="U217" s="176">
        <v>0.1</v>
      </c>
      <c r="V217" s="176">
        <v>0.1</v>
      </c>
      <c r="W217" s="176">
        <v>0.90909090909090906</v>
      </c>
      <c r="X217" s="177"/>
      <c r="Y217" s="176">
        <f t="shared" si="22"/>
        <v>0.4</v>
      </c>
      <c r="Z217" s="176">
        <f t="shared" si="22"/>
        <v>-0.2</v>
      </c>
      <c r="AA217" s="176">
        <f t="shared" si="22"/>
        <v>-0.1</v>
      </c>
      <c r="AB217" s="176">
        <f t="shared" si="22"/>
        <v>-0.1</v>
      </c>
    </row>
    <row r="218" spans="2:28" ht="31.5" customHeight="1" thickBot="1" x14ac:dyDescent="0.25">
      <c r="B218" s="48">
        <v>4</v>
      </c>
      <c r="C218" s="28" t="s">
        <v>251</v>
      </c>
      <c r="D218" s="145"/>
      <c r="E218" s="30">
        <v>11</v>
      </c>
      <c r="F218" s="30">
        <v>0</v>
      </c>
      <c r="G218" s="31">
        <v>0</v>
      </c>
      <c r="H218" s="30">
        <v>0</v>
      </c>
      <c r="I218" s="30">
        <v>11</v>
      </c>
      <c r="J218" s="117"/>
      <c r="K218" s="128">
        <f t="shared" si="15"/>
        <v>1</v>
      </c>
      <c r="L218" s="128">
        <f t="shared" si="15"/>
        <v>0</v>
      </c>
      <c r="M218" s="128">
        <f t="shared" si="15"/>
        <v>0</v>
      </c>
      <c r="N218" s="128">
        <f t="shared" si="15"/>
        <v>0</v>
      </c>
      <c r="O218" s="159"/>
      <c r="P218" s="28" t="s">
        <v>444</v>
      </c>
      <c r="Q218" s="84" t="s">
        <v>251</v>
      </c>
      <c r="R218" s="156"/>
      <c r="S218" s="176">
        <v>0.6</v>
      </c>
      <c r="T218" s="176">
        <v>0.2</v>
      </c>
      <c r="U218" s="176">
        <v>0.1</v>
      </c>
      <c r="V218" s="176">
        <v>0.1</v>
      </c>
      <c r="W218" s="176">
        <v>0.90909090909090906</v>
      </c>
      <c r="X218" s="177"/>
      <c r="Y218" s="176">
        <f t="shared" si="22"/>
        <v>0.4</v>
      </c>
      <c r="Z218" s="176">
        <f t="shared" si="22"/>
        <v>-0.2</v>
      </c>
      <c r="AA218" s="176">
        <f t="shared" si="22"/>
        <v>-0.1</v>
      </c>
      <c r="AB218" s="176">
        <f t="shared" si="22"/>
        <v>-0.1</v>
      </c>
    </row>
    <row r="219" spans="2:28" ht="42.75" customHeight="1" thickBot="1" x14ac:dyDescent="0.25">
      <c r="B219" s="48">
        <v>5</v>
      </c>
      <c r="C219" s="28" t="s">
        <v>252</v>
      </c>
      <c r="D219" s="145"/>
      <c r="E219" s="30">
        <v>10</v>
      </c>
      <c r="F219" s="30">
        <v>1</v>
      </c>
      <c r="G219" s="31">
        <v>0</v>
      </c>
      <c r="H219" s="30">
        <v>0</v>
      </c>
      <c r="I219" s="30">
        <v>11</v>
      </c>
      <c r="J219" s="117"/>
      <c r="K219" s="128">
        <f t="shared" si="15"/>
        <v>0.90909090909090906</v>
      </c>
      <c r="L219" s="128">
        <f t="shared" si="15"/>
        <v>9.0909090909090912E-2</v>
      </c>
      <c r="M219" s="128">
        <f t="shared" si="15"/>
        <v>0</v>
      </c>
      <c r="N219" s="128">
        <f t="shared" si="15"/>
        <v>0</v>
      </c>
      <c r="O219" s="159"/>
      <c r="P219" s="28" t="s">
        <v>445</v>
      </c>
      <c r="Q219" s="84" t="s">
        <v>252</v>
      </c>
      <c r="R219" s="156"/>
      <c r="S219" s="176">
        <v>0.6</v>
      </c>
      <c r="T219" s="176">
        <v>0.3</v>
      </c>
      <c r="U219" s="176">
        <v>0.1</v>
      </c>
      <c r="V219" s="176">
        <v>0</v>
      </c>
      <c r="W219" s="176">
        <v>0.90909090909090906</v>
      </c>
      <c r="X219" s="177"/>
      <c r="Y219" s="176">
        <f t="shared" si="22"/>
        <v>0.30909090909090908</v>
      </c>
      <c r="Z219" s="176">
        <f t="shared" si="22"/>
        <v>-0.20909090909090908</v>
      </c>
      <c r="AA219" s="176">
        <f t="shared" si="22"/>
        <v>-0.1</v>
      </c>
      <c r="AB219" s="176">
        <f t="shared" si="22"/>
        <v>0</v>
      </c>
    </row>
    <row r="220" spans="2:28" ht="15.75" customHeight="1" x14ac:dyDescent="0.2">
      <c r="B220" s="67"/>
      <c r="E220" s="30" t="s">
        <v>50</v>
      </c>
      <c r="F220" s="30" t="s">
        <v>50</v>
      </c>
      <c r="G220" s="31" t="s">
        <v>50</v>
      </c>
      <c r="H220" s="30" t="s">
        <v>50</v>
      </c>
      <c r="I220" s="30" t="s">
        <v>50</v>
      </c>
      <c r="J220" s="117"/>
      <c r="K220" s="128" t="str">
        <f t="shared" si="15"/>
        <v/>
      </c>
      <c r="L220" s="128" t="str">
        <f t="shared" si="15"/>
        <v/>
      </c>
      <c r="M220" s="128" t="str">
        <f t="shared" si="15"/>
        <v/>
      </c>
      <c r="N220" s="128" t="str">
        <f t="shared" si="15"/>
        <v/>
      </c>
      <c r="O220" s="159"/>
      <c r="P220" s="89"/>
      <c r="S220" s="177"/>
      <c r="T220" s="177"/>
      <c r="U220" s="177"/>
      <c r="V220" s="177"/>
      <c r="W220" s="177"/>
      <c r="X220" s="177"/>
      <c r="Y220" s="176"/>
      <c r="Z220" s="176"/>
      <c r="AA220" s="176"/>
      <c r="AB220" s="176"/>
    </row>
    <row r="221" spans="2:28" ht="15.75" customHeight="1" x14ac:dyDescent="0.2">
      <c r="B221" s="60" t="s">
        <v>253</v>
      </c>
      <c r="C221" s="66"/>
      <c r="E221" s="30" t="s">
        <v>50</v>
      </c>
      <c r="F221" s="30" t="s">
        <v>50</v>
      </c>
      <c r="G221" s="31" t="s">
        <v>50</v>
      </c>
      <c r="H221" s="30" t="s">
        <v>50</v>
      </c>
      <c r="I221" s="30" t="s">
        <v>50</v>
      </c>
      <c r="J221" s="117"/>
      <c r="K221" s="128" t="str">
        <f t="shared" si="15"/>
        <v/>
      </c>
      <c r="L221" s="128" t="str">
        <f t="shared" si="15"/>
        <v/>
      </c>
      <c r="M221" s="128" t="str">
        <f t="shared" si="15"/>
        <v/>
      </c>
      <c r="N221" s="128" t="str">
        <f t="shared" si="15"/>
        <v/>
      </c>
      <c r="O221" s="159"/>
      <c r="P221" s="170" t="s">
        <v>496</v>
      </c>
      <c r="Q221" s="81" t="s">
        <v>497</v>
      </c>
      <c r="S221" s="177"/>
      <c r="T221" s="177"/>
      <c r="U221" s="177"/>
      <c r="V221" s="177"/>
      <c r="W221" s="177"/>
      <c r="X221" s="177"/>
      <c r="Y221" s="176"/>
      <c r="Z221" s="176"/>
      <c r="AA221" s="176"/>
      <c r="AB221" s="176"/>
    </row>
    <row r="222" spans="2:28" ht="15.75" customHeight="1" thickBot="1" x14ac:dyDescent="0.25">
      <c r="B222" s="67"/>
      <c r="E222" s="30" t="s">
        <v>50</v>
      </c>
      <c r="F222" s="30" t="s">
        <v>50</v>
      </c>
      <c r="G222" s="31" t="s">
        <v>50</v>
      </c>
      <c r="H222" s="30" t="s">
        <v>50</v>
      </c>
      <c r="I222" s="30" t="s">
        <v>50</v>
      </c>
      <c r="J222" s="117"/>
      <c r="K222" s="128" t="str">
        <f t="shared" si="15"/>
        <v/>
      </c>
      <c r="L222" s="128" t="str">
        <f t="shared" si="15"/>
        <v/>
      </c>
      <c r="M222" s="128" t="str">
        <f t="shared" si="15"/>
        <v/>
      </c>
      <c r="N222" s="128" t="str">
        <f t="shared" ref="N222:N285" si="23">IF(ISERROR(H222/$I222),"",H222/$I222)</f>
        <v/>
      </c>
      <c r="O222" s="159"/>
      <c r="P222" s="89"/>
      <c r="S222" s="177"/>
      <c r="T222" s="177"/>
      <c r="U222" s="177"/>
      <c r="V222" s="177"/>
      <c r="W222" s="177"/>
      <c r="X222" s="177"/>
      <c r="Y222" s="176"/>
      <c r="Z222" s="176"/>
      <c r="AA222" s="176"/>
      <c r="AB222" s="176"/>
    </row>
    <row r="223" spans="2:28" ht="15.75" customHeight="1" thickBot="1" x14ac:dyDescent="0.25">
      <c r="B223" s="35">
        <v>1</v>
      </c>
      <c r="C223" s="36" t="s">
        <v>254</v>
      </c>
      <c r="E223" s="30" t="s">
        <v>50</v>
      </c>
      <c r="F223" s="30" t="s">
        <v>50</v>
      </c>
      <c r="G223" s="31" t="s">
        <v>50</v>
      </c>
      <c r="H223" s="30" t="s">
        <v>50</v>
      </c>
      <c r="I223" s="30" t="s">
        <v>50</v>
      </c>
      <c r="J223" s="117"/>
      <c r="K223" s="128" t="str">
        <f t="shared" ref="K223:N286" si="24">IF(ISERROR(E223/$I223),"",E223/$I223)</f>
        <v/>
      </c>
      <c r="L223" s="128" t="str">
        <f t="shared" si="24"/>
        <v/>
      </c>
      <c r="M223" s="128" t="str">
        <f t="shared" si="24"/>
        <v/>
      </c>
      <c r="N223" s="128" t="str">
        <f t="shared" si="23"/>
        <v/>
      </c>
      <c r="O223" s="159"/>
      <c r="P223" s="35" t="s">
        <v>442</v>
      </c>
      <c r="Q223" s="36" t="s">
        <v>254</v>
      </c>
      <c r="S223" s="177"/>
      <c r="T223" s="177"/>
      <c r="U223" s="177"/>
      <c r="V223" s="177"/>
      <c r="W223" s="177"/>
      <c r="X223" s="177"/>
      <c r="Y223" s="176"/>
      <c r="Z223" s="176"/>
      <c r="AA223" s="176"/>
      <c r="AB223" s="176"/>
    </row>
    <row r="224" spans="2:28" ht="42.75" customHeight="1" thickBot="1" x14ac:dyDescent="0.25">
      <c r="B224" s="48" t="s">
        <v>140</v>
      </c>
      <c r="C224" s="28" t="s">
        <v>255</v>
      </c>
      <c r="D224" s="145"/>
      <c r="E224" s="30">
        <v>8</v>
      </c>
      <c r="F224" s="30">
        <v>0</v>
      </c>
      <c r="G224" s="31">
        <v>0</v>
      </c>
      <c r="H224" s="30">
        <v>0</v>
      </c>
      <c r="I224" s="30">
        <v>8</v>
      </c>
      <c r="J224" s="117"/>
      <c r="K224" s="128">
        <f t="shared" si="24"/>
        <v>1</v>
      </c>
      <c r="L224" s="128">
        <f t="shared" si="24"/>
        <v>0</v>
      </c>
      <c r="M224" s="128">
        <f t="shared" si="24"/>
        <v>0</v>
      </c>
      <c r="N224" s="128">
        <f t="shared" si="23"/>
        <v>0</v>
      </c>
      <c r="O224" s="159"/>
      <c r="P224" s="28" t="s">
        <v>140</v>
      </c>
      <c r="Q224" s="84" t="s">
        <v>498</v>
      </c>
      <c r="R224" s="156"/>
      <c r="S224" s="176">
        <v>0.6</v>
      </c>
      <c r="T224" s="176">
        <v>0.2</v>
      </c>
      <c r="U224" s="176">
        <v>0.1</v>
      </c>
      <c r="V224" s="176">
        <v>0.1</v>
      </c>
      <c r="W224" s="176">
        <v>0.90909090909090906</v>
      </c>
      <c r="X224" s="177"/>
      <c r="Y224" s="176">
        <f t="shared" ref="Y224:AB228" si="25">K224-S224</f>
        <v>0.4</v>
      </c>
      <c r="Z224" s="176">
        <f t="shared" si="25"/>
        <v>-0.2</v>
      </c>
      <c r="AA224" s="176">
        <f t="shared" si="25"/>
        <v>-0.1</v>
      </c>
      <c r="AB224" s="176">
        <f t="shared" si="25"/>
        <v>-0.1</v>
      </c>
    </row>
    <row r="225" spans="2:28" s="2" customFormat="1" ht="42.75" customHeight="1" thickBot="1" x14ac:dyDescent="0.25">
      <c r="B225" s="48" t="s">
        <v>151</v>
      </c>
      <c r="C225" s="28" t="s">
        <v>256</v>
      </c>
      <c r="D225" s="145"/>
      <c r="E225" s="30">
        <v>8</v>
      </c>
      <c r="F225" s="30">
        <v>0</v>
      </c>
      <c r="G225" s="31">
        <v>0</v>
      </c>
      <c r="H225" s="30">
        <v>0</v>
      </c>
      <c r="I225" s="30">
        <v>8</v>
      </c>
      <c r="J225" s="117"/>
      <c r="K225" s="128">
        <f t="shared" si="24"/>
        <v>1</v>
      </c>
      <c r="L225" s="128">
        <f t="shared" si="24"/>
        <v>0</v>
      </c>
      <c r="M225" s="128">
        <f t="shared" si="24"/>
        <v>0</v>
      </c>
      <c r="N225" s="128">
        <f t="shared" si="23"/>
        <v>0</v>
      </c>
      <c r="O225" s="159"/>
      <c r="P225" s="28" t="s">
        <v>151</v>
      </c>
      <c r="Q225" s="84" t="s">
        <v>499</v>
      </c>
      <c r="R225" s="156"/>
      <c r="S225" s="176">
        <v>0.8</v>
      </c>
      <c r="T225" s="176">
        <v>0.1</v>
      </c>
      <c r="U225" s="176">
        <v>0.1</v>
      </c>
      <c r="V225" s="176">
        <v>0</v>
      </c>
      <c r="W225" s="176">
        <v>0.90909090909090906</v>
      </c>
      <c r="X225" s="177"/>
      <c r="Y225" s="176">
        <f t="shared" si="25"/>
        <v>0.19999999999999996</v>
      </c>
      <c r="Z225" s="176">
        <f t="shared" si="25"/>
        <v>-0.1</v>
      </c>
      <c r="AA225" s="176">
        <f t="shared" si="25"/>
        <v>-0.1</v>
      </c>
      <c r="AB225" s="176">
        <f t="shared" si="25"/>
        <v>0</v>
      </c>
    </row>
    <row r="226" spans="2:28" s="2" customFormat="1" ht="31.5" customHeight="1" thickBot="1" x14ac:dyDescent="0.25">
      <c r="B226" s="48" t="s">
        <v>154</v>
      </c>
      <c r="C226" s="28" t="s">
        <v>257</v>
      </c>
      <c r="D226" s="145"/>
      <c r="E226" s="30">
        <v>8</v>
      </c>
      <c r="F226" s="30">
        <v>0</v>
      </c>
      <c r="G226" s="31">
        <v>0</v>
      </c>
      <c r="H226" s="30">
        <v>0</v>
      </c>
      <c r="I226" s="30">
        <v>8</v>
      </c>
      <c r="J226" s="117"/>
      <c r="K226" s="128">
        <f t="shared" si="24"/>
        <v>1</v>
      </c>
      <c r="L226" s="128">
        <f t="shared" si="24"/>
        <v>0</v>
      </c>
      <c r="M226" s="128">
        <f t="shared" si="24"/>
        <v>0</v>
      </c>
      <c r="N226" s="128">
        <f t="shared" si="23"/>
        <v>0</v>
      </c>
      <c r="O226" s="159"/>
      <c r="P226" s="28" t="s">
        <v>154</v>
      </c>
      <c r="Q226" s="84" t="s">
        <v>500</v>
      </c>
      <c r="R226" s="156"/>
      <c r="S226" s="176">
        <v>0.6</v>
      </c>
      <c r="T226" s="176">
        <v>0.2</v>
      </c>
      <c r="U226" s="176">
        <v>0.1</v>
      </c>
      <c r="V226" s="176">
        <v>0.1</v>
      </c>
      <c r="W226" s="176">
        <v>0.90909090909090906</v>
      </c>
      <c r="X226" s="177"/>
      <c r="Y226" s="176">
        <f t="shared" si="25"/>
        <v>0.4</v>
      </c>
      <c r="Z226" s="176">
        <f t="shared" si="25"/>
        <v>-0.2</v>
      </c>
      <c r="AA226" s="176">
        <f t="shared" si="25"/>
        <v>-0.1</v>
      </c>
      <c r="AB226" s="176">
        <f t="shared" si="25"/>
        <v>-0.1</v>
      </c>
    </row>
    <row r="227" spans="2:28" s="2" customFormat="1" ht="42.75" customHeight="1" thickBot="1" x14ac:dyDescent="0.25">
      <c r="B227" s="48" t="s">
        <v>258</v>
      </c>
      <c r="C227" s="28" t="s">
        <v>259</v>
      </c>
      <c r="D227" s="145"/>
      <c r="E227" s="30">
        <v>8</v>
      </c>
      <c r="F227" s="30">
        <v>0</v>
      </c>
      <c r="G227" s="31">
        <v>0</v>
      </c>
      <c r="H227" s="30">
        <v>0</v>
      </c>
      <c r="I227" s="30">
        <v>8</v>
      </c>
      <c r="J227" s="117"/>
      <c r="K227" s="128">
        <f t="shared" si="24"/>
        <v>1</v>
      </c>
      <c r="L227" s="128">
        <f t="shared" si="24"/>
        <v>0</v>
      </c>
      <c r="M227" s="128">
        <f t="shared" si="24"/>
        <v>0</v>
      </c>
      <c r="N227" s="128">
        <f t="shared" si="23"/>
        <v>0</v>
      </c>
      <c r="O227" s="159"/>
      <c r="P227" s="28" t="s">
        <v>258</v>
      </c>
      <c r="Q227" s="84" t="s">
        <v>501</v>
      </c>
      <c r="R227" s="156"/>
      <c r="S227" s="176">
        <v>0.6</v>
      </c>
      <c r="T227" s="176">
        <v>0.2</v>
      </c>
      <c r="U227" s="176">
        <v>0.1</v>
      </c>
      <c r="V227" s="176">
        <v>0.1</v>
      </c>
      <c r="W227" s="176">
        <v>0.90909090909090906</v>
      </c>
      <c r="X227" s="177"/>
      <c r="Y227" s="176">
        <f t="shared" si="25"/>
        <v>0.4</v>
      </c>
      <c r="Z227" s="176">
        <f t="shared" si="25"/>
        <v>-0.2</v>
      </c>
      <c r="AA227" s="176">
        <f t="shared" si="25"/>
        <v>-0.1</v>
      </c>
      <c r="AB227" s="176">
        <f t="shared" si="25"/>
        <v>-0.1</v>
      </c>
    </row>
    <row r="228" spans="2:28" s="2" customFormat="1" ht="31.5" customHeight="1" thickBot="1" x14ac:dyDescent="0.25">
      <c r="B228" s="48" t="s">
        <v>260</v>
      </c>
      <c r="C228" s="28" t="s">
        <v>261</v>
      </c>
      <c r="D228" s="145"/>
      <c r="E228" s="30">
        <v>8</v>
      </c>
      <c r="F228" s="30">
        <v>0</v>
      </c>
      <c r="G228" s="31">
        <v>0</v>
      </c>
      <c r="H228" s="30">
        <v>0</v>
      </c>
      <c r="I228" s="30">
        <v>8</v>
      </c>
      <c r="J228" s="117"/>
      <c r="K228" s="128">
        <f t="shared" si="24"/>
        <v>1</v>
      </c>
      <c r="L228" s="128">
        <f t="shared" si="24"/>
        <v>0</v>
      </c>
      <c r="M228" s="128">
        <f t="shared" si="24"/>
        <v>0</v>
      </c>
      <c r="N228" s="128">
        <f t="shared" si="23"/>
        <v>0</v>
      </c>
      <c r="O228" s="159"/>
      <c r="P228" s="28" t="s">
        <v>260</v>
      </c>
      <c r="Q228" s="84" t="s">
        <v>261</v>
      </c>
      <c r="R228" s="156"/>
      <c r="S228" s="176">
        <v>0.66666666666666663</v>
      </c>
      <c r="T228" s="176">
        <v>0.22222222222222221</v>
      </c>
      <c r="U228" s="176">
        <v>0.1111111111111111</v>
      </c>
      <c r="V228" s="176">
        <v>0</v>
      </c>
      <c r="W228" s="176">
        <v>0.81818181818181823</v>
      </c>
      <c r="X228" s="177"/>
      <c r="Y228" s="176">
        <f t="shared" si="25"/>
        <v>0.33333333333333337</v>
      </c>
      <c r="Z228" s="176">
        <f t="shared" si="25"/>
        <v>-0.22222222222222221</v>
      </c>
      <c r="AA228" s="176">
        <f t="shared" si="25"/>
        <v>-0.1111111111111111</v>
      </c>
      <c r="AB228" s="176">
        <f t="shared" si="25"/>
        <v>0</v>
      </c>
    </row>
    <row r="229" spans="2:28" s="2" customFormat="1" ht="15" thickBot="1" x14ac:dyDescent="0.25">
      <c r="B229" s="35">
        <v>2</v>
      </c>
      <c r="C229" s="36" t="s">
        <v>262</v>
      </c>
      <c r="E229" s="30" t="s">
        <v>50</v>
      </c>
      <c r="F229" s="30" t="s">
        <v>50</v>
      </c>
      <c r="G229" s="31" t="s">
        <v>50</v>
      </c>
      <c r="H229" s="30" t="s">
        <v>50</v>
      </c>
      <c r="I229" s="30" t="s">
        <v>50</v>
      </c>
      <c r="J229" s="117"/>
      <c r="K229" s="128" t="str">
        <f t="shared" si="24"/>
        <v/>
      </c>
      <c r="L229" s="128" t="str">
        <f t="shared" si="24"/>
        <v/>
      </c>
      <c r="M229" s="128" t="str">
        <f t="shared" si="24"/>
        <v/>
      </c>
      <c r="N229" s="128" t="str">
        <f t="shared" si="23"/>
        <v/>
      </c>
      <c r="O229" s="159"/>
      <c r="P229" s="35" t="s">
        <v>158</v>
      </c>
      <c r="Q229" s="36" t="s">
        <v>262</v>
      </c>
      <c r="S229" s="177"/>
      <c r="T229" s="177"/>
      <c r="U229" s="177"/>
      <c r="V229" s="177"/>
      <c r="W229" s="177"/>
      <c r="X229" s="177"/>
      <c r="Y229" s="176"/>
      <c r="Z229" s="176"/>
      <c r="AA229" s="176"/>
      <c r="AB229" s="176"/>
    </row>
    <row r="230" spans="2:28" s="2" customFormat="1" ht="42.75" customHeight="1" thickBot="1" x14ac:dyDescent="0.25">
      <c r="B230" s="48" t="s">
        <v>160</v>
      </c>
      <c r="C230" s="28" t="s">
        <v>263</v>
      </c>
      <c r="D230" s="145"/>
      <c r="E230" s="30">
        <v>8</v>
      </c>
      <c r="F230" s="30">
        <v>0</v>
      </c>
      <c r="G230" s="31">
        <v>0</v>
      </c>
      <c r="H230" s="30">
        <v>0</v>
      </c>
      <c r="I230" s="30">
        <v>8</v>
      </c>
      <c r="J230" s="117"/>
      <c r="K230" s="128">
        <f t="shared" si="24"/>
        <v>1</v>
      </c>
      <c r="L230" s="128">
        <f t="shared" si="24"/>
        <v>0</v>
      </c>
      <c r="M230" s="128">
        <f t="shared" si="24"/>
        <v>0</v>
      </c>
      <c r="N230" s="128">
        <f t="shared" si="23"/>
        <v>0</v>
      </c>
      <c r="O230" s="159"/>
      <c r="P230" s="28" t="s">
        <v>160</v>
      </c>
      <c r="Q230" s="84" t="s">
        <v>502</v>
      </c>
      <c r="R230" s="156"/>
      <c r="S230" s="176">
        <v>0.6</v>
      </c>
      <c r="T230" s="176">
        <v>0.2</v>
      </c>
      <c r="U230" s="176">
        <v>0.1</v>
      </c>
      <c r="V230" s="176">
        <v>0.1</v>
      </c>
      <c r="W230" s="176">
        <v>0.90909090909090906</v>
      </c>
      <c r="X230" s="177"/>
      <c r="Y230" s="176">
        <f t="shared" ref="Y230:AB234" si="26">K230-S230</f>
        <v>0.4</v>
      </c>
      <c r="Z230" s="176">
        <f t="shared" si="26"/>
        <v>-0.2</v>
      </c>
      <c r="AA230" s="176">
        <f t="shared" si="26"/>
        <v>-0.1</v>
      </c>
      <c r="AB230" s="176">
        <f t="shared" si="26"/>
        <v>-0.1</v>
      </c>
    </row>
    <row r="231" spans="2:28" s="2" customFormat="1" ht="31.5" customHeight="1" thickBot="1" x14ac:dyDescent="0.25">
      <c r="B231" s="48" t="s">
        <v>163</v>
      </c>
      <c r="C231" s="28" t="s">
        <v>264</v>
      </c>
      <c r="D231" s="145"/>
      <c r="E231" s="30">
        <v>8</v>
      </c>
      <c r="F231" s="30">
        <v>0</v>
      </c>
      <c r="G231" s="31">
        <v>0</v>
      </c>
      <c r="H231" s="30">
        <v>0</v>
      </c>
      <c r="I231" s="30">
        <v>8</v>
      </c>
      <c r="J231" s="117"/>
      <c r="K231" s="128">
        <f t="shared" si="24"/>
        <v>1</v>
      </c>
      <c r="L231" s="128">
        <f t="shared" si="24"/>
        <v>0</v>
      </c>
      <c r="M231" s="128">
        <f t="shared" si="24"/>
        <v>0</v>
      </c>
      <c r="N231" s="128">
        <f t="shared" si="23"/>
        <v>0</v>
      </c>
      <c r="O231" s="159"/>
      <c r="P231" s="28" t="s">
        <v>163</v>
      </c>
      <c r="Q231" s="84" t="s">
        <v>264</v>
      </c>
      <c r="R231" s="156"/>
      <c r="S231" s="176">
        <v>0.8</v>
      </c>
      <c r="T231" s="176">
        <v>0.1</v>
      </c>
      <c r="U231" s="176">
        <v>0.1</v>
      </c>
      <c r="V231" s="176">
        <v>0</v>
      </c>
      <c r="W231" s="176">
        <v>0.90909090909090906</v>
      </c>
      <c r="X231" s="177"/>
      <c r="Y231" s="176">
        <f t="shared" si="26"/>
        <v>0.19999999999999996</v>
      </c>
      <c r="Z231" s="176">
        <f t="shared" si="26"/>
        <v>-0.1</v>
      </c>
      <c r="AA231" s="176">
        <f t="shared" si="26"/>
        <v>-0.1</v>
      </c>
      <c r="AB231" s="176">
        <f t="shared" si="26"/>
        <v>0</v>
      </c>
    </row>
    <row r="232" spans="2:28" s="2" customFormat="1" ht="31.5" customHeight="1" thickBot="1" x14ac:dyDescent="0.25">
      <c r="B232" s="48" t="s">
        <v>169</v>
      </c>
      <c r="C232" s="28" t="s">
        <v>265</v>
      </c>
      <c r="D232" s="145"/>
      <c r="E232" s="30">
        <v>8</v>
      </c>
      <c r="F232" s="30">
        <v>0</v>
      </c>
      <c r="G232" s="31">
        <v>0</v>
      </c>
      <c r="H232" s="30">
        <v>0</v>
      </c>
      <c r="I232" s="30">
        <v>8</v>
      </c>
      <c r="J232" s="117"/>
      <c r="K232" s="128">
        <f t="shared" si="24"/>
        <v>1</v>
      </c>
      <c r="L232" s="128">
        <f t="shared" si="24"/>
        <v>0</v>
      </c>
      <c r="M232" s="128">
        <f t="shared" si="24"/>
        <v>0</v>
      </c>
      <c r="N232" s="128">
        <f t="shared" si="23"/>
        <v>0</v>
      </c>
      <c r="O232" s="159"/>
      <c r="P232" s="28" t="s">
        <v>169</v>
      </c>
      <c r="Q232" s="84" t="s">
        <v>503</v>
      </c>
      <c r="R232" s="156"/>
      <c r="S232" s="176">
        <v>0.8</v>
      </c>
      <c r="T232" s="176">
        <v>0.1</v>
      </c>
      <c r="U232" s="176">
        <v>0.1</v>
      </c>
      <c r="V232" s="176">
        <v>0</v>
      </c>
      <c r="W232" s="176">
        <v>0.90909090909090906</v>
      </c>
      <c r="X232" s="177"/>
      <c r="Y232" s="176">
        <f t="shared" si="26"/>
        <v>0.19999999999999996</v>
      </c>
      <c r="Z232" s="176">
        <f t="shared" si="26"/>
        <v>-0.1</v>
      </c>
      <c r="AA232" s="176">
        <f t="shared" si="26"/>
        <v>-0.1</v>
      </c>
      <c r="AB232" s="176">
        <f t="shared" si="26"/>
        <v>0</v>
      </c>
    </row>
    <row r="233" spans="2:28" s="2" customFormat="1" ht="31.5" customHeight="1" thickBot="1" x14ac:dyDescent="0.25">
      <c r="B233" s="48" t="s">
        <v>172</v>
      </c>
      <c r="C233" s="28" t="s">
        <v>266</v>
      </c>
      <c r="D233" s="145"/>
      <c r="E233" s="30">
        <v>8</v>
      </c>
      <c r="F233" s="30">
        <v>0</v>
      </c>
      <c r="G233" s="31">
        <v>0</v>
      </c>
      <c r="H233" s="30">
        <v>0</v>
      </c>
      <c r="I233" s="30">
        <v>8</v>
      </c>
      <c r="J233" s="117"/>
      <c r="K233" s="128">
        <f t="shared" si="24"/>
        <v>1</v>
      </c>
      <c r="L233" s="128">
        <f t="shared" si="24"/>
        <v>0</v>
      </c>
      <c r="M233" s="128">
        <f t="shared" si="24"/>
        <v>0</v>
      </c>
      <c r="N233" s="128">
        <f t="shared" si="23"/>
        <v>0</v>
      </c>
      <c r="O233" s="159"/>
      <c r="P233" s="28" t="s">
        <v>172</v>
      </c>
      <c r="Q233" s="84" t="s">
        <v>266</v>
      </c>
      <c r="R233" s="156"/>
      <c r="S233" s="176">
        <v>0.77777777777777779</v>
      </c>
      <c r="T233" s="176">
        <v>0.1111111111111111</v>
      </c>
      <c r="U233" s="176">
        <v>0.1111111111111111</v>
      </c>
      <c r="V233" s="176">
        <v>0</v>
      </c>
      <c r="W233" s="176">
        <v>0.81818181818181823</v>
      </c>
      <c r="X233" s="177"/>
      <c r="Y233" s="176">
        <f t="shared" si="26"/>
        <v>0.22222222222222221</v>
      </c>
      <c r="Z233" s="176">
        <f t="shared" si="26"/>
        <v>-0.1111111111111111</v>
      </c>
      <c r="AA233" s="176">
        <f t="shared" si="26"/>
        <v>-0.1111111111111111</v>
      </c>
      <c r="AB233" s="176">
        <f t="shared" si="26"/>
        <v>0</v>
      </c>
    </row>
    <row r="234" spans="2:28" s="2" customFormat="1" ht="15.75" customHeight="1" thickBot="1" x14ac:dyDescent="0.25">
      <c r="B234" s="48" t="s">
        <v>267</v>
      </c>
      <c r="C234" s="28" t="s">
        <v>268</v>
      </c>
      <c r="D234" s="145"/>
      <c r="E234" s="30">
        <v>8</v>
      </c>
      <c r="F234" s="30">
        <v>0</v>
      </c>
      <c r="G234" s="31">
        <v>0</v>
      </c>
      <c r="H234" s="30">
        <v>0</v>
      </c>
      <c r="I234" s="30">
        <v>8</v>
      </c>
      <c r="J234" s="117"/>
      <c r="K234" s="128">
        <f t="shared" si="24"/>
        <v>1</v>
      </c>
      <c r="L234" s="128">
        <f t="shared" si="24"/>
        <v>0</v>
      </c>
      <c r="M234" s="128">
        <f t="shared" si="24"/>
        <v>0</v>
      </c>
      <c r="N234" s="128">
        <f t="shared" si="23"/>
        <v>0</v>
      </c>
      <c r="O234" s="159"/>
      <c r="P234" s="28" t="s">
        <v>267</v>
      </c>
      <c r="Q234" s="84" t="s">
        <v>268</v>
      </c>
      <c r="R234" s="156"/>
      <c r="S234" s="176">
        <v>0.625</v>
      </c>
      <c r="T234" s="176">
        <v>0.25</v>
      </c>
      <c r="U234" s="176">
        <v>0.125</v>
      </c>
      <c r="V234" s="176">
        <v>0</v>
      </c>
      <c r="W234" s="176">
        <v>0.72727272727272729</v>
      </c>
      <c r="X234" s="177"/>
      <c r="Y234" s="176">
        <f t="shared" si="26"/>
        <v>0.375</v>
      </c>
      <c r="Z234" s="176">
        <f t="shared" si="26"/>
        <v>-0.25</v>
      </c>
      <c r="AA234" s="176">
        <f t="shared" si="26"/>
        <v>-0.125</v>
      </c>
      <c r="AB234" s="176">
        <f t="shared" si="26"/>
        <v>0</v>
      </c>
    </row>
    <row r="235" spans="2:28" s="2" customFormat="1" ht="15.75" customHeight="1" x14ac:dyDescent="0.2">
      <c r="B235" s="67"/>
      <c r="C235" s="24"/>
      <c r="E235" s="30" t="s">
        <v>50</v>
      </c>
      <c r="F235" s="30" t="s">
        <v>50</v>
      </c>
      <c r="G235" s="31" t="s">
        <v>50</v>
      </c>
      <c r="H235" s="30" t="s">
        <v>50</v>
      </c>
      <c r="I235" s="30" t="s">
        <v>50</v>
      </c>
      <c r="J235" s="117"/>
      <c r="K235" s="128" t="str">
        <f t="shared" si="24"/>
        <v/>
      </c>
      <c r="L235" s="128" t="str">
        <f t="shared" si="24"/>
        <v/>
      </c>
      <c r="M235" s="128" t="str">
        <f t="shared" si="24"/>
        <v/>
      </c>
      <c r="N235" s="128" t="str">
        <f t="shared" si="23"/>
        <v/>
      </c>
      <c r="O235" s="159"/>
      <c r="P235" s="89"/>
      <c r="S235" s="177"/>
      <c r="T235" s="177"/>
      <c r="U235" s="177"/>
      <c r="V235" s="177"/>
      <c r="W235" s="177"/>
      <c r="X235" s="177"/>
      <c r="Y235" s="176"/>
      <c r="Z235" s="176"/>
      <c r="AA235" s="176"/>
      <c r="AB235" s="176"/>
    </row>
    <row r="236" spans="2:28" s="2" customFormat="1" ht="15.75" customHeight="1" x14ac:dyDescent="0.2">
      <c r="B236" s="68" t="s">
        <v>269</v>
      </c>
      <c r="C236" s="66"/>
      <c r="E236" s="30"/>
      <c r="F236" s="30"/>
      <c r="G236" s="31"/>
      <c r="H236" s="30"/>
      <c r="I236" s="30"/>
      <c r="J236" s="117"/>
      <c r="K236" s="128" t="str">
        <f t="shared" si="24"/>
        <v/>
      </c>
      <c r="L236" s="128" t="str">
        <f t="shared" si="24"/>
        <v/>
      </c>
      <c r="M236" s="128" t="str">
        <f t="shared" si="24"/>
        <v/>
      </c>
      <c r="N236" s="128" t="str">
        <f t="shared" si="23"/>
        <v/>
      </c>
      <c r="O236" s="159"/>
      <c r="P236" s="170" t="s">
        <v>504</v>
      </c>
      <c r="Q236" s="81" t="s">
        <v>505</v>
      </c>
      <c r="S236" s="177"/>
      <c r="T236" s="177"/>
      <c r="U236" s="177"/>
      <c r="V236" s="177"/>
      <c r="W236" s="177"/>
      <c r="X236" s="177"/>
      <c r="Y236" s="176"/>
      <c r="Z236" s="176"/>
      <c r="AA236" s="176"/>
      <c r="AB236" s="176"/>
    </row>
    <row r="237" spans="2:28" s="2" customFormat="1" ht="15.75" customHeight="1" thickBot="1" x14ac:dyDescent="0.25">
      <c r="B237" s="69"/>
      <c r="C237" s="24"/>
      <c r="E237" s="30" t="s">
        <v>50</v>
      </c>
      <c r="F237" s="30" t="s">
        <v>50</v>
      </c>
      <c r="G237" s="31" t="s">
        <v>50</v>
      </c>
      <c r="H237" s="30" t="s">
        <v>50</v>
      </c>
      <c r="I237" s="30" t="s">
        <v>50</v>
      </c>
      <c r="J237" s="117"/>
      <c r="K237" s="128" t="str">
        <f t="shared" si="24"/>
        <v/>
      </c>
      <c r="L237" s="128" t="str">
        <f t="shared" si="24"/>
        <v/>
      </c>
      <c r="M237" s="128" t="str">
        <f t="shared" si="24"/>
        <v/>
      </c>
      <c r="N237" s="128" t="str">
        <f t="shared" si="23"/>
        <v/>
      </c>
      <c r="O237" s="159"/>
      <c r="P237" s="89"/>
      <c r="S237" s="177"/>
      <c r="T237" s="177"/>
      <c r="U237" s="177"/>
      <c r="V237" s="177"/>
      <c r="W237" s="177"/>
      <c r="X237" s="177"/>
      <c r="Y237" s="176"/>
      <c r="Z237" s="176"/>
      <c r="AA237" s="176"/>
      <c r="AB237" s="176"/>
    </row>
    <row r="238" spans="2:28" s="2" customFormat="1" ht="15.75" customHeight="1" thickBot="1" x14ac:dyDescent="0.25">
      <c r="B238" s="35">
        <v>1</v>
      </c>
      <c r="C238" s="36" t="s">
        <v>270</v>
      </c>
      <c r="E238" s="30" t="s">
        <v>50</v>
      </c>
      <c r="F238" s="30" t="s">
        <v>50</v>
      </c>
      <c r="G238" s="31" t="s">
        <v>50</v>
      </c>
      <c r="H238" s="30" t="s">
        <v>50</v>
      </c>
      <c r="I238" s="30" t="s">
        <v>50</v>
      </c>
      <c r="J238" s="117"/>
      <c r="K238" s="128" t="str">
        <f t="shared" si="24"/>
        <v/>
      </c>
      <c r="L238" s="128" t="str">
        <f t="shared" si="24"/>
        <v/>
      </c>
      <c r="M238" s="128" t="str">
        <f t="shared" si="24"/>
        <v/>
      </c>
      <c r="N238" s="128" t="str">
        <f t="shared" si="23"/>
        <v/>
      </c>
      <c r="O238" s="159"/>
      <c r="P238" s="35" t="s">
        <v>442</v>
      </c>
      <c r="Q238" s="36" t="s">
        <v>270</v>
      </c>
      <c r="S238" s="177"/>
      <c r="T238" s="177"/>
      <c r="U238" s="177"/>
      <c r="V238" s="177"/>
      <c r="W238" s="177"/>
      <c r="X238" s="177"/>
      <c r="Y238" s="176"/>
      <c r="Z238" s="176"/>
      <c r="AA238" s="176"/>
      <c r="AB238" s="176"/>
    </row>
    <row r="239" spans="2:28" s="2" customFormat="1" ht="31.5" customHeight="1" thickBot="1" x14ac:dyDescent="0.25">
      <c r="B239" s="48" t="s">
        <v>140</v>
      </c>
      <c r="C239" s="28" t="s">
        <v>271</v>
      </c>
      <c r="D239" s="145"/>
      <c r="E239" s="30" t="s">
        <v>48</v>
      </c>
      <c r="F239" s="30" t="s">
        <v>48</v>
      </c>
      <c r="G239" s="31" t="s">
        <v>48</v>
      </c>
      <c r="H239" s="30" t="s">
        <v>48</v>
      </c>
      <c r="I239" s="30" t="s">
        <v>48</v>
      </c>
      <c r="J239" s="117"/>
      <c r="K239" s="128" t="str">
        <f t="shared" si="24"/>
        <v/>
      </c>
      <c r="L239" s="128" t="str">
        <f t="shared" si="24"/>
        <v/>
      </c>
      <c r="M239" s="128" t="str">
        <f t="shared" si="24"/>
        <v/>
      </c>
      <c r="N239" s="128" t="str">
        <f t="shared" si="23"/>
        <v/>
      </c>
      <c r="O239" s="159"/>
      <c r="P239" s="28" t="s">
        <v>140</v>
      </c>
      <c r="Q239" s="84" t="s">
        <v>271</v>
      </c>
      <c r="R239" s="156"/>
      <c r="S239" s="176">
        <v>0.8571428571428571</v>
      </c>
      <c r="T239" s="176">
        <v>0</v>
      </c>
      <c r="U239" s="176">
        <v>0</v>
      </c>
      <c r="V239" s="176">
        <v>0.14285714285714285</v>
      </c>
      <c r="W239" s="176">
        <v>0.63636363636363635</v>
      </c>
      <c r="X239" s="177"/>
      <c r="Y239" s="176"/>
      <c r="Z239" s="176"/>
      <c r="AA239" s="176"/>
      <c r="AB239" s="176"/>
    </row>
    <row r="240" spans="2:28" s="2" customFormat="1" ht="15.75" customHeight="1" thickBot="1" x14ac:dyDescent="0.25">
      <c r="B240" s="48" t="s">
        <v>151</v>
      </c>
      <c r="C240" s="28" t="s">
        <v>272</v>
      </c>
      <c r="D240" s="145"/>
      <c r="E240" s="30" t="s">
        <v>48</v>
      </c>
      <c r="F240" s="30" t="s">
        <v>48</v>
      </c>
      <c r="G240" s="31" t="s">
        <v>48</v>
      </c>
      <c r="H240" s="30" t="s">
        <v>48</v>
      </c>
      <c r="I240" s="30" t="s">
        <v>48</v>
      </c>
      <c r="J240" s="117"/>
      <c r="K240" s="128" t="str">
        <f t="shared" si="24"/>
        <v/>
      </c>
      <c r="L240" s="128" t="str">
        <f t="shared" si="24"/>
        <v/>
      </c>
      <c r="M240" s="128" t="str">
        <f t="shared" si="24"/>
        <v/>
      </c>
      <c r="N240" s="128" t="str">
        <f t="shared" si="23"/>
        <v/>
      </c>
      <c r="O240" s="159"/>
      <c r="P240" s="28" t="s">
        <v>151</v>
      </c>
      <c r="Q240" s="84" t="s">
        <v>506</v>
      </c>
      <c r="R240" s="156"/>
      <c r="S240" s="176">
        <v>1</v>
      </c>
      <c r="T240" s="176">
        <v>0</v>
      </c>
      <c r="U240" s="176">
        <v>0</v>
      </c>
      <c r="V240" s="176">
        <v>0</v>
      </c>
      <c r="W240" s="176">
        <v>0.63636363636363635</v>
      </c>
      <c r="X240" s="177"/>
      <c r="Y240" s="176"/>
      <c r="Z240" s="176"/>
      <c r="AA240" s="176"/>
      <c r="AB240" s="176"/>
    </row>
    <row r="241" spans="2:28" s="2" customFormat="1" ht="15.75" customHeight="1" thickBot="1" x14ac:dyDescent="0.25">
      <c r="B241" s="48" t="s">
        <v>154</v>
      </c>
      <c r="C241" s="28" t="s">
        <v>273</v>
      </c>
      <c r="D241" s="145"/>
      <c r="E241" s="30" t="s">
        <v>48</v>
      </c>
      <c r="F241" s="30" t="s">
        <v>48</v>
      </c>
      <c r="G241" s="31" t="s">
        <v>48</v>
      </c>
      <c r="H241" s="30" t="s">
        <v>48</v>
      </c>
      <c r="I241" s="30" t="s">
        <v>48</v>
      </c>
      <c r="J241" s="117"/>
      <c r="K241" s="128" t="str">
        <f t="shared" si="24"/>
        <v/>
      </c>
      <c r="L241" s="128" t="str">
        <f t="shared" si="24"/>
        <v/>
      </c>
      <c r="M241" s="128" t="str">
        <f t="shared" si="24"/>
        <v/>
      </c>
      <c r="N241" s="128" t="str">
        <f t="shared" si="23"/>
        <v/>
      </c>
      <c r="O241" s="159"/>
      <c r="P241" s="28" t="s">
        <v>154</v>
      </c>
      <c r="Q241" s="84" t="s">
        <v>507</v>
      </c>
      <c r="R241" s="156"/>
      <c r="S241" s="176">
        <v>0.8571428571428571</v>
      </c>
      <c r="T241" s="176">
        <v>0.14285714285714285</v>
      </c>
      <c r="U241" s="176">
        <v>0</v>
      </c>
      <c r="V241" s="176">
        <v>0</v>
      </c>
      <c r="W241" s="176">
        <v>0.63636363636363635</v>
      </c>
      <c r="X241" s="177"/>
      <c r="Y241" s="176"/>
      <c r="Z241" s="176"/>
      <c r="AA241" s="176"/>
      <c r="AB241" s="176"/>
    </row>
    <row r="242" spans="2:28" s="2" customFormat="1" ht="75" customHeight="1" thickBot="1" x14ac:dyDescent="0.25">
      <c r="B242" s="48" t="s">
        <v>258</v>
      </c>
      <c r="C242" s="28" t="s">
        <v>274</v>
      </c>
      <c r="D242" s="145"/>
      <c r="E242" s="30" t="s">
        <v>48</v>
      </c>
      <c r="F242" s="30" t="s">
        <v>48</v>
      </c>
      <c r="G242" s="31" t="s">
        <v>48</v>
      </c>
      <c r="H242" s="30" t="s">
        <v>48</v>
      </c>
      <c r="I242" s="30" t="s">
        <v>48</v>
      </c>
      <c r="J242" s="117"/>
      <c r="K242" s="128" t="str">
        <f t="shared" si="24"/>
        <v/>
      </c>
      <c r="L242" s="128" t="str">
        <f t="shared" si="24"/>
        <v/>
      </c>
      <c r="M242" s="128" t="str">
        <f t="shared" si="24"/>
        <v/>
      </c>
      <c r="N242" s="128" t="str">
        <f t="shared" si="23"/>
        <v/>
      </c>
      <c r="O242" s="159"/>
      <c r="P242" s="28" t="s">
        <v>258</v>
      </c>
      <c r="Q242" s="84" t="s">
        <v>508</v>
      </c>
      <c r="R242" s="156"/>
      <c r="S242" s="176">
        <v>1</v>
      </c>
      <c r="T242" s="176">
        <v>0</v>
      </c>
      <c r="U242" s="176">
        <v>0</v>
      </c>
      <c r="V242" s="176">
        <v>0</v>
      </c>
      <c r="W242" s="176">
        <v>0.63636363636363635</v>
      </c>
      <c r="X242" s="177"/>
      <c r="Y242" s="176"/>
      <c r="Z242" s="176"/>
      <c r="AA242" s="176"/>
      <c r="AB242" s="176"/>
    </row>
    <row r="243" spans="2:28" s="2" customFormat="1" ht="31.5" customHeight="1" thickBot="1" x14ac:dyDescent="0.25">
      <c r="B243" s="48" t="s">
        <v>260</v>
      </c>
      <c r="C243" s="28" t="s">
        <v>275</v>
      </c>
      <c r="D243" s="145"/>
      <c r="E243" s="30" t="s">
        <v>48</v>
      </c>
      <c r="F243" s="30" t="s">
        <v>48</v>
      </c>
      <c r="G243" s="31" t="s">
        <v>48</v>
      </c>
      <c r="H243" s="30" t="s">
        <v>48</v>
      </c>
      <c r="I243" s="30" t="s">
        <v>48</v>
      </c>
      <c r="J243" s="117"/>
      <c r="K243" s="128" t="str">
        <f t="shared" si="24"/>
        <v/>
      </c>
      <c r="L243" s="128" t="str">
        <f t="shared" si="24"/>
        <v/>
      </c>
      <c r="M243" s="128" t="str">
        <f t="shared" si="24"/>
        <v/>
      </c>
      <c r="N243" s="128" t="str">
        <f t="shared" si="23"/>
        <v/>
      </c>
      <c r="O243" s="159"/>
      <c r="P243" s="28" t="s">
        <v>260</v>
      </c>
      <c r="Q243" s="84" t="s">
        <v>275</v>
      </c>
      <c r="R243" s="156"/>
      <c r="S243" s="176">
        <v>1</v>
      </c>
      <c r="T243" s="176">
        <v>0</v>
      </c>
      <c r="U243" s="176">
        <v>0</v>
      </c>
      <c r="V243" s="176">
        <v>0</v>
      </c>
      <c r="W243" s="176">
        <v>0.63636363636363635</v>
      </c>
      <c r="X243" s="177"/>
      <c r="Y243" s="176"/>
      <c r="Z243" s="176"/>
      <c r="AA243" s="176"/>
      <c r="AB243" s="176"/>
    </row>
    <row r="244" spans="2:28" s="2" customFormat="1" ht="15.75" customHeight="1" thickBot="1" x14ac:dyDescent="0.25">
      <c r="B244" s="48" t="s">
        <v>276</v>
      </c>
      <c r="C244" s="28" t="s">
        <v>277</v>
      </c>
      <c r="D244" s="145"/>
      <c r="E244" s="30" t="s">
        <v>48</v>
      </c>
      <c r="F244" s="30" t="s">
        <v>48</v>
      </c>
      <c r="G244" s="31" t="s">
        <v>48</v>
      </c>
      <c r="H244" s="30" t="s">
        <v>48</v>
      </c>
      <c r="I244" s="30" t="s">
        <v>48</v>
      </c>
      <c r="J244" s="117"/>
      <c r="K244" s="128" t="str">
        <f t="shared" si="24"/>
        <v/>
      </c>
      <c r="L244" s="128" t="str">
        <f t="shared" si="24"/>
        <v/>
      </c>
      <c r="M244" s="128" t="str">
        <f t="shared" si="24"/>
        <v/>
      </c>
      <c r="N244" s="128" t="str">
        <f t="shared" si="23"/>
        <v/>
      </c>
      <c r="O244" s="159"/>
      <c r="P244" s="28" t="s">
        <v>276</v>
      </c>
      <c r="Q244" s="84" t="s">
        <v>509</v>
      </c>
      <c r="R244" s="156"/>
      <c r="S244" s="176">
        <v>1</v>
      </c>
      <c r="T244" s="176">
        <v>0</v>
      </c>
      <c r="U244" s="176">
        <v>0</v>
      </c>
      <c r="V244" s="176">
        <v>0</v>
      </c>
      <c r="W244" s="176">
        <v>0.63636363636363635</v>
      </c>
      <c r="X244" s="177"/>
      <c r="Y244" s="176"/>
      <c r="Z244" s="176"/>
      <c r="AA244" s="176"/>
      <c r="AB244" s="176"/>
    </row>
    <row r="245" spans="2:28" s="2" customFormat="1" ht="15.75" customHeight="1" thickBot="1" x14ac:dyDescent="0.25">
      <c r="B245" s="48" t="s">
        <v>278</v>
      </c>
      <c r="C245" s="28" t="s">
        <v>279</v>
      </c>
      <c r="D245" s="145"/>
      <c r="E245" s="30" t="s">
        <v>48</v>
      </c>
      <c r="F245" s="30" t="s">
        <v>48</v>
      </c>
      <c r="G245" s="31" t="s">
        <v>48</v>
      </c>
      <c r="H245" s="30" t="s">
        <v>48</v>
      </c>
      <c r="I245" s="30" t="s">
        <v>48</v>
      </c>
      <c r="J245" s="117"/>
      <c r="K245" s="128" t="str">
        <f t="shared" si="24"/>
        <v/>
      </c>
      <c r="L245" s="128" t="str">
        <f t="shared" si="24"/>
        <v/>
      </c>
      <c r="M245" s="128" t="str">
        <f t="shared" si="24"/>
        <v/>
      </c>
      <c r="N245" s="128" t="str">
        <f t="shared" si="23"/>
        <v/>
      </c>
      <c r="O245" s="159"/>
      <c r="P245" s="28" t="s">
        <v>278</v>
      </c>
      <c r="Q245" s="84" t="s">
        <v>279</v>
      </c>
      <c r="R245" s="156"/>
      <c r="S245" s="176">
        <v>1</v>
      </c>
      <c r="T245" s="176">
        <v>0</v>
      </c>
      <c r="U245" s="176">
        <v>0</v>
      </c>
      <c r="V245" s="176">
        <v>0</v>
      </c>
      <c r="W245" s="176">
        <v>0.63636363636363635</v>
      </c>
      <c r="X245" s="177"/>
      <c r="Y245" s="176"/>
      <c r="Z245" s="176"/>
      <c r="AA245" s="176"/>
      <c r="AB245" s="176"/>
    </row>
    <row r="246" spans="2:28" s="2" customFormat="1" ht="15.75" customHeight="1" thickBot="1" x14ac:dyDescent="0.25">
      <c r="B246" s="35">
        <v>2</v>
      </c>
      <c r="C246" s="36" t="s">
        <v>280</v>
      </c>
      <c r="E246" s="30"/>
      <c r="F246" s="30"/>
      <c r="G246" s="31"/>
      <c r="H246" s="30"/>
      <c r="I246" s="30"/>
      <c r="J246" s="117"/>
      <c r="K246" s="128" t="str">
        <f t="shared" si="24"/>
        <v/>
      </c>
      <c r="L246" s="128" t="str">
        <f t="shared" si="24"/>
        <v/>
      </c>
      <c r="M246" s="128" t="str">
        <f t="shared" si="24"/>
        <v/>
      </c>
      <c r="N246" s="128" t="str">
        <f t="shared" si="23"/>
        <v/>
      </c>
      <c r="O246" s="159"/>
      <c r="P246" s="35" t="s">
        <v>158</v>
      </c>
      <c r="Q246" s="36" t="s">
        <v>280</v>
      </c>
      <c r="S246" s="177"/>
      <c r="T246" s="177"/>
      <c r="U246" s="177"/>
      <c r="V246" s="177"/>
      <c r="W246" s="177"/>
      <c r="X246" s="177"/>
      <c r="Y246" s="176"/>
      <c r="Z246" s="176"/>
      <c r="AA246" s="176"/>
      <c r="AB246" s="176"/>
    </row>
    <row r="247" spans="2:28" s="2" customFormat="1" ht="15.75" customHeight="1" thickBot="1" x14ac:dyDescent="0.25">
      <c r="B247" s="48" t="s">
        <v>160</v>
      </c>
      <c r="C247" s="28" t="s">
        <v>281</v>
      </c>
      <c r="D247" s="145"/>
      <c r="E247" s="30" t="s">
        <v>48</v>
      </c>
      <c r="F247" s="30" t="s">
        <v>48</v>
      </c>
      <c r="G247" s="31" t="s">
        <v>48</v>
      </c>
      <c r="H247" s="30" t="s">
        <v>48</v>
      </c>
      <c r="I247" s="30" t="s">
        <v>48</v>
      </c>
      <c r="J247" s="117"/>
      <c r="K247" s="128" t="str">
        <f t="shared" si="24"/>
        <v/>
      </c>
      <c r="L247" s="128" t="str">
        <f t="shared" si="24"/>
        <v/>
      </c>
      <c r="M247" s="128" t="str">
        <f t="shared" si="24"/>
        <v/>
      </c>
      <c r="N247" s="128" t="str">
        <f t="shared" si="23"/>
        <v/>
      </c>
      <c r="O247" s="159"/>
      <c r="P247" s="28" t="s">
        <v>160</v>
      </c>
      <c r="Q247" s="84" t="s">
        <v>281</v>
      </c>
      <c r="R247" s="156"/>
      <c r="S247" s="176">
        <v>0.8571428571428571</v>
      </c>
      <c r="T247" s="176">
        <v>0.14285714285714285</v>
      </c>
      <c r="U247" s="176">
        <v>0</v>
      </c>
      <c r="V247" s="176">
        <v>0</v>
      </c>
      <c r="W247" s="176">
        <v>0.63636363636363635</v>
      </c>
      <c r="X247" s="177"/>
      <c r="Y247" s="176"/>
      <c r="Z247" s="176"/>
      <c r="AA247" s="176"/>
      <c r="AB247" s="176"/>
    </row>
    <row r="248" spans="2:28" s="2" customFormat="1" ht="31.5" customHeight="1" thickBot="1" x14ac:dyDescent="0.25">
      <c r="B248" s="48" t="s">
        <v>163</v>
      </c>
      <c r="C248" s="28" t="s">
        <v>282</v>
      </c>
      <c r="D248" s="145"/>
      <c r="E248" s="30" t="s">
        <v>48</v>
      </c>
      <c r="F248" s="30" t="s">
        <v>48</v>
      </c>
      <c r="G248" s="31" t="s">
        <v>48</v>
      </c>
      <c r="H248" s="30" t="s">
        <v>48</v>
      </c>
      <c r="I248" s="30" t="s">
        <v>48</v>
      </c>
      <c r="J248" s="117"/>
      <c r="K248" s="128" t="str">
        <f t="shared" si="24"/>
        <v/>
      </c>
      <c r="L248" s="128" t="str">
        <f t="shared" si="24"/>
        <v/>
      </c>
      <c r="M248" s="128" t="str">
        <f t="shared" si="24"/>
        <v/>
      </c>
      <c r="N248" s="128" t="str">
        <f t="shared" si="23"/>
        <v/>
      </c>
      <c r="O248" s="159"/>
      <c r="P248" s="28" t="s">
        <v>163</v>
      </c>
      <c r="Q248" s="84" t="s">
        <v>282</v>
      </c>
      <c r="R248" s="156"/>
      <c r="S248" s="176">
        <v>0.2857142857142857</v>
      </c>
      <c r="T248" s="176">
        <v>0.2857142857142857</v>
      </c>
      <c r="U248" s="176">
        <v>0</v>
      </c>
      <c r="V248" s="176">
        <v>0.42857142857142855</v>
      </c>
      <c r="W248" s="176">
        <v>0.63636363636363635</v>
      </c>
      <c r="X248" s="177"/>
      <c r="Y248" s="176"/>
      <c r="Z248" s="176"/>
      <c r="AA248" s="176"/>
      <c r="AB248" s="176"/>
    </row>
    <row r="249" spans="2:28" s="2" customFormat="1" ht="31.5" customHeight="1" thickBot="1" x14ac:dyDescent="0.25">
      <c r="B249" s="48" t="s">
        <v>169</v>
      </c>
      <c r="C249" s="28" t="s">
        <v>283</v>
      </c>
      <c r="D249" s="145"/>
      <c r="E249" s="30" t="s">
        <v>48</v>
      </c>
      <c r="F249" s="30" t="s">
        <v>48</v>
      </c>
      <c r="G249" s="31" t="s">
        <v>48</v>
      </c>
      <c r="H249" s="30" t="s">
        <v>48</v>
      </c>
      <c r="I249" s="30" t="s">
        <v>48</v>
      </c>
      <c r="J249" s="117"/>
      <c r="K249" s="128" t="str">
        <f t="shared" si="24"/>
        <v/>
      </c>
      <c r="L249" s="128" t="str">
        <f t="shared" si="24"/>
        <v/>
      </c>
      <c r="M249" s="128" t="str">
        <f t="shared" si="24"/>
        <v/>
      </c>
      <c r="N249" s="128" t="str">
        <f t="shared" si="23"/>
        <v/>
      </c>
      <c r="O249" s="159"/>
      <c r="P249" s="28" t="s">
        <v>169</v>
      </c>
      <c r="Q249" s="84" t="s">
        <v>283</v>
      </c>
      <c r="R249" s="156"/>
      <c r="S249" s="176">
        <v>0.8571428571428571</v>
      </c>
      <c r="T249" s="176">
        <v>0.14285714285714285</v>
      </c>
      <c r="U249" s="176">
        <v>0</v>
      </c>
      <c r="V249" s="176">
        <v>0</v>
      </c>
      <c r="W249" s="176">
        <v>0.63636363636363635</v>
      </c>
      <c r="X249" s="177"/>
      <c r="Y249" s="176"/>
      <c r="Z249" s="176"/>
      <c r="AA249" s="176"/>
      <c r="AB249" s="176"/>
    </row>
    <row r="250" spans="2:28" s="2" customFormat="1" ht="31.5" customHeight="1" thickBot="1" x14ac:dyDescent="0.25">
      <c r="B250" s="48" t="s">
        <v>172</v>
      </c>
      <c r="C250" s="28" t="s">
        <v>284</v>
      </c>
      <c r="D250" s="145"/>
      <c r="E250" s="30" t="s">
        <v>48</v>
      </c>
      <c r="F250" s="30" t="s">
        <v>48</v>
      </c>
      <c r="G250" s="31" t="s">
        <v>48</v>
      </c>
      <c r="H250" s="30" t="s">
        <v>48</v>
      </c>
      <c r="I250" s="30" t="s">
        <v>48</v>
      </c>
      <c r="J250" s="117"/>
      <c r="K250" s="128" t="str">
        <f t="shared" si="24"/>
        <v/>
      </c>
      <c r="L250" s="128" t="str">
        <f t="shared" si="24"/>
        <v/>
      </c>
      <c r="M250" s="128" t="str">
        <f t="shared" si="24"/>
        <v/>
      </c>
      <c r="N250" s="128" t="str">
        <f t="shared" si="23"/>
        <v/>
      </c>
      <c r="O250" s="159"/>
      <c r="P250" s="28" t="s">
        <v>172</v>
      </c>
      <c r="Q250" s="84" t="s">
        <v>284</v>
      </c>
      <c r="R250" s="156"/>
      <c r="S250" s="176">
        <v>0.8571428571428571</v>
      </c>
      <c r="T250" s="176">
        <v>0.14285714285714285</v>
      </c>
      <c r="U250" s="176">
        <v>0</v>
      </c>
      <c r="V250" s="176">
        <v>0</v>
      </c>
      <c r="W250" s="176">
        <v>0.63636363636363635</v>
      </c>
      <c r="X250" s="177"/>
      <c r="Y250" s="176"/>
      <c r="Z250" s="176"/>
      <c r="AA250" s="176"/>
      <c r="AB250" s="176"/>
    </row>
    <row r="251" spans="2:28" s="2" customFormat="1" ht="15.75" customHeight="1" thickBot="1" x14ac:dyDescent="0.25">
      <c r="B251" s="48" t="s">
        <v>267</v>
      </c>
      <c r="C251" s="28" t="s">
        <v>285</v>
      </c>
      <c r="D251" s="145"/>
      <c r="E251" s="30" t="s">
        <v>48</v>
      </c>
      <c r="F251" s="30" t="s">
        <v>48</v>
      </c>
      <c r="G251" s="31" t="s">
        <v>48</v>
      </c>
      <c r="H251" s="30" t="s">
        <v>48</v>
      </c>
      <c r="I251" s="30" t="s">
        <v>48</v>
      </c>
      <c r="J251" s="117"/>
      <c r="K251" s="128" t="str">
        <f t="shared" si="24"/>
        <v/>
      </c>
      <c r="L251" s="128" t="str">
        <f t="shared" si="24"/>
        <v/>
      </c>
      <c r="M251" s="128" t="str">
        <f t="shared" si="24"/>
        <v/>
      </c>
      <c r="N251" s="128" t="str">
        <f t="shared" si="23"/>
        <v/>
      </c>
      <c r="O251" s="159"/>
      <c r="P251" s="28" t="s">
        <v>267</v>
      </c>
      <c r="Q251" s="84" t="s">
        <v>285</v>
      </c>
      <c r="R251" s="156"/>
      <c r="S251" s="176">
        <v>1</v>
      </c>
      <c r="T251" s="176">
        <v>0</v>
      </c>
      <c r="U251" s="176">
        <v>0</v>
      </c>
      <c r="V251" s="176">
        <v>0</v>
      </c>
      <c r="W251" s="176">
        <v>0.63636363636363635</v>
      </c>
      <c r="X251" s="177"/>
      <c r="Y251" s="176"/>
      <c r="Z251" s="176"/>
      <c r="AA251" s="176"/>
      <c r="AB251" s="176"/>
    </row>
    <row r="252" spans="2:28" s="2" customFormat="1" ht="63.75" customHeight="1" thickBot="1" x14ac:dyDescent="0.25">
      <c r="B252" s="48" t="s">
        <v>286</v>
      </c>
      <c r="C252" s="28" t="s">
        <v>287</v>
      </c>
      <c r="D252" s="145"/>
      <c r="E252" s="30" t="s">
        <v>48</v>
      </c>
      <c r="F252" s="30" t="s">
        <v>48</v>
      </c>
      <c r="G252" s="31" t="s">
        <v>48</v>
      </c>
      <c r="H252" s="30" t="s">
        <v>48</v>
      </c>
      <c r="I252" s="30" t="s">
        <v>48</v>
      </c>
      <c r="J252" s="117"/>
      <c r="K252" s="128" t="str">
        <f t="shared" si="24"/>
        <v/>
      </c>
      <c r="L252" s="128" t="str">
        <f t="shared" si="24"/>
        <v/>
      </c>
      <c r="M252" s="128" t="str">
        <f t="shared" si="24"/>
        <v/>
      </c>
      <c r="N252" s="128" t="str">
        <f t="shared" si="23"/>
        <v/>
      </c>
      <c r="O252" s="159"/>
      <c r="P252" s="28" t="s">
        <v>286</v>
      </c>
      <c r="Q252" s="84" t="s">
        <v>510</v>
      </c>
      <c r="R252" s="156"/>
      <c r="S252" s="176">
        <v>1</v>
      </c>
      <c r="T252" s="176">
        <v>0</v>
      </c>
      <c r="U252" s="176">
        <v>0</v>
      </c>
      <c r="V252" s="176">
        <v>0</v>
      </c>
      <c r="W252" s="176">
        <v>0.54545454545454541</v>
      </c>
      <c r="X252" s="177"/>
      <c r="Y252" s="176"/>
      <c r="Z252" s="176"/>
      <c r="AA252" s="176"/>
      <c r="AB252" s="176"/>
    </row>
    <row r="253" spans="2:28" s="2" customFormat="1" ht="15" thickBot="1" x14ac:dyDescent="0.25">
      <c r="B253" s="35">
        <v>3</v>
      </c>
      <c r="C253" s="36" t="s">
        <v>288</v>
      </c>
      <c r="E253" s="30"/>
      <c r="F253" s="30"/>
      <c r="G253" s="31"/>
      <c r="H253" s="30"/>
      <c r="I253" s="30"/>
      <c r="J253" s="117"/>
      <c r="K253" s="128" t="str">
        <f t="shared" si="24"/>
        <v/>
      </c>
      <c r="L253" s="128" t="str">
        <f t="shared" si="24"/>
        <v/>
      </c>
      <c r="M253" s="128" t="str">
        <f t="shared" si="24"/>
        <v/>
      </c>
      <c r="N253" s="128" t="str">
        <f t="shared" si="23"/>
        <v/>
      </c>
      <c r="O253" s="159"/>
      <c r="P253" s="35" t="s">
        <v>443</v>
      </c>
      <c r="Q253" s="36" t="s">
        <v>288</v>
      </c>
      <c r="S253" s="177"/>
      <c r="T253" s="177"/>
      <c r="U253" s="177"/>
      <c r="V253" s="177"/>
      <c r="W253" s="177"/>
      <c r="X253" s="177"/>
      <c r="Y253" s="176"/>
      <c r="Z253" s="176"/>
      <c r="AA253" s="176"/>
      <c r="AB253" s="176"/>
    </row>
    <row r="254" spans="2:28" s="2" customFormat="1" ht="31.5" customHeight="1" thickBot="1" x14ac:dyDescent="0.25">
      <c r="B254" s="48" t="s">
        <v>289</v>
      </c>
      <c r="C254" s="28" t="s">
        <v>290</v>
      </c>
      <c r="D254" s="145"/>
      <c r="E254" s="30" t="s">
        <v>48</v>
      </c>
      <c r="F254" s="30" t="s">
        <v>48</v>
      </c>
      <c r="G254" s="31" t="s">
        <v>48</v>
      </c>
      <c r="H254" s="30" t="s">
        <v>48</v>
      </c>
      <c r="I254" s="30" t="s">
        <v>48</v>
      </c>
      <c r="J254" s="117"/>
      <c r="K254" s="128" t="str">
        <f t="shared" si="24"/>
        <v/>
      </c>
      <c r="L254" s="128" t="str">
        <f t="shared" si="24"/>
        <v/>
      </c>
      <c r="M254" s="128" t="str">
        <f t="shared" si="24"/>
        <v/>
      </c>
      <c r="N254" s="128" t="str">
        <f t="shared" si="23"/>
        <v/>
      </c>
      <c r="O254" s="159"/>
      <c r="P254" s="28" t="s">
        <v>289</v>
      </c>
      <c r="Q254" s="84" t="s">
        <v>290</v>
      </c>
      <c r="R254" s="156"/>
      <c r="S254" s="176">
        <v>1</v>
      </c>
      <c r="T254" s="176">
        <v>0</v>
      </c>
      <c r="U254" s="176">
        <v>0</v>
      </c>
      <c r="V254" s="176">
        <v>0</v>
      </c>
      <c r="W254" s="176">
        <v>0.54545454545454541</v>
      </c>
      <c r="X254" s="177"/>
      <c r="Y254" s="176"/>
      <c r="Z254" s="176"/>
      <c r="AA254" s="176"/>
      <c r="AB254" s="176"/>
    </row>
    <row r="255" spans="2:28" s="2" customFormat="1" ht="31.5" customHeight="1" thickBot="1" x14ac:dyDescent="0.25">
      <c r="B255" s="48" t="s">
        <v>291</v>
      </c>
      <c r="C255" s="28" t="s">
        <v>292</v>
      </c>
      <c r="D255" s="145"/>
      <c r="E255" s="30" t="s">
        <v>48</v>
      </c>
      <c r="F255" s="30" t="s">
        <v>48</v>
      </c>
      <c r="G255" s="31" t="s">
        <v>48</v>
      </c>
      <c r="H255" s="30" t="s">
        <v>48</v>
      </c>
      <c r="I255" s="30" t="s">
        <v>48</v>
      </c>
      <c r="J255" s="117"/>
      <c r="K255" s="128" t="str">
        <f t="shared" si="24"/>
        <v/>
      </c>
      <c r="L255" s="128" t="str">
        <f t="shared" si="24"/>
        <v/>
      </c>
      <c r="M255" s="128" t="str">
        <f t="shared" si="24"/>
        <v/>
      </c>
      <c r="N255" s="128" t="str">
        <f t="shared" si="23"/>
        <v/>
      </c>
      <c r="O255" s="159"/>
      <c r="P255" s="28" t="s">
        <v>291</v>
      </c>
      <c r="Q255" s="84" t="s">
        <v>292</v>
      </c>
      <c r="R255" s="156"/>
      <c r="S255" s="176">
        <v>1</v>
      </c>
      <c r="T255" s="176">
        <v>0</v>
      </c>
      <c r="U255" s="176">
        <v>0</v>
      </c>
      <c r="V255" s="176">
        <v>0</v>
      </c>
      <c r="W255" s="176">
        <v>0.54545454545454541</v>
      </c>
      <c r="X255" s="177"/>
      <c r="Y255" s="176"/>
      <c r="Z255" s="176"/>
      <c r="AA255" s="176"/>
      <c r="AB255" s="176"/>
    </row>
    <row r="256" spans="2:28" s="2" customFormat="1" ht="31.5" customHeight="1" thickBot="1" x14ac:dyDescent="0.25">
      <c r="B256" s="48" t="s">
        <v>293</v>
      </c>
      <c r="C256" s="28" t="s">
        <v>294</v>
      </c>
      <c r="D256" s="145"/>
      <c r="E256" s="30" t="s">
        <v>48</v>
      </c>
      <c r="F256" s="30" t="s">
        <v>48</v>
      </c>
      <c r="G256" s="31" t="s">
        <v>48</v>
      </c>
      <c r="H256" s="30" t="s">
        <v>48</v>
      </c>
      <c r="I256" s="30" t="s">
        <v>48</v>
      </c>
      <c r="J256" s="117"/>
      <c r="K256" s="128" t="str">
        <f t="shared" si="24"/>
        <v/>
      </c>
      <c r="L256" s="128" t="str">
        <f t="shared" si="24"/>
        <v/>
      </c>
      <c r="M256" s="128" t="str">
        <f t="shared" si="24"/>
        <v/>
      </c>
      <c r="N256" s="128" t="str">
        <f t="shared" si="23"/>
        <v/>
      </c>
      <c r="O256" s="159"/>
      <c r="P256" s="28" t="s">
        <v>293</v>
      </c>
      <c r="Q256" s="84" t="s">
        <v>294</v>
      </c>
      <c r="R256" s="156"/>
      <c r="S256" s="176">
        <v>1</v>
      </c>
      <c r="T256" s="176">
        <v>0</v>
      </c>
      <c r="U256" s="176">
        <v>0</v>
      </c>
      <c r="V256" s="176">
        <v>0</v>
      </c>
      <c r="W256" s="176">
        <v>0.54545454545454541</v>
      </c>
      <c r="X256" s="177"/>
      <c r="Y256" s="176"/>
      <c r="Z256" s="176"/>
      <c r="AA256" s="176"/>
      <c r="AB256" s="176"/>
    </row>
    <row r="257" spans="2:28" s="2" customFormat="1" ht="31.5" customHeight="1" thickBot="1" x14ac:dyDescent="0.25">
      <c r="B257" s="48" t="s">
        <v>295</v>
      </c>
      <c r="C257" s="28" t="s">
        <v>296</v>
      </c>
      <c r="D257" s="145"/>
      <c r="E257" s="30" t="s">
        <v>48</v>
      </c>
      <c r="F257" s="30" t="s">
        <v>48</v>
      </c>
      <c r="G257" s="31" t="s">
        <v>48</v>
      </c>
      <c r="H257" s="30" t="s">
        <v>48</v>
      </c>
      <c r="I257" s="30" t="s">
        <v>48</v>
      </c>
      <c r="J257" s="117"/>
      <c r="K257" s="128" t="str">
        <f t="shared" si="24"/>
        <v/>
      </c>
      <c r="L257" s="128" t="str">
        <f t="shared" si="24"/>
        <v/>
      </c>
      <c r="M257" s="128" t="str">
        <f t="shared" si="24"/>
        <v/>
      </c>
      <c r="N257" s="128" t="str">
        <f t="shared" si="23"/>
        <v/>
      </c>
      <c r="O257" s="159"/>
      <c r="P257" s="28" t="s">
        <v>295</v>
      </c>
      <c r="Q257" s="84" t="s">
        <v>296</v>
      </c>
      <c r="R257" s="156"/>
      <c r="S257" s="176">
        <v>1</v>
      </c>
      <c r="T257" s="176">
        <v>0</v>
      </c>
      <c r="U257" s="176">
        <v>0</v>
      </c>
      <c r="V257" s="176">
        <v>0</v>
      </c>
      <c r="W257" s="176">
        <v>0.54545454545454541</v>
      </c>
      <c r="X257" s="177"/>
      <c r="Y257" s="176"/>
      <c r="Z257" s="176"/>
      <c r="AA257" s="176"/>
      <c r="AB257" s="176"/>
    </row>
    <row r="258" spans="2:28" s="2" customFormat="1" ht="31.5" customHeight="1" thickBot="1" x14ac:dyDescent="0.25">
      <c r="B258" s="48" t="s">
        <v>297</v>
      </c>
      <c r="C258" s="28" t="s">
        <v>298</v>
      </c>
      <c r="D258" s="145"/>
      <c r="E258" s="30" t="s">
        <v>48</v>
      </c>
      <c r="F258" s="30" t="s">
        <v>48</v>
      </c>
      <c r="G258" s="31" t="s">
        <v>48</v>
      </c>
      <c r="H258" s="30" t="s">
        <v>48</v>
      </c>
      <c r="I258" s="30" t="s">
        <v>48</v>
      </c>
      <c r="J258" s="117"/>
      <c r="K258" s="128" t="str">
        <f t="shared" si="24"/>
        <v/>
      </c>
      <c r="L258" s="128" t="str">
        <f t="shared" si="24"/>
        <v/>
      </c>
      <c r="M258" s="128" t="str">
        <f t="shared" si="24"/>
        <v/>
      </c>
      <c r="N258" s="128" t="str">
        <f t="shared" si="23"/>
        <v/>
      </c>
      <c r="O258" s="159"/>
      <c r="P258" s="28" t="s">
        <v>297</v>
      </c>
      <c r="Q258" s="84" t="s">
        <v>298</v>
      </c>
      <c r="R258" s="156"/>
      <c r="S258" s="176">
        <v>0.83333333333333337</v>
      </c>
      <c r="T258" s="176">
        <v>0</v>
      </c>
      <c r="U258" s="176">
        <v>0.16666666666666666</v>
      </c>
      <c r="V258" s="176">
        <v>0</v>
      </c>
      <c r="W258" s="176">
        <v>0.54545454545454541</v>
      </c>
      <c r="X258" s="177"/>
      <c r="Y258" s="176"/>
      <c r="Z258" s="176"/>
      <c r="AA258" s="176"/>
      <c r="AB258" s="176"/>
    </row>
    <row r="259" spans="2:28" s="2" customFormat="1" ht="31.5" customHeight="1" thickBot="1" x14ac:dyDescent="0.25">
      <c r="B259" s="48" t="s">
        <v>299</v>
      </c>
      <c r="C259" s="28" t="s">
        <v>300</v>
      </c>
      <c r="D259" s="145"/>
      <c r="E259" s="30" t="s">
        <v>48</v>
      </c>
      <c r="F259" s="30" t="s">
        <v>48</v>
      </c>
      <c r="G259" s="31" t="s">
        <v>48</v>
      </c>
      <c r="H259" s="30" t="s">
        <v>48</v>
      </c>
      <c r="I259" s="30" t="s">
        <v>48</v>
      </c>
      <c r="J259" s="117"/>
      <c r="K259" s="128" t="str">
        <f t="shared" si="24"/>
        <v/>
      </c>
      <c r="L259" s="128" t="str">
        <f t="shared" si="24"/>
        <v/>
      </c>
      <c r="M259" s="128" t="str">
        <f t="shared" si="24"/>
        <v/>
      </c>
      <c r="N259" s="128" t="str">
        <f t="shared" si="23"/>
        <v/>
      </c>
      <c r="O259" s="159"/>
      <c r="P259" s="28" t="s">
        <v>299</v>
      </c>
      <c r="Q259" s="84" t="s">
        <v>300</v>
      </c>
      <c r="R259" s="156"/>
      <c r="S259" s="176">
        <v>1</v>
      </c>
      <c r="T259" s="176">
        <v>0</v>
      </c>
      <c r="U259" s="176">
        <v>0</v>
      </c>
      <c r="V259" s="176">
        <v>0</v>
      </c>
      <c r="W259" s="176">
        <v>0.54545454545454541</v>
      </c>
      <c r="X259" s="177"/>
      <c r="Y259" s="176"/>
      <c r="Z259" s="176"/>
      <c r="AA259" s="176"/>
      <c r="AB259" s="176"/>
    </row>
    <row r="260" spans="2:28" s="2" customFormat="1" ht="15" thickBot="1" x14ac:dyDescent="0.25">
      <c r="B260" s="35">
        <v>4</v>
      </c>
      <c r="C260" s="36" t="s">
        <v>301</v>
      </c>
      <c r="E260" s="30"/>
      <c r="F260" s="30"/>
      <c r="G260" s="31"/>
      <c r="H260" s="30"/>
      <c r="I260" s="30"/>
      <c r="J260" s="117"/>
      <c r="K260" s="128" t="str">
        <f t="shared" si="24"/>
        <v/>
      </c>
      <c r="L260" s="128" t="str">
        <f t="shared" si="24"/>
        <v/>
      </c>
      <c r="M260" s="128" t="str">
        <f t="shared" si="24"/>
        <v/>
      </c>
      <c r="N260" s="128" t="str">
        <f t="shared" si="23"/>
        <v/>
      </c>
      <c r="O260" s="159"/>
      <c r="P260" s="35" t="s">
        <v>444</v>
      </c>
      <c r="Q260" s="36" t="s">
        <v>301</v>
      </c>
      <c r="S260" s="177"/>
      <c r="T260" s="177"/>
      <c r="U260" s="177"/>
      <c r="V260" s="177"/>
      <c r="W260" s="177"/>
      <c r="X260" s="177"/>
      <c r="Y260" s="176"/>
      <c r="Z260" s="176"/>
      <c r="AA260" s="176"/>
      <c r="AB260" s="176"/>
    </row>
    <row r="261" spans="2:28" s="2" customFormat="1" ht="31.5" customHeight="1" thickBot="1" x14ac:dyDescent="0.25">
      <c r="B261" s="48" t="s">
        <v>67</v>
      </c>
      <c r="C261" s="28" t="s">
        <v>302</v>
      </c>
      <c r="D261" s="145"/>
      <c r="E261" s="30" t="s">
        <v>48</v>
      </c>
      <c r="F261" s="30" t="s">
        <v>48</v>
      </c>
      <c r="G261" s="31" t="s">
        <v>48</v>
      </c>
      <c r="H261" s="30" t="s">
        <v>48</v>
      </c>
      <c r="I261" s="30" t="s">
        <v>48</v>
      </c>
      <c r="J261" s="117"/>
      <c r="K261" s="128" t="str">
        <f t="shared" si="24"/>
        <v/>
      </c>
      <c r="L261" s="128" t="str">
        <f t="shared" si="24"/>
        <v/>
      </c>
      <c r="M261" s="128" t="str">
        <f t="shared" si="24"/>
        <v/>
      </c>
      <c r="N261" s="128" t="str">
        <f t="shared" si="23"/>
        <v/>
      </c>
      <c r="O261" s="159"/>
      <c r="P261" s="28" t="s">
        <v>67</v>
      </c>
      <c r="Q261" s="84" t="s">
        <v>302</v>
      </c>
      <c r="R261" s="156"/>
      <c r="S261" s="176">
        <v>1</v>
      </c>
      <c r="T261" s="176">
        <v>0</v>
      </c>
      <c r="U261" s="176">
        <v>0</v>
      </c>
      <c r="V261" s="176">
        <v>0</v>
      </c>
      <c r="W261" s="176">
        <v>0.54545454545454541</v>
      </c>
      <c r="X261" s="177"/>
      <c r="Y261" s="176"/>
      <c r="Z261" s="176"/>
      <c r="AA261" s="176"/>
      <c r="AB261" s="176"/>
    </row>
    <row r="262" spans="2:28" s="2" customFormat="1" ht="31.5" customHeight="1" thickBot="1" x14ac:dyDescent="0.25">
      <c r="B262" s="48" t="s">
        <v>72</v>
      </c>
      <c r="C262" s="28" t="s">
        <v>303</v>
      </c>
      <c r="D262" s="145"/>
      <c r="E262" s="30" t="s">
        <v>48</v>
      </c>
      <c r="F262" s="30" t="s">
        <v>48</v>
      </c>
      <c r="G262" s="31" t="s">
        <v>48</v>
      </c>
      <c r="H262" s="30" t="s">
        <v>48</v>
      </c>
      <c r="I262" s="30" t="s">
        <v>48</v>
      </c>
      <c r="J262" s="117"/>
      <c r="K262" s="128" t="str">
        <f t="shared" si="24"/>
        <v/>
      </c>
      <c r="L262" s="128" t="str">
        <f t="shared" si="24"/>
        <v/>
      </c>
      <c r="M262" s="128" t="str">
        <f t="shared" si="24"/>
        <v/>
      </c>
      <c r="N262" s="128" t="str">
        <f t="shared" si="23"/>
        <v/>
      </c>
      <c r="O262" s="159"/>
      <c r="P262" s="28" t="s">
        <v>72</v>
      </c>
      <c r="Q262" s="84" t="s">
        <v>303</v>
      </c>
      <c r="R262" s="156"/>
      <c r="S262" s="176">
        <v>0.83333333333333337</v>
      </c>
      <c r="T262" s="176">
        <v>0</v>
      </c>
      <c r="U262" s="176">
        <v>0.16666666666666666</v>
      </c>
      <c r="V262" s="176">
        <v>0</v>
      </c>
      <c r="W262" s="176">
        <v>0.54545454545454541</v>
      </c>
      <c r="X262" s="177"/>
      <c r="Y262" s="176"/>
      <c r="Z262" s="176"/>
      <c r="AA262" s="176"/>
      <c r="AB262" s="176"/>
    </row>
    <row r="263" spans="2:28" s="2" customFormat="1" ht="15" thickBot="1" x14ac:dyDescent="0.25">
      <c r="B263" s="35">
        <v>5</v>
      </c>
      <c r="C263" s="36" t="s">
        <v>304</v>
      </c>
      <c r="E263" s="30"/>
      <c r="F263" s="30"/>
      <c r="G263" s="31"/>
      <c r="H263" s="30"/>
      <c r="I263" s="30"/>
      <c r="J263" s="117"/>
      <c r="K263" s="128" t="str">
        <f t="shared" si="24"/>
        <v/>
      </c>
      <c r="L263" s="128" t="str">
        <f t="shared" si="24"/>
        <v/>
      </c>
      <c r="M263" s="128" t="str">
        <f t="shared" si="24"/>
        <v/>
      </c>
      <c r="N263" s="128" t="str">
        <f t="shared" si="23"/>
        <v/>
      </c>
      <c r="O263" s="159"/>
      <c r="P263" s="35" t="s">
        <v>445</v>
      </c>
      <c r="Q263" s="36" t="s">
        <v>304</v>
      </c>
      <c r="S263" s="177"/>
      <c r="T263" s="177"/>
      <c r="U263" s="177"/>
      <c r="V263" s="177"/>
      <c r="W263" s="177"/>
      <c r="X263" s="177"/>
      <c r="Y263" s="176"/>
      <c r="Z263" s="176"/>
      <c r="AA263" s="176"/>
      <c r="AB263" s="176"/>
    </row>
    <row r="264" spans="2:28" s="2" customFormat="1" ht="31.5" customHeight="1" thickBot="1" x14ac:dyDescent="0.25">
      <c r="B264" s="48" t="s">
        <v>101</v>
      </c>
      <c r="C264" s="28" t="s">
        <v>305</v>
      </c>
      <c r="D264" s="145"/>
      <c r="E264" s="30" t="s">
        <v>48</v>
      </c>
      <c r="F264" s="30" t="s">
        <v>48</v>
      </c>
      <c r="G264" s="31" t="s">
        <v>48</v>
      </c>
      <c r="H264" s="30" t="s">
        <v>48</v>
      </c>
      <c r="I264" s="30" t="s">
        <v>48</v>
      </c>
      <c r="J264" s="117"/>
      <c r="K264" s="128" t="str">
        <f t="shared" si="24"/>
        <v/>
      </c>
      <c r="L264" s="128" t="str">
        <f t="shared" si="24"/>
        <v/>
      </c>
      <c r="M264" s="128" t="str">
        <f t="shared" si="24"/>
        <v/>
      </c>
      <c r="N264" s="128" t="str">
        <f t="shared" si="23"/>
        <v/>
      </c>
      <c r="O264" s="159"/>
      <c r="P264" s="28" t="s">
        <v>101</v>
      </c>
      <c r="Q264" s="84" t="s">
        <v>305</v>
      </c>
      <c r="R264" s="156"/>
      <c r="S264" s="176">
        <v>1</v>
      </c>
      <c r="T264" s="176">
        <v>0</v>
      </c>
      <c r="U264" s="176">
        <v>0</v>
      </c>
      <c r="V264" s="176">
        <v>0</v>
      </c>
      <c r="W264" s="176">
        <v>0.45454545454545453</v>
      </c>
      <c r="X264" s="177"/>
      <c r="Y264" s="176"/>
      <c r="Z264" s="176"/>
      <c r="AA264" s="176"/>
      <c r="AB264" s="176"/>
    </row>
    <row r="265" spans="2:28" s="2" customFormat="1" ht="31.5" customHeight="1" thickBot="1" x14ac:dyDescent="0.25">
      <c r="B265" s="48" t="s">
        <v>306</v>
      </c>
      <c r="C265" s="28" t="s">
        <v>307</v>
      </c>
      <c r="D265" s="145"/>
      <c r="E265" s="30" t="s">
        <v>48</v>
      </c>
      <c r="F265" s="30" t="s">
        <v>48</v>
      </c>
      <c r="G265" s="31" t="s">
        <v>48</v>
      </c>
      <c r="H265" s="30" t="s">
        <v>48</v>
      </c>
      <c r="I265" s="30" t="s">
        <v>48</v>
      </c>
      <c r="J265" s="117"/>
      <c r="K265" s="128" t="str">
        <f t="shared" si="24"/>
        <v/>
      </c>
      <c r="L265" s="128" t="str">
        <f t="shared" si="24"/>
        <v/>
      </c>
      <c r="M265" s="128" t="str">
        <f t="shared" si="24"/>
        <v/>
      </c>
      <c r="N265" s="128" t="str">
        <f t="shared" si="23"/>
        <v/>
      </c>
      <c r="O265" s="159"/>
      <c r="P265" s="28" t="s">
        <v>306</v>
      </c>
      <c r="Q265" s="84" t="s">
        <v>307</v>
      </c>
      <c r="R265" s="156"/>
      <c r="S265" s="176">
        <v>1</v>
      </c>
      <c r="T265" s="176">
        <v>0</v>
      </c>
      <c r="U265" s="176">
        <v>0</v>
      </c>
      <c r="V265" s="176">
        <v>0</v>
      </c>
      <c r="W265" s="176">
        <v>0.45454545454545453</v>
      </c>
      <c r="X265" s="177"/>
      <c r="Y265" s="176"/>
      <c r="Z265" s="176"/>
      <c r="AA265" s="176"/>
      <c r="AB265" s="176"/>
    </row>
    <row r="266" spans="2:28" s="2" customFormat="1" ht="31.5" customHeight="1" thickBot="1" x14ac:dyDescent="0.25">
      <c r="B266" s="48" t="s">
        <v>308</v>
      </c>
      <c r="C266" s="28" t="s">
        <v>309</v>
      </c>
      <c r="D266" s="145"/>
      <c r="E266" s="30" t="s">
        <v>48</v>
      </c>
      <c r="F266" s="30" t="s">
        <v>48</v>
      </c>
      <c r="G266" s="31" t="s">
        <v>48</v>
      </c>
      <c r="H266" s="30" t="s">
        <v>48</v>
      </c>
      <c r="I266" s="30" t="s">
        <v>48</v>
      </c>
      <c r="J266" s="117"/>
      <c r="K266" s="128" t="str">
        <f t="shared" si="24"/>
        <v/>
      </c>
      <c r="L266" s="128" t="str">
        <f t="shared" si="24"/>
        <v/>
      </c>
      <c r="M266" s="128" t="str">
        <f t="shared" si="24"/>
        <v/>
      </c>
      <c r="N266" s="128" t="str">
        <f t="shared" si="23"/>
        <v/>
      </c>
      <c r="O266" s="159"/>
      <c r="P266" s="28" t="s">
        <v>308</v>
      </c>
      <c r="Q266" s="84" t="s">
        <v>309</v>
      </c>
      <c r="R266" s="156"/>
      <c r="S266" s="176">
        <v>1</v>
      </c>
      <c r="T266" s="176">
        <v>0</v>
      </c>
      <c r="U266" s="176">
        <v>0</v>
      </c>
      <c r="V266" s="176">
        <v>0</v>
      </c>
      <c r="W266" s="176">
        <v>0.45454545454545453</v>
      </c>
      <c r="X266" s="177"/>
      <c r="Y266" s="176"/>
      <c r="Z266" s="176"/>
      <c r="AA266" s="176"/>
      <c r="AB266" s="176"/>
    </row>
    <row r="267" spans="2:28" s="2" customFormat="1" ht="31.5" customHeight="1" thickBot="1" x14ac:dyDescent="0.25">
      <c r="B267" s="48" t="s">
        <v>310</v>
      </c>
      <c r="C267" s="28" t="s">
        <v>311</v>
      </c>
      <c r="D267" s="145"/>
      <c r="E267" s="30" t="s">
        <v>48</v>
      </c>
      <c r="F267" s="30" t="s">
        <v>48</v>
      </c>
      <c r="G267" s="31" t="s">
        <v>48</v>
      </c>
      <c r="H267" s="30" t="s">
        <v>48</v>
      </c>
      <c r="I267" s="30" t="s">
        <v>48</v>
      </c>
      <c r="J267" s="117"/>
      <c r="K267" s="128" t="str">
        <f t="shared" si="24"/>
        <v/>
      </c>
      <c r="L267" s="128" t="str">
        <f t="shared" si="24"/>
        <v/>
      </c>
      <c r="M267" s="128" t="str">
        <f t="shared" si="24"/>
        <v/>
      </c>
      <c r="N267" s="128" t="str">
        <f t="shared" si="23"/>
        <v/>
      </c>
      <c r="O267" s="159"/>
      <c r="P267" s="28" t="s">
        <v>310</v>
      </c>
      <c r="Q267" s="84" t="s">
        <v>311</v>
      </c>
      <c r="R267" s="156"/>
      <c r="S267" s="176">
        <v>1</v>
      </c>
      <c r="T267" s="176">
        <v>0</v>
      </c>
      <c r="U267" s="176">
        <v>0</v>
      </c>
      <c r="V267" s="176">
        <v>0</v>
      </c>
      <c r="W267" s="176">
        <v>0.45454545454545453</v>
      </c>
      <c r="X267" s="177"/>
      <c r="Y267" s="176"/>
      <c r="Z267" s="176"/>
      <c r="AA267" s="176"/>
      <c r="AB267" s="176"/>
    </row>
    <row r="268" spans="2:28" s="2" customFormat="1" ht="31.5" customHeight="1" thickBot="1" x14ac:dyDescent="0.25">
      <c r="B268" s="48" t="s">
        <v>312</v>
      </c>
      <c r="C268" s="28" t="s">
        <v>313</v>
      </c>
      <c r="D268" s="145"/>
      <c r="E268" s="30" t="s">
        <v>48</v>
      </c>
      <c r="F268" s="30" t="s">
        <v>48</v>
      </c>
      <c r="G268" s="31" t="s">
        <v>48</v>
      </c>
      <c r="H268" s="30" t="s">
        <v>48</v>
      </c>
      <c r="I268" s="30" t="s">
        <v>48</v>
      </c>
      <c r="J268" s="117"/>
      <c r="K268" s="128" t="str">
        <f t="shared" si="24"/>
        <v/>
      </c>
      <c r="L268" s="128" t="str">
        <f t="shared" si="24"/>
        <v/>
      </c>
      <c r="M268" s="128" t="str">
        <f t="shared" si="24"/>
        <v/>
      </c>
      <c r="N268" s="128" t="str">
        <f t="shared" si="23"/>
        <v/>
      </c>
      <c r="O268" s="159"/>
      <c r="P268" s="28" t="s">
        <v>312</v>
      </c>
      <c r="Q268" s="84" t="s">
        <v>313</v>
      </c>
      <c r="R268" s="156"/>
      <c r="S268" s="176">
        <v>0.6</v>
      </c>
      <c r="T268" s="176">
        <v>0</v>
      </c>
      <c r="U268" s="176">
        <v>0</v>
      </c>
      <c r="V268" s="176">
        <v>0.4</v>
      </c>
      <c r="W268" s="176">
        <v>0.45454545454545453</v>
      </c>
      <c r="X268" s="177"/>
      <c r="Y268" s="176"/>
      <c r="Z268" s="176"/>
      <c r="AA268" s="176"/>
      <c r="AB268" s="176"/>
    </row>
    <row r="269" spans="2:28" s="2" customFormat="1" ht="15" thickBot="1" x14ac:dyDescent="0.25">
      <c r="B269" s="35">
        <v>6</v>
      </c>
      <c r="C269" s="36" t="s">
        <v>314</v>
      </c>
      <c r="E269" s="30"/>
      <c r="F269" s="30"/>
      <c r="G269" s="31"/>
      <c r="H269" s="30"/>
      <c r="I269" s="30"/>
      <c r="J269" s="117"/>
      <c r="K269" s="128" t="str">
        <f t="shared" si="24"/>
        <v/>
      </c>
      <c r="L269" s="128" t="str">
        <f t="shared" si="24"/>
        <v/>
      </c>
      <c r="M269" s="128" t="str">
        <f t="shared" si="24"/>
        <v/>
      </c>
      <c r="N269" s="128" t="str">
        <f t="shared" si="23"/>
        <v/>
      </c>
      <c r="O269" s="159"/>
      <c r="P269" s="35" t="s">
        <v>447</v>
      </c>
      <c r="Q269" s="36" t="s">
        <v>314</v>
      </c>
      <c r="S269" s="177"/>
      <c r="T269" s="177"/>
      <c r="U269" s="177"/>
      <c r="V269" s="177"/>
      <c r="W269" s="177"/>
      <c r="X269" s="177"/>
      <c r="Y269" s="176"/>
      <c r="Z269" s="176"/>
      <c r="AA269" s="176"/>
      <c r="AB269" s="176"/>
    </row>
    <row r="270" spans="2:28" s="2" customFormat="1" ht="31.5" customHeight="1" thickBot="1" x14ac:dyDescent="0.25">
      <c r="B270" s="48" t="s">
        <v>315</v>
      </c>
      <c r="C270" s="28" t="s">
        <v>316</v>
      </c>
      <c r="D270" s="145"/>
      <c r="E270" s="30" t="s">
        <v>48</v>
      </c>
      <c r="F270" s="30" t="s">
        <v>48</v>
      </c>
      <c r="G270" s="31" t="s">
        <v>48</v>
      </c>
      <c r="H270" s="30" t="s">
        <v>48</v>
      </c>
      <c r="I270" s="30" t="s">
        <v>48</v>
      </c>
      <c r="J270" s="117"/>
      <c r="K270" s="128" t="str">
        <f t="shared" si="24"/>
        <v/>
      </c>
      <c r="L270" s="128" t="str">
        <f t="shared" si="24"/>
        <v/>
      </c>
      <c r="M270" s="128" t="str">
        <f t="shared" si="24"/>
        <v/>
      </c>
      <c r="N270" s="128" t="str">
        <f t="shared" si="23"/>
        <v/>
      </c>
      <c r="O270" s="159"/>
      <c r="P270" s="28" t="s">
        <v>315</v>
      </c>
      <c r="Q270" s="84" t="s">
        <v>316</v>
      </c>
      <c r="R270" s="156"/>
      <c r="S270" s="176">
        <v>1</v>
      </c>
      <c r="T270" s="176">
        <v>0</v>
      </c>
      <c r="U270" s="176">
        <v>0</v>
      </c>
      <c r="V270" s="176">
        <v>0</v>
      </c>
      <c r="W270" s="176">
        <v>0.45454545454545453</v>
      </c>
      <c r="X270" s="177"/>
      <c r="Y270" s="176"/>
      <c r="Z270" s="176"/>
      <c r="AA270" s="176"/>
      <c r="AB270" s="176"/>
    </row>
    <row r="271" spans="2:28" s="2" customFormat="1" ht="31.5" customHeight="1" thickBot="1" x14ac:dyDescent="0.25">
      <c r="B271" s="48" t="s">
        <v>317</v>
      </c>
      <c r="C271" s="28" t="s">
        <v>318</v>
      </c>
      <c r="D271" s="145"/>
      <c r="E271" s="30" t="s">
        <v>48</v>
      </c>
      <c r="F271" s="30" t="s">
        <v>48</v>
      </c>
      <c r="G271" s="31" t="s">
        <v>48</v>
      </c>
      <c r="H271" s="30" t="s">
        <v>48</v>
      </c>
      <c r="I271" s="30" t="s">
        <v>48</v>
      </c>
      <c r="J271" s="117"/>
      <c r="K271" s="128" t="str">
        <f t="shared" si="24"/>
        <v/>
      </c>
      <c r="L271" s="128" t="str">
        <f t="shared" si="24"/>
        <v/>
      </c>
      <c r="M271" s="128" t="str">
        <f t="shared" si="24"/>
        <v/>
      </c>
      <c r="N271" s="128" t="str">
        <f t="shared" si="23"/>
        <v/>
      </c>
      <c r="O271" s="159"/>
      <c r="P271" s="28" t="s">
        <v>317</v>
      </c>
      <c r="Q271" s="84" t="s">
        <v>318</v>
      </c>
      <c r="R271" s="156"/>
      <c r="S271" s="176">
        <v>1</v>
      </c>
      <c r="T271" s="176">
        <v>0</v>
      </c>
      <c r="U271" s="176">
        <v>0</v>
      </c>
      <c r="V271" s="176">
        <v>0</v>
      </c>
      <c r="W271" s="176">
        <v>0.45454545454545453</v>
      </c>
      <c r="X271" s="177"/>
      <c r="Y271" s="176"/>
      <c r="Z271" s="176"/>
      <c r="AA271" s="176"/>
      <c r="AB271" s="176"/>
    </row>
    <row r="272" spans="2:28" s="2" customFormat="1" ht="42.75" customHeight="1" thickBot="1" x14ac:dyDescent="0.25">
      <c r="B272" s="48" t="s">
        <v>319</v>
      </c>
      <c r="C272" s="28" t="s">
        <v>320</v>
      </c>
      <c r="D272" s="145"/>
      <c r="E272" s="30" t="s">
        <v>48</v>
      </c>
      <c r="F272" s="30" t="s">
        <v>48</v>
      </c>
      <c r="G272" s="31" t="s">
        <v>48</v>
      </c>
      <c r="H272" s="30" t="s">
        <v>48</v>
      </c>
      <c r="I272" s="30" t="s">
        <v>48</v>
      </c>
      <c r="J272" s="117"/>
      <c r="K272" s="128" t="str">
        <f t="shared" si="24"/>
        <v/>
      </c>
      <c r="L272" s="128" t="str">
        <f t="shared" si="24"/>
        <v/>
      </c>
      <c r="M272" s="128" t="str">
        <f t="shared" si="24"/>
        <v/>
      </c>
      <c r="N272" s="128" t="str">
        <f t="shared" si="23"/>
        <v/>
      </c>
      <c r="O272" s="159"/>
      <c r="P272" s="28" t="s">
        <v>319</v>
      </c>
      <c r="Q272" s="84" t="s">
        <v>320</v>
      </c>
      <c r="R272" s="156"/>
      <c r="S272" s="176">
        <v>0.4</v>
      </c>
      <c r="T272" s="176">
        <v>0.2</v>
      </c>
      <c r="U272" s="176">
        <v>0.2</v>
      </c>
      <c r="V272" s="176">
        <v>0.2</v>
      </c>
      <c r="W272" s="176">
        <v>0.45454545454545453</v>
      </c>
      <c r="X272" s="177"/>
      <c r="Y272" s="176"/>
      <c r="Z272" s="176"/>
      <c r="AA272" s="176"/>
      <c r="AB272" s="176"/>
    </row>
    <row r="273" spans="1:30" ht="15" thickBot="1" x14ac:dyDescent="0.25">
      <c r="B273" s="35">
        <v>7</v>
      </c>
      <c r="C273" s="36" t="s">
        <v>321</v>
      </c>
      <c r="E273" s="30"/>
      <c r="F273" s="30"/>
      <c r="G273" s="31"/>
      <c r="H273" s="30"/>
      <c r="I273" s="30"/>
      <c r="J273" s="117"/>
      <c r="K273" s="128" t="str">
        <f t="shared" si="24"/>
        <v/>
      </c>
      <c r="L273" s="128" t="str">
        <f t="shared" si="24"/>
        <v/>
      </c>
      <c r="M273" s="128" t="str">
        <f t="shared" si="24"/>
        <v/>
      </c>
      <c r="N273" s="128" t="str">
        <f t="shared" si="23"/>
        <v/>
      </c>
      <c r="O273" s="159"/>
      <c r="P273" s="35" t="s">
        <v>448</v>
      </c>
      <c r="Q273" s="36" t="s">
        <v>511</v>
      </c>
      <c r="S273" s="177"/>
      <c r="T273" s="177"/>
      <c r="U273" s="177"/>
      <c r="V273" s="177"/>
      <c r="W273" s="177"/>
      <c r="X273" s="177"/>
      <c r="Y273" s="176"/>
      <c r="Z273" s="176"/>
      <c r="AA273" s="176"/>
      <c r="AB273" s="176"/>
    </row>
    <row r="274" spans="1:30" ht="31.5" customHeight="1" thickBot="1" x14ac:dyDescent="0.25">
      <c r="B274" s="48" t="s">
        <v>322</v>
      </c>
      <c r="C274" s="28" t="s">
        <v>323</v>
      </c>
      <c r="D274" s="145"/>
      <c r="E274" s="30" t="s">
        <v>48</v>
      </c>
      <c r="F274" s="30" t="s">
        <v>48</v>
      </c>
      <c r="G274" s="31" t="s">
        <v>48</v>
      </c>
      <c r="H274" s="30" t="s">
        <v>48</v>
      </c>
      <c r="I274" s="30" t="s">
        <v>48</v>
      </c>
      <c r="J274" s="117"/>
      <c r="K274" s="128" t="str">
        <f t="shared" si="24"/>
        <v/>
      </c>
      <c r="L274" s="128" t="str">
        <f t="shared" si="24"/>
        <v/>
      </c>
      <c r="M274" s="128" t="str">
        <f t="shared" si="24"/>
        <v/>
      </c>
      <c r="N274" s="128" t="str">
        <f t="shared" si="23"/>
        <v/>
      </c>
      <c r="O274" s="159"/>
      <c r="P274" s="28" t="s">
        <v>322</v>
      </c>
      <c r="Q274" s="84" t="s">
        <v>512</v>
      </c>
      <c r="R274" s="156"/>
      <c r="S274" s="176">
        <v>1</v>
      </c>
      <c r="T274" s="176">
        <v>0</v>
      </c>
      <c r="U274" s="176">
        <v>0</v>
      </c>
      <c r="V274" s="176">
        <v>0</v>
      </c>
      <c r="W274" s="176">
        <v>0.45454545454545453</v>
      </c>
      <c r="X274" s="177"/>
      <c r="Y274" s="176"/>
      <c r="Z274" s="176"/>
      <c r="AA274" s="176"/>
      <c r="AB274" s="176"/>
    </row>
    <row r="275" spans="1:30" ht="15.75" customHeight="1" thickBot="1" x14ac:dyDescent="0.25">
      <c r="B275" s="48" t="s">
        <v>324</v>
      </c>
      <c r="C275" s="28" t="s">
        <v>325</v>
      </c>
      <c r="D275" s="145"/>
      <c r="E275" s="30" t="s">
        <v>48</v>
      </c>
      <c r="F275" s="30" t="s">
        <v>48</v>
      </c>
      <c r="G275" s="31" t="s">
        <v>48</v>
      </c>
      <c r="H275" s="30" t="s">
        <v>48</v>
      </c>
      <c r="I275" s="30" t="s">
        <v>48</v>
      </c>
      <c r="J275" s="117"/>
      <c r="K275" s="128" t="str">
        <f t="shared" si="24"/>
        <v/>
      </c>
      <c r="L275" s="128" t="str">
        <f t="shared" si="24"/>
        <v/>
      </c>
      <c r="M275" s="128" t="str">
        <f t="shared" si="24"/>
        <v/>
      </c>
      <c r="N275" s="128" t="str">
        <f t="shared" si="23"/>
        <v/>
      </c>
      <c r="O275" s="159"/>
      <c r="P275" s="28"/>
      <c r="Q275" s="84"/>
      <c r="S275" s="24" t="s">
        <v>522</v>
      </c>
      <c r="T275" s="121"/>
      <c r="U275" s="121"/>
      <c r="V275" s="121"/>
      <c r="W275" s="121"/>
      <c r="X275" s="121"/>
      <c r="Y275" s="157"/>
      <c r="Z275" s="157"/>
      <c r="AA275" s="157"/>
      <c r="AB275" s="157"/>
    </row>
    <row r="276" spans="1:30" ht="15.75" customHeight="1" thickBot="1" x14ac:dyDescent="0.25">
      <c r="B276" s="48" t="s">
        <v>326</v>
      </c>
      <c r="C276" s="28" t="s">
        <v>327</v>
      </c>
      <c r="D276" s="145"/>
      <c r="E276" s="30" t="s">
        <v>48</v>
      </c>
      <c r="F276" s="30" t="s">
        <v>48</v>
      </c>
      <c r="G276" s="31" t="s">
        <v>48</v>
      </c>
      <c r="H276" s="30" t="s">
        <v>48</v>
      </c>
      <c r="I276" s="30" t="s">
        <v>48</v>
      </c>
      <c r="J276" s="117"/>
      <c r="K276" s="128" t="str">
        <f t="shared" si="24"/>
        <v/>
      </c>
      <c r="L276" s="128" t="str">
        <f t="shared" si="24"/>
        <v/>
      </c>
      <c r="M276" s="128" t="str">
        <f t="shared" si="24"/>
        <v/>
      </c>
      <c r="N276" s="128" t="str">
        <f t="shared" si="23"/>
        <v/>
      </c>
      <c r="O276" s="159"/>
      <c r="P276" s="28" t="s">
        <v>324</v>
      </c>
      <c r="Q276" s="84" t="s">
        <v>327</v>
      </c>
      <c r="R276" s="156"/>
      <c r="S276" s="176">
        <v>0.8</v>
      </c>
      <c r="T276" s="176">
        <v>0.2</v>
      </c>
      <c r="U276" s="176">
        <v>0</v>
      </c>
      <c r="V276" s="176">
        <v>0</v>
      </c>
      <c r="W276" s="176">
        <v>0.45454545454545453</v>
      </c>
      <c r="X276" s="177"/>
      <c r="Y276" s="176"/>
      <c r="Z276" s="176"/>
      <c r="AA276" s="176"/>
      <c r="AB276" s="176"/>
    </row>
    <row r="277" spans="1:30" ht="15.75" customHeight="1" thickBot="1" x14ac:dyDescent="0.25">
      <c r="B277" s="48" t="s">
        <v>328</v>
      </c>
      <c r="C277" s="28" t="s">
        <v>329</v>
      </c>
      <c r="D277" s="145"/>
      <c r="E277" s="30" t="s">
        <v>48</v>
      </c>
      <c r="F277" s="30" t="s">
        <v>48</v>
      </c>
      <c r="G277" s="31" t="s">
        <v>48</v>
      </c>
      <c r="H277" s="30" t="s">
        <v>48</v>
      </c>
      <c r="I277" s="30" t="s">
        <v>48</v>
      </c>
      <c r="J277" s="117"/>
      <c r="K277" s="128" t="str">
        <f t="shared" si="24"/>
        <v/>
      </c>
      <c r="L277" s="128" t="str">
        <f t="shared" si="24"/>
        <v/>
      </c>
      <c r="M277" s="128" t="str">
        <f t="shared" si="24"/>
        <v/>
      </c>
      <c r="N277" s="128" t="str">
        <f t="shared" si="23"/>
        <v/>
      </c>
      <c r="O277" s="159"/>
      <c r="P277" s="28" t="s">
        <v>326</v>
      </c>
      <c r="Q277" s="84" t="s">
        <v>329</v>
      </c>
      <c r="R277" s="156"/>
      <c r="S277" s="176">
        <v>0.75</v>
      </c>
      <c r="T277" s="176">
        <v>0.25</v>
      </c>
      <c r="U277" s="176">
        <v>0</v>
      </c>
      <c r="V277" s="176">
        <v>0</v>
      </c>
      <c r="W277" s="176">
        <v>0.36363636363636365</v>
      </c>
      <c r="X277" s="177"/>
      <c r="Y277" s="176"/>
      <c r="Z277" s="176"/>
      <c r="AA277" s="176"/>
      <c r="AB277" s="176"/>
    </row>
    <row r="278" spans="1:30" ht="31.5" customHeight="1" thickBot="1" x14ac:dyDescent="0.25">
      <c r="B278" s="48" t="s">
        <v>330</v>
      </c>
      <c r="C278" s="28" t="s">
        <v>331</v>
      </c>
      <c r="D278" s="145"/>
      <c r="E278" s="30" t="s">
        <v>48</v>
      </c>
      <c r="F278" s="30" t="s">
        <v>48</v>
      </c>
      <c r="G278" s="31" t="s">
        <v>48</v>
      </c>
      <c r="H278" s="30" t="s">
        <v>48</v>
      </c>
      <c r="I278" s="30" t="s">
        <v>48</v>
      </c>
      <c r="J278" s="117"/>
      <c r="K278" s="128" t="str">
        <f t="shared" si="24"/>
        <v/>
      </c>
      <c r="L278" s="128" t="str">
        <f t="shared" si="24"/>
        <v/>
      </c>
      <c r="M278" s="128" t="str">
        <f t="shared" si="24"/>
        <v/>
      </c>
      <c r="N278" s="128" t="str">
        <f t="shared" si="23"/>
        <v/>
      </c>
      <c r="O278" s="159"/>
      <c r="P278" s="28" t="s">
        <v>330</v>
      </c>
      <c r="Q278" s="84" t="s">
        <v>514</v>
      </c>
      <c r="R278" s="156"/>
      <c r="S278" s="176">
        <v>0.8</v>
      </c>
      <c r="T278" s="176">
        <v>0</v>
      </c>
      <c r="U278" s="176">
        <v>0.2</v>
      </c>
      <c r="V278" s="176">
        <v>0</v>
      </c>
      <c r="W278" s="176">
        <v>0.45454545454545453</v>
      </c>
      <c r="X278" s="177"/>
      <c r="Y278" s="176"/>
      <c r="Z278" s="176"/>
      <c r="AA278" s="176"/>
      <c r="AB278" s="176"/>
    </row>
    <row r="279" spans="1:30" ht="31.5" customHeight="1" thickBot="1" x14ac:dyDescent="0.25">
      <c r="B279" s="48" t="s">
        <v>332</v>
      </c>
      <c r="C279" s="28" t="s">
        <v>333</v>
      </c>
      <c r="D279" s="145"/>
      <c r="E279" s="30" t="s">
        <v>48</v>
      </c>
      <c r="F279" s="30" t="s">
        <v>48</v>
      </c>
      <c r="G279" s="31" t="s">
        <v>48</v>
      </c>
      <c r="H279" s="30" t="s">
        <v>48</v>
      </c>
      <c r="I279" s="30" t="s">
        <v>48</v>
      </c>
      <c r="J279" s="117"/>
      <c r="K279" s="128" t="str">
        <f t="shared" si="24"/>
        <v/>
      </c>
      <c r="L279" s="128" t="str">
        <f t="shared" si="24"/>
        <v/>
      </c>
      <c r="M279" s="128" t="str">
        <f t="shared" si="24"/>
        <v/>
      </c>
      <c r="N279" s="128" t="str">
        <f t="shared" si="23"/>
        <v/>
      </c>
      <c r="O279" s="159"/>
      <c r="P279" s="28" t="s">
        <v>332</v>
      </c>
      <c r="Q279" s="84" t="s">
        <v>515</v>
      </c>
      <c r="R279" s="156"/>
      <c r="S279" s="176">
        <v>0.6</v>
      </c>
      <c r="T279" s="176">
        <v>0.2</v>
      </c>
      <c r="U279" s="176">
        <v>0.2</v>
      </c>
      <c r="V279" s="176">
        <v>0</v>
      </c>
      <c r="W279" s="176">
        <v>0.45454545454545453</v>
      </c>
      <c r="X279" s="177"/>
      <c r="Y279" s="176"/>
      <c r="Z279" s="176"/>
      <c r="AA279" s="176"/>
      <c r="AB279" s="176"/>
    </row>
    <row r="280" spans="1:30" ht="15.75" customHeight="1" thickBot="1" x14ac:dyDescent="0.25">
      <c r="B280" s="48" t="s">
        <v>334</v>
      </c>
      <c r="C280" s="28" t="s">
        <v>335</v>
      </c>
      <c r="D280" s="145"/>
      <c r="E280" s="30" t="s">
        <v>48</v>
      </c>
      <c r="F280" s="30" t="s">
        <v>48</v>
      </c>
      <c r="G280" s="31" t="s">
        <v>48</v>
      </c>
      <c r="H280" s="30" t="s">
        <v>48</v>
      </c>
      <c r="I280" s="30" t="s">
        <v>48</v>
      </c>
      <c r="J280" s="117"/>
      <c r="K280" s="128" t="str">
        <f t="shared" si="24"/>
        <v/>
      </c>
      <c r="L280" s="128" t="str">
        <f t="shared" si="24"/>
        <v/>
      </c>
      <c r="M280" s="128" t="str">
        <f t="shared" si="24"/>
        <v/>
      </c>
      <c r="N280" s="128" t="str">
        <f t="shared" si="23"/>
        <v/>
      </c>
      <c r="O280" s="159"/>
      <c r="P280" s="102"/>
      <c r="Q280" s="125"/>
      <c r="S280" s="24" t="s">
        <v>522</v>
      </c>
      <c r="T280" s="121"/>
      <c r="U280" s="121"/>
      <c r="V280" s="121"/>
      <c r="W280" s="121"/>
      <c r="X280" s="121"/>
      <c r="Y280" s="157"/>
      <c r="Z280" s="157"/>
      <c r="AA280" s="157"/>
      <c r="AB280" s="157"/>
    </row>
    <row r="281" spans="1:30" ht="15.75" customHeight="1" thickBot="1" x14ac:dyDescent="0.25">
      <c r="B281" s="48" t="s">
        <v>336</v>
      </c>
      <c r="C281" s="28" t="s">
        <v>337</v>
      </c>
      <c r="D281" s="145"/>
      <c r="E281" s="30" t="s">
        <v>48</v>
      </c>
      <c r="F281" s="30" t="s">
        <v>48</v>
      </c>
      <c r="G281" s="31" t="s">
        <v>48</v>
      </c>
      <c r="H281" s="30" t="s">
        <v>48</v>
      </c>
      <c r="I281" s="30" t="s">
        <v>48</v>
      </c>
      <c r="J281" s="117"/>
      <c r="K281" s="128" t="str">
        <f t="shared" si="24"/>
        <v/>
      </c>
      <c r="L281" s="128" t="str">
        <f t="shared" si="24"/>
        <v/>
      </c>
      <c r="M281" s="128" t="str">
        <f t="shared" si="24"/>
        <v/>
      </c>
      <c r="N281" s="128" t="str">
        <f t="shared" si="23"/>
        <v/>
      </c>
      <c r="O281" s="159"/>
      <c r="P281" s="109" t="s">
        <v>328</v>
      </c>
      <c r="Q281" s="194" t="s">
        <v>513</v>
      </c>
      <c r="R281" s="156"/>
      <c r="S281" s="176">
        <v>0.8</v>
      </c>
      <c r="T281" s="176">
        <v>0</v>
      </c>
      <c r="U281" s="176">
        <v>0</v>
      </c>
      <c r="V281" s="176">
        <v>0.2</v>
      </c>
      <c r="W281" s="176">
        <v>0.45454545454545453</v>
      </c>
      <c r="X281" s="177"/>
      <c r="Y281" s="176"/>
      <c r="Z281" s="176"/>
      <c r="AA281" s="176"/>
      <c r="AB281" s="176"/>
    </row>
    <row r="282" spans="1:30" ht="15.75" customHeight="1" thickBot="1" x14ac:dyDescent="0.25">
      <c r="B282" s="48" t="s">
        <v>338</v>
      </c>
      <c r="C282" s="28" t="s">
        <v>339</v>
      </c>
      <c r="E282" s="30" t="s">
        <v>48</v>
      </c>
      <c r="F282" s="30" t="s">
        <v>48</v>
      </c>
      <c r="G282" s="31" t="s">
        <v>48</v>
      </c>
      <c r="H282" s="30" t="s">
        <v>48</v>
      </c>
      <c r="I282" s="30" t="s">
        <v>48</v>
      </c>
      <c r="J282" s="117"/>
      <c r="K282" s="128" t="str">
        <f t="shared" si="24"/>
        <v/>
      </c>
      <c r="L282" s="128" t="str">
        <f t="shared" si="24"/>
        <v/>
      </c>
      <c r="M282" s="128" t="str">
        <f t="shared" si="24"/>
        <v/>
      </c>
      <c r="N282" s="128" t="str">
        <f t="shared" si="23"/>
        <v/>
      </c>
      <c r="O282" s="159"/>
      <c r="P282" s="110"/>
      <c r="Q282" s="195"/>
      <c r="S282" s="24" t="s">
        <v>546</v>
      </c>
      <c r="T282" s="121"/>
      <c r="U282" s="121"/>
      <c r="V282" s="121"/>
      <c r="W282" s="121"/>
      <c r="X282" s="121"/>
      <c r="Y282" s="157"/>
      <c r="Z282" s="157"/>
      <c r="AA282" s="157"/>
      <c r="AB282" s="157"/>
    </row>
    <row r="283" spans="1:30" ht="31.5" customHeight="1" thickBot="1" x14ac:dyDescent="0.25">
      <c r="B283" s="48" t="s">
        <v>340</v>
      </c>
      <c r="C283" s="28" t="s">
        <v>341</v>
      </c>
      <c r="E283" s="30" t="s">
        <v>48</v>
      </c>
      <c r="F283" s="30" t="s">
        <v>48</v>
      </c>
      <c r="G283" s="31" t="s">
        <v>48</v>
      </c>
      <c r="H283" s="30" t="s">
        <v>48</v>
      </c>
      <c r="I283" s="30" t="s">
        <v>48</v>
      </c>
      <c r="J283" s="117"/>
      <c r="K283" s="128" t="str">
        <f t="shared" si="24"/>
        <v/>
      </c>
      <c r="L283" s="128" t="str">
        <f t="shared" si="24"/>
        <v/>
      </c>
      <c r="M283" s="128" t="str">
        <f t="shared" si="24"/>
        <v/>
      </c>
      <c r="N283" s="128" t="str">
        <f t="shared" si="23"/>
        <v/>
      </c>
      <c r="O283" s="159"/>
      <c r="P283" s="103"/>
      <c r="Q283" s="126"/>
      <c r="S283" s="24" t="s">
        <v>522</v>
      </c>
      <c r="T283" s="121"/>
      <c r="U283" s="121"/>
      <c r="V283" s="121"/>
      <c r="W283" s="121"/>
      <c r="X283" s="121"/>
      <c r="Y283" s="157"/>
      <c r="Z283" s="157"/>
      <c r="AA283" s="157"/>
      <c r="AB283" s="157"/>
    </row>
    <row r="284" spans="1:30" ht="31.5" customHeight="1" thickBot="1" x14ac:dyDescent="0.25">
      <c r="B284" s="48" t="s">
        <v>342</v>
      </c>
      <c r="C284" s="28" t="s">
        <v>343</v>
      </c>
      <c r="E284" s="30" t="s">
        <v>48</v>
      </c>
      <c r="F284" s="30" t="s">
        <v>48</v>
      </c>
      <c r="G284" s="31" t="s">
        <v>48</v>
      </c>
      <c r="H284" s="30" t="s">
        <v>48</v>
      </c>
      <c r="I284" s="30" t="s">
        <v>48</v>
      </c>
      <c r="J284" s="117"/>
      <c r="K284" s="128" t="str">
        <f t="shared" si="24"/>
        <v/>
      </c>
      <c r="L284" s="128" t="str">
        <f t="shared" si="24"/>
        <v/>
      </c>
      <c r="M284" s="128" t="str">
        <f t="shared" si="24"/>
        <v/>
      </c>
      <c r="N284" s="128" t="str">
        <f t="shared" si="23"/>
        <v/>
      </c>
      <c r="O284" s="159"/>
      <c r="P284" s="28" t="s">
        <v>334</v>
      </c>
      <c r="Q284" s="84" t="s">
        <v>516</v>
      </c>
      <c r="R284" s="156"/>
      <c r="S284" s="176">
        <v>0.4</v>
      </c>
      <c r="T284" s="176">
        <v>0.4</v>
      </c>
      <c r="U284" s="176">
        <v>0.2</v>
      </c>
      <c r="V284" s="176">
        <v>0</v>
      </c>
      <c r="W284" s="176">
        <v>0.45454545454545453</v>
      </c>
      <c r="X284" s="177"/>
      <c r="Y284" s="176"/>
      <c r="Z284" s="176"/>
      <c r="AA284" s="176"/>
      <c r="AB284" s="176"/>
    </row>
    <row r="285" spans="1:30" ht="15.75" customHeight="1" thickBot="1" x14ac:dyDescent="0.25">
      <c r="B285" s="48" t="s">
        <v>344</v>
      </c>
      <c r="C285" s="28" t="s">
        <v>345</v>
      </c>
      <c r="E285" s="30" t="s">
        <v>48</v>
      </c>
      <c r="F285" s="30" t="s">
        <v>48</v>
      </c>
      <c r="G285" s="31" t="s">
        <v>48</v>
      </c>
      <c r="H285" s="30" t="s">
        <v>48</v>
      </c>
      <c r="I285" s="30" t="s">
        <v>48</v>
      </c>
      <c r="J285" s="117"/>
      <c r="K285" s="128" t="str">
        <f t="shared" si="24"/>
        <v/>
      </c>
      <c r="L285" s="128" t="str">
        <f t="shared" si="24"/>
        <v/>
      </c>
      <c r="M285" s="128" t="str">
        <f t="shared" si="24"/>
        <v/>
      </c>
      <c r="N285" s="128" t="str">
        <f t="shared" si="23"/>
        <v/>
      </c>
      <c r="O285" s="159"/>
      <c r="P285" s="28"/>
      <c r="Q285" s="84"/>
      <c r="S285" s="24" t="s">
        <v>522</v>
      </c>
      <c r="T285" s="121"/>
      <c r="U285" s="121"/>
      <c r="V285" s="121"/>
      <c r="W285" s="121"/>
      <c r="X285" s="121"/>
      <c r="Y285" s="157"/>
      <c r="Z285" s="157"/>
      <c r="AA285" s="157"/>
      <c r="AB285" s="157"/>
    </row>
    <row r="286" spans="1:30" ht="31.5" customHeight="1" thickBot="1" x14ac:dyDescent="0.25">
      <c r="B286" s="48" t="s">
        <v>346</v>
      </c>
      <c r="C286" s="28" t="s">
        <v>347</v>
      </c>
      <c r="E286" s="30" t="s">
        <v>48</v>
      </c>
      <c r="F286" s="30" t="s">
        <v>48</v>
      </c>
      <c r="G286" s="31" t="s">
        <v>48</v>
      </c>
      <c r="H286" s="30" t="s">
        <v>48</v>
      </c>
      <c r="I286" s="30" t="s">
        <v>48</v>
      </c>
      <c r="J286" s="117"/>
      <c r="K286" s="128" t="str">
        <f t="shared" si="24"/>
        <v/>
      </c>
      <c r="L286" s="128" t="str">
        <f t="shared" si="24"/>
        <v/>
      </c>
      <c r="M286" s="128" t="str">
        <f t="shared" si="24"/>
        <v/>
      </c>
      <c r="N286" s="128" t="str">
        <f t="shared" si="24"/>
        <v/>
      </c>
      <c r="O286" s="159"/>
      <c r="P286" s="28" t="s">
        <v>336</v>
      </c>
      <c r="Q286" s="84" t="s">
        <v>517</v>
      </c>
      <c r="R286" s="156"/>
      <c r="S286" s="176">
        <v>0.5</v>
      </c>
      <c r="T286" s="176">
        <v>0</v>
      </c>
      <c r="U286" s="176">
        <v>0</v>
      </c>
      <c r="V286" s="176">
        <v>0.5</v>
      </c>
      <c r="W286" s="176">
        <v>0.36363636363636365</v>
      </c>
      <c r="X286" s="177"/>
      <c r="Y286" s="176"/>
      <c r="Z286" s="176"/>
      <c r="AA286" s="176"/>
      <c r="AB286" s="176"/>
    </row>
    <row r="287" spans="1:30" s="172" customFormat="1" ht="15.75" customHeight="1" x14ac:dyDescent="0.2">
      <c r="A287" s="93"/>
      <c r="B287" s="171"/>
      <c r="C287" s="94"/>
      <c r="E287" s="173"/>
      <c r="F287" s="173"/>
      <c r="G287" s="173"/>
      <c r="H287" s="173"/>
      <c r="I287" s="173"/>
      <c r="K287" s="87"/>
      <c r="L287" s="87"/>
      <c r="M287" s="87"/>
      <c r="N287" s="87"/>
      <c r="O287" s="87"/>
      <c r="P287" s="87"/>
      <c r="Y287" s="174"/>
      <c r="Z287" s="174"/>
      <c r="AA287" s="174"/>
      <c r="AB287" s="174"/>
      <c r="AD287" s="95"/>
    </row>
    <row r="288" spans="1:30" s="95" customFormat="1" ht="15.75" customHeight="1" x14ac:dyDescent="0.2">
      <c r="A288" s="96" t="s">
        <v>356</v>
      </c>
      <c r="K288" s="88"/>
      <c r="L288" s="88"/>
      <c r="M288" s="88"/>
      <c r="N288" s="88"/>
      <c r="O288" s="88"/>
      <c r="P288" s="88"/>
      <c r="Y288" s="172"/>
      <c r="Z288" s="172"/>
      <c r="AA288" s="172"/>
      <c r="AB288" s="172"/>
      <c r="AD288" s="172"/>
    </row>
    <row r="289" spans="1:30" s="172" customFormat="1" ht="15.75" customHeight="1" x14ac:dyDescent="0.2">
      <c r="A289" s="93"/>
      <c r="B289" s="171"/>
      <c r="C289" s="94"/>
      <c r="E289" s="173"/>
      <c r="F289" s="173"/>
      <c r="G289" s="173"/>
      <c r="H289" s="173"/>
      <c r="I289" s="173"/>
      <c r="K289" s="175"/>
      <c r="L289" s="175"/>
      <c r="M289" s="175"/>
      <c r="N289" s="175"/>
      <c r="O289" s="175"/>
      <c r="P289" s="175"/>
      <c r="Y289" s="97"/>
      <c r="Z289" s="97"/>
      <c r="AA289" s="97"/>
      <c r="AB289" s="97"/>
      <c r="AD289" s="97"/>
    </row>
    <row r="290" spans="1:30" s="97" customFormat="1" ht="15.75" customHeight="1" x14ac:dyDescent="0.2">
      <c r="A290" s="98"/>
      <c r="K290" s="87"/>
      <c r="L290" s="87"/>
      <c r="M290" s="87"/>
      <c r="N290" s="87"/>
      <c r="O290" s="87"/>
      <c r="P290" s="87"/>
      <c r="AB290" s="99"/>
    </row>
    <row r="291" spans="1:30" s="97" customFormat="1" ht="15.75" customHeight="1" x14ac:dyDescent="0.2">
      <c r="A291" s="98"/>
      <c r="K291" s="87"/>
      <c r="L291" s="87"/>
      <c r="M291" s="87"/>
      <c r="N291" s="87"/>
      <c r="O291" s="87"/>
      <c r="P291" s="87"/>
    </row>
    <row r="292" spans="1:30" s="172" customFormat="1" ht="15.75" customHeight="1" x14ac:dyDescent="0.2">
      <c r="A292" s="93"/>
      <c r="B292" s="171"/>
      <c r="C292" s="94"/>
      <c r="E292" s="173"/>
      <c r="F292" s="173"/>
      <c r="G292" s="173"/>
      <c r="H292" s="173"/>
      <c r="I292" s="173"/>
      <c r="K292" s="175"/>
      <c r="L292" s="175"/>
      <c r="M292" s="175"/>
      <c r="N292" s="175"/>
      <c r="O292" s="175"/>
      <c r="P292" s="175"/>
    </row>
    <row r="293" spans="1:30" s="172" customFormat="1" ht="15.75" customHeight="1" x14ac:dyDescent="0.2">
      <c r="A293" s="93"/>
      <c r="B293" s="171"/>
      <c r="C293" s="94"/>
      <c r="E293" s="173"/>
      <c r="F293" s="173"/>
      <c r="G293" s="173"/>
      <c r="H293" s="173"/>
      <c r="I293" s="173"/>
      <c r="K293" s="175"/>
      <c r="L293" s="175"/>
      <c r="M293" s="175"/>
      <c r="N293" s="175"/>
      <c r="O293" s="175"/>
      <c r="P293" s="175"/>
    </row>
    <row r="294" spans="1:30" s="172" customFormat="1" ht="15.75" customHeight="1" x14ac:dyDescent="0.2">
      <c r="A294" s="93"/>
      <c r="B294" s="171"/>
      <c r="C294" s="94"/>
      <c r="E294" s="173"/>
      <c r="F294" s="173"/>
      <c r="G294" s="173"/>
      <c r="H294" s="173"/>
      <c r="I294" s="173"/>
      <c r="K294" s="175"/>
      <c r="L294" s="175"/>
      <c r="M294" s="175"/>
      <c r="N294" s="175"/>
      <c r="O294" s="175"/>
      <c r="P294" s="175"/>
    </row>
    <row r="295" spans="1:30" s="172" customFormat="1" ht="15.75" customHeight="1" x14ac:dyDescent="0.2">
      <c r="A295" s="93"/>
      <c r="B295" s="171"/>
      <c r="C295" s="94"/>
      <c r="E295" s="173"/>
      <c r="F295" s="173"/>
      <c r="G295" s="173"/>
      <c r="H295" s="173"/>
      <c r="I295" s="173"/>
      <c r="K295" s="175"/>
      <c r="L295" s="175"/>
      <c r="M295" s="175"/>
      <c r="N295" s="175"/>
      <c r="O295" s="175"/>
      <c r="P295" s="175"/>
    </row>
    <row r="296" spans="1:30" s="172" customFormat="1" ht="15.75" customHeight="1" x14ac:dyDescent="0.2">
      <c r="A296" s="93"/>
      <c r="B296" s="171"/>
      <c r="C296" s="94"/>
      <c r="E296" s="173"/>
      <c r="F296" s="173"/>
      <c r="G296" s="173"/>
      <c r="H296" s="173"/>
      <c r="I296" s="173"/>
      <c r="K296" s="175"/>
      <c r="L296" s="175"/>
      <c r="M296" s="175"/>
      <c r="N296" s="175"/>
      <c r="O296" s="175"/>
      <c r="P296" s="175"/>
    </row>
    <row r="297" spans="1:30" ht="15.75" customHeight="1" x14ac:dyDescent="0.2"/>
    <row r="298" spans="1:30" ht="15.75" customHeight="1" x14ac:dyDescent="0.2"/>
    <row r="299" spans="1:30" ht="15.75" customHeight="1" x14ac:dyDescent="0.2"/>
    <row r="300" spans="1:30" ht="15.75" customHeight="1" x14ac:dyDescent="0.2"/>
    <row r="301" spans="1:30" ht="15.75" customHeight="1" x14ac:dyDescent="0.2"/>
    <row r="302" spans="1:30" ht="15.75" customHeight="1" x14ac:dyDescent="0.2"/>
    <row r="303" spans="1:30" ht="15.75" customHeight="1" x14ac:dyDescent="0.2"/>
    <row r="304" spans="1:30" ht="15.75" customHeight="1" x14ac:dyDescent="0.2"/>
    <row r="305" s="2" customFormat="1" ht="15.75" customHeight="1" x14ac:dyDescent="0.2"/>
    <row r="306" s="2" customFormat="1" ht="15.75" customHeight="1" x14ac:dyDescent="0.2"/>
    <row r="307" s="2" customFormat="1" ht="15.75" customHeight="1" x14ac:dyDescent="0.2"/>
    <row r="308" s="2" customFormat="1" ht="15.75" customHeight="1" x14ac:dyDescent="0.2"/>
    <row r="309" s="2" customFormat="1" ht="15.75" customHeight="1" x14ac:dyDescent="0.2"/>
    <row r="310" s="2" customFormat="1" ht="15.75" customHeight="1" x14ac:dyDescent="0.2"/>
    <row r="311" s="2" customFormat="1" ht="15.75" customHeight="1" x14ac:dyDescent="0.2"/>
    <row r="312" s="2" customFormat="1" ht="15.75" customHeight="1" x14ac:dyDescent="0.2"/>
    <row r="313" s="2" customFormat="1" ht="15.75" customHeight="1" x14ac:dyDescent="0.2"/>
    <row r="314" s="2" customFormat="1" ht="15.75" customHeight="1" x14ac:dyDescent="0.2"/>
    <row r="315" s="2" customFormat="1" ht="15.75" customHeight="1" x14ac:dyDescent="0.2"/>
    <row r="316" s="2" customFormat="1" ht="15.75" customHeight="1" x14ac:dyDescent="0.2"/>
    <row r="317" s="2" customFormat="1" ht="15.75" customHeight="1" x14ac:dyDescent="0.2"/>
    <row r="318" s="2" customFormat="1" ht="15.75" customHeight="1" x14ac:dyDescent="0.2"/>
    <row r="319" s="2" customFormat="1" ht="15.75" customHeight="1" x14ac:dyDescent="0.2"/>
    <row r="320" s="2" customFormat="1" ht="15.75" customHeight="1" x14ac:dyDescent="0.2"/>
    <row r="321" s="2" customFormat="1" ht="15.75" customHeight="1" x14ac:dyDescent="0.2"/>
    <row r="322" s="2" customFormat="1" ht="15.75" customHeight="1" x14ac:dyDescent="0.2"/>
    <row r="323" s="2" customFormat="1" ht="15.75" customHeight="1" x14ac:dyDescent="0.2"/>
    <row r="324" s="2" customFormat="1" ht="15.75" customHeight="1" x14ac:dyDescent="0.2"/>
    <row r="325" s="2" customFormat="1" ht="15.75" customHeight="1" x14ac:dyDescent="0.2"/>
    <row r="326" s="2" customFormat="1" ht="15.75" customHeight="1" x14ac:dyDescent="0.2"/>
    <row r="327" s="2" customFormat="1" ht="38.25" customHeight="1" x14ac:dyDescent="0.2"/>
    <row r="328" s="2" customFormat="1" ht="38.25" customHeight="1" x14ac:dyDescent="0.2"/>
    <row r="329" s="2" customFormat="1" ht="38.25" customHeight="1" x14ac:dyDescent="0.2"/>
    <row r="330" s="2" customFormat="1" ht="38.25" customHeight="1" x14ac:dyDescent="0.2"/>
  </sheetData>
  <mergeCells count="14">
    <mergeCell ref="Y4:AB4"/>
    <mergeCell ref="Y22:AB22"/>
    <mergeCell ref="Y23:AB23"/>
    <mergeCell ref="Q281:Q282"/>
    <mergeCell ref="A2:E2"/>
    <mergeCell ref="E23:H23"/>
    <mergeCell ref="K23:N23"/>
    <mergeCell ref="S21:V21"/>
    <mergeCell ref="S23:V23"/>
    <mergeCell ref="P4:Q4"/>
    <mergeCell ref="S4:V4"/>
    <mergeCell ref="B4:C4"/>
    <mergeCell ref="E4:G4"/>
    <mergeCell ref="K4:L4"/>
  </mergeCells>
  <hyperlinks>
    <hyperlink ref="A1" location="'Contents'!A1" tooltip="Go back to the contents page" display="Link to contents"/>
  </hyperlink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7"/>
  <sheetViews>
    <sheetView workbookViewId="0">
      <selection activeCell="A3" sqref="A3"/>
    </sheetView>
  </sheetViews>
  <sheetFormatPr defaultRowHeight="38.25" customHeight="1" x14ac:dyDescent="0.2"/>
  <cols>
    <col min="1" max="1" width="9.140625" style="25"/>
    <col min="2" max="2" width="16.42578125" style="69" customWidth="1"/>
    <col min="3" max="3" width="50.140625" style="24" customWidth="1"/>
    <col min="4" max="4" width="9.140625" style="2"/>
    <col min="5" max="5" width="9.140625" style="154"/>
    <col min="6" max="6" width="10" style="154" customWidth="1"/>
    <col min="7" max="9" width="9.140625" style="154"/>
    <col min="10" max="10" width="9.140625" style="2"/>
    <col min="11" max="11" width="9.140625" style="144"/>
    <col min="12" max="12" width="10" style="144" customWidth="1"/>
    <col min="13" max="14" width="9.140625" style="144"/>
    <col min="15" max="16384" width="9.140625" style="2"/>
  </cols>
  <sheetData>
    <row r="1" spans="1:14" ht="15.75" customHeight="1" x14ac:dyDescent="0.2">
      <c r="A1" s="71" t="s">
        <v>360</v>
      </c>
      <c r="D1" s="142"/>
      <c r="E1" s="143"/>
      <c r="F1" s="2"/>
      <c r="G1" s="2"/>
      <c r="H1" s="2"/>
      <c r="I1" s="2"/>
    </row>
    <row r="2" spans="1:14" ht="37.5" customHeight="1" x14ac:dyDescent="0.2">
      <c r="A2" s="199" t="s">
        <v>352</v>
      </c>
      <c r="B2" s="199"/>
      <c r="C2" s="199"/>
      <c r="D2" s="199"/>
      <c r="E2" s="199"/>
      <c r="F2" s="2"/>
      <c r="G2" s="2"/>
      <c r="H2" s="2"/>
      <c r="I2" s="2"/>
    </row>
    <row r="3" spans="1:14" ht="15.75" customHeight="1" thickBot="1" x14ac:dyDescent="0.25">
      <c r="B3" s="67"/>
      <c r="E3" s="2"/>
      <c r="F3" s="2"/>
      <c r="G3" s="2"/>
      <c r="H3" s="2"/>
      <c r="I3" s="2"/>
    </row>
    <row r="4" spans="1:14" ht="34.5" customHeight="1" thickBot="1" x14ac:dyDescent="0.25">
      <c r="B4" s="196" t="s">
        <v>549</v>
      </c>
      <c r="C4" s="198"/>
      <c r="E4" s="203" t="s">
        <v>535</v>
      </c>
      <c r="F4" s="204"/>
      <c r="G4" s="205"/>
      <c r="H4" s="2"/>
      <c r="I4" s="2"/>
      <c r="K4" s="203" t="s">
        <v>557</v>
      </c>
      <c r="L4" s="205"/>
    </row>
    <row r="5" spans="1:14" ht="15.75" customHeight="1" thickBot="1" x14ac:dyDescent="0.25">
      <c r="B5" s="26" t="s">
        <v>5</v>
      </c>
      <c r="E5" s="27" t="s">
        <v>6</v>
      </c>
      <c r="F5" s="27" t="s">
        <v>7</v>
      </c>
      <c r="G5" s="27" t="s">
        <v>0</v>
      </c>
      <c r="H5" s="2"/>
      <c r="I5" s="2"/>
      <c r="K5" s="27" t="s">
        <v>6</v>
      </c>
      <c r="L5" s="27" t="s">
        <v>7</v>
      </c>
    </row>
    <row r="6" spans="1:14" ht="15.75" customHeight="1" thickBot="1" x14ac:dyDescent="0.25">
      <c r="B6" s="28" t="s">
        <v>8</v>
      </c>
      <c r="C6" s="29" t="s">
        <v>9</v>
      </c>
      <c r="E6" s="30">
        <v>16</v>
      </c>
      <c r="F6" s="30">
        <v>0</v>
      </c>
      <c r="G6" s="31">
        <v>16</v>
      </c>
      <c r="H6" s="2"/>
      <c r="I6" s="2"/>
      <c r="K6" s="128">
        <f t="shared" ref="K6:L14" si="0">E6/$G6</f>
        <v>1</v>
      </c>
      <c r="L6" s="128">
        <f t="shared" si="0"/>
        <v>0</v>
      </c>
      <c r="M6" s="121"/>
      <c r="N6" s="121"/>
    </row>
    <row r="7" spans="1:14" ht="31.5" customHeight="1" thickBot="1" x14ac:dyDescent="0.25">
      <c r="B7" s="28" t="s">
        <v>10</v>
      </c>
      <c r="C7" s="29" t="s">
        <v>11</v>
      </c>
      <c r="E7" s="30">
        <v>8</v>
      </c>
      <c r="F7" s="30">
        <v>8</v>
      </c>
      <c r="G7" s="31">
        <v>16</v>
      </c>
      <c r="H7" s="2"/>
      <c r="I7" s="2"/>
      <c r="K7" s="128">
        <f t="shared" si="0"/>
        <v>0.5</v>
      </c>
      <c r="L7" s="128">
        <f t="shared" si="0"/>
        <v>0.5</v>
      </c>
      <c r="M7" s="121"/>
      <c r="N7" s="121"/>
    </row>
    <row r="8" spans="1:14" ht="31.5" customHeight="1" thickBot="1" x14ac:dyDescent="0.25">
      <c r="B8" s="28" t="s">
        <v>12</v>
      </c>
      <c r="C8" s="29" t="s">
        <v>13</v>
      </c>
      <c r="E8" s="30">
        <v>10</v>
      </c>
      <c r="F8" s="30">
        <v>6</v>
      </c>
      <c r="G8" s="31">
        <v>16</v>
      </c>
      <c r="H8" s="2"/>
      <c r="I8" s="2"/>
      <c r="K8" s="128">
        <f t="shared" si="0"/>
        <v>0.625</v>
      </c>
      <c r="L8" s="128">
        <f t="shared" si="0"/>
        <v>0.375</v>
      </c>
      <c r="M8" s="121"/>
      <c r="N8" s="121"/>
    </row>
    <row r="9" spans="1:14" ht="15.75" customHeight="1" thickBot="1" x14ac:dyDescent="0.25">
      <c r="B9" s="28" t="s">
        <v>14</v>
      </c>
      <c r="C9" s="29" t="s">
        <v>15</v>
      </c>
      <c r="E9" s="30">
        <v>8</v>
      </c>
      <c r="F9" s="30">
        <v>8</v>
      </c>
      <c r="G9" s="31">
        <v>16</v>
      </c>
      <c r="H9" s="2"/>
      <c r="I9" s="2"/>
      <c r="K9" s="128">
        <f t="shared" si="0"/>
        <v>0.5</v>
      </c>
      <c r="L9" s="128">
        <f t="shared" si="0"/>
        <v>0.5</v>
      </c>
      <c r="M9" s="121"/>
      <c r="N9" s="121"/>
    </row>
    <row r="10" spans="1:14" ht="15.75" customHeight="1" thickBot="1" x14ac:dyDescent="0.25">
      <c r="B10" s="28" t="s">
        <v>16</v>
      </c>
      <c r="C10" s="29" t="s">
        <v>17</v>
      </c>
      <c r="E10" s="30">
        <v>6</v>
      </c>
      <c r="F10" s="30">
        <v>10</v>
      </c>
      <c r="G10" s="31">
        <v>16</v>
      </c>
      <c r="H10" s="2"/>
      <c r="I10" s="2"/>
      <c r="K10" s="128">
        <f t="shared" si="0"/>
        <v>0.375</v>
      </c>
      <c r="L10" s="128">
        <f t="shared" si="0"/>
        <v>0.625</v>
      </c>
      <c r="M10" s="121"/>
      <c r="N10" s="121"/>
    </row>
    <row r="11" spans="1:14" ht="15.75" customHeight="1" thickBot="1" x14ac:dyDescent="0.25">
      <c r="B11" s="28" t="s">
        <v>18</v>
      </c>
      <c r="C11" s="29" t="s">
        <v>19</v>
      </c>
      <c r="E11" s="30">
        <v>4</v>
      </c>
      <c r="F11" s="30">
        <v>12</v>
      </c>
      <c r="G11" s="31">
        <v>16</v>
      </c>
      <c r="H11" s="2"/>
      <c r="I11" s="2"/>
      <c r="K11" s="128">
        <f t="shared" si="0"/>
        <v>0.25</v>
      </c>
      <c r="L11" s="128">
        <f t="shared" si="0"/>
        <v>0.75</v>
      </c>
      <c r="M11" s="121"/>
      <c r="N11" s="121"/>
    </row>
    <row r="12" spans="1:14" ht="15.75" customHeight="1" thickBot="1" x14ac:dyDescent="0.25">
      <c r="B12" s="28" t="s">
        <v>20</v>
      </c>
      <c r="C12" s="29" t="s">
        <v>21</v>
      </c>
      <c r="E12" s="30">
        <v>15</v>
      </c>
      <c r="F12" s="30">
        <v>1</v>
      </c>
      <c r="G12" s="31">
        <v>16</v>
      </c>
      <c r="H12" s="2"/>
      <c r="I12" s="2"/>
      <c r="K12" s="128">
        <f t="shared" si="0"/>
        <v>0.9375</v>
      </c>
      <c r="L12" s="128">
        <f t="shared" si="0"/>
        <v>6.25E-2</v>
      </c>
      <c r="M12" s="121"/>
      <c r="N12" s="121"/>
    </row>
    <row r="13" spans="1:14" ht="42.75" customHeight="1" thickBot="1" x14ac:dyDescent="0.25">
      <c r="B13" s="28" t="s">
        <v>22</v>
      </c>
      <c r="C13" s="29" t="s">
        <v>23</v>
      </c>
      <c r="E13" s="30">
        <v>10</v>
      </c>
      <c r="F13" s="30">
        <v>6</v>
      </c>
      <c r="G13" s="31">
        <v>16</v>
      </c>
      <c r="H13" s="2"/>
      <c r="I13" s="2"/>
      <c r="K13" s="128">
        <f t="shared" si="0"/>
        <v>0.625</v>
      </c>
      <c r="L13" s="128">
        <f t="shared" si="0"/>
        <v>0.375</v>
      </c>
      <c r="M13" s="121"/>
      <c r="N13" s="121"/>
    </row>
    <row r="14" spans="1:14" ht="31.5" customHeight="1" thickBot="1" x14ac:dyDescent="0.25">
      <c r="B14" s="28" t="s">
        <v>24</v>
      </c>
      <c r="C14" s="29" t="s">
        <v>25</v>
      </c>
      <c r="E14" s="30">
        <v>9</v>
      </c>
      <c r="F14" s="30">
        <v>7</v>
      </c>
      <c r="G14" s="31">
        <v>16</v>
      </c>
      <c r="H14" s="2"/>
      <c r="I14" s="2"/>
      <c r="K14" s="128">
        <f t="shared" si="0"/>
        <v>0.5625</v>
      </c>
      <c r="L14" s="128">
        <f t="shared" si="0"/>
        <v>0.4375</v>
      </c>
      <c r="M14" s="121"/>
      <c r="N14" s="121"/>
    </row>
    <row r="15" spans="1:14" ht="15.75" customHeight="1" x14ac:dyDescent="0.2">
      <c r="B15" s="32"/>
      <c r="C15" s="33"/>
      <c r="E15" s="30"/>
      <c r="F15" s="30"/>
      <c r="G15" s="34"/>
      <c r="H15" s="2"/>
      <c r="I15" s="2"/>
      <c r="K15" s="121"/>
      <c r="L15" s="121"/>
      <c r="M15" s="121"/>
      <c r="N15" s="121"/>
    </row>
    <row r="16" spans="1:14" ht="15.75" customHeight="1" thickBot="1" x14ac:dyDescent="0.25">
      <c r="B16" s="67"/>
      <c r="E16" s="2"/>
      <c r="F16" s="2"/>
      <c r="G16" s="2"/>
      <c r="H16" s="2"/>
      <c r="I16" s="2"/>
      <c r="K16" s="121"/>
      <c r="L16" s="121"/>
      <c r="M16" s="121"/>
      <c r="N16" s="121"/>
    </row>
    <row r="17" spans="2:14" ht="15" thickBot="1" x14ac:dyDescent="0.25">
      <c r="B17" s="35" t="s">
        <v>26</v>
      </c>
      <c r="C17" s="36" t="s">
        <v>27</v>
      </c>
      <c r="E17" s="2"/>
      <c r="F17" s="2"/>
      <c r="G17" s="2"/>
      <c r="H17" s="142"/>
      <c r="I17" s="2"/>
      <c r="K17" s="121"/>
      <c r="L17" s="121"/>
      <c r="M17" s="121"/>
      <c r="N17" s="121"/>
    </row>
    <row r="18" spans="2:14" ht="31.5" customHeight="1" thickBot="1" x14ac:dyDescent="0.25">
      <c r="B18" s="28" t="s">
        <v>6</v>
      </c>
      <c r="C18" s="28" t="s">
        <v>28</v>
      </c>
      <c r="E18" s="144"/>
      <c r="F18" s="2"/>
      <c r="G18" s="2"/>
      <c r="H18" s="142"/>
      <c r="I18" s="143"/>
      <c r="K18" s="121"/>
      <c r="L18" s="121"/>
      <c r="M18" s="121"/>
      <c r="N18" s="121"/>
    </row>
    <row r="19" spans="2:14" ht="42.75" customHeight="1" thickBot="1" x14ac:dyDescent="0.25">
      <c r="B19" s="28" t="s">
        <v>29</v>
      </c>
      <c r="C19" s="28" t="s">
        <v>30</v>
      </c>
      <c r="E19" s="123"/>
      <c r="F19" s="123"/>
      <c r="G19" s="123"/>
      <c r="H19" s="123"/>
      <c r="I19" s="123"/>
      <c r="K19" s="121"/>
      <c r="L19" s="121"/>
      <c r="M19" s="121"/>
      <c r="N19" s="121"/>
    </row>
    <row r="20" spans="2:14" ht="31.5" customHeight="1" thickBot="1" x14ac:dyDescent="0.25">
      <c r="B20" s="28" t="s">
        <v>31</v>
      </c>
      <c r="C20" s="28" t="s">
        <v>32</v>
      </c>
      <c r="E20" s="2"/>
      <c r="F20" s="2"/>
      <c r="G20" s="2"/>
      <c r="H20" s="2"/>
      <c r="I20" s="2"/>
      <c r="K20" s="121"/>
      <c r="L20" s="121"/>
      <c r="M20" s="121"/>
      <c r="N20" s="121"/>
    </row>
    <row r="21" spans="2:14" ht="31.5" customHeight="1" thickBot="1" x14ac:dyDescent="0.25">
      <c r="B21" s="28" t="s">
        <v>7</v>
      </c>
      <c r="C21" s="28" t="s">
        <v>33</v>
      </c>
      <c r="E21" s="2"/>
      <c r="F21" s="2"/>
      <c r="G21" s="2"/>
      <c r="H21" s="2"/>
      <c r="I21" s="2"/>
      <c r="K21" s="121"/>
      <c r="L21" s="121"/>
      <c r="M21" s="121"/>
      <c r="N21" s="121"/>
    </row>
    <row r="22" spans="2:14" ht="15.75" customHeight="1" thickBot="1" x14ac:dyDescent="0.25">
      <c r="B22" s="67"/>
      <c r="E22" s="2"/>
      <c r="F22" s="2"/>
      <c r="G22" s="2"/>
      <c r="H22" s="2"/>
      <c r="I22" s="2"/>
      <c r="K22" s="121"/>
      <c r="L22" s="121"/>
      <c r="M22" s="121"/>
      <c r="N22" s="121"/>
    </row>
    <row r="23" spans="2:14" ht="15.75" customHeight="1" thickBot="1" x14ac:dyDescent="0.25">
      <c r="B23" s="26" t="s">
        <v>34</v>
      </c>
      <c r="E23" s="200" t="s">
        <v>35</v>
      </c>
      <c r="F23" s="201"/>
      <c r="G23" s="201"/>
      <c r="H23" s="202"/>
      <c r="I23" s="2"/>
      <c r="K23" s="196" t="s">
        <v>35</v>
      </c>
      <c r="L23" s="197"/>
      <c r="M23" s="197"/>
      <c r="N23" s="198"/>
    </row>
    <row r="24" spans="2:14" ht="15.75" customHeight="1" thickBot="1" x14ac:dyDescent="0.25">
      <c r="E24" s="37" t="s">
        <v>36</v>
      </c>
      <c r="F24" s="38" t="s">
        <v>37</v>
      </c>
      <c r="G24" s="38" t="s">
        <v>38</v>
      </c>
      <c r="H24" s="38" t="s">
        <v>39</v>
      </c>
      <c r="I24" s="39" t="s">
        <v>0</v>
      </c>
      <c r="K24" s="118" t="s">
        <v>36</v>
      </c>
      <c r="L24" s="119" t="s">
        <v>37</v>
      </c>
      <c r="M24" s="119" t="s">
        <v>38</v>
      </c>
      <c r="N24" s="119" t="s">
        <v>39</v>
      </c>
    </row>
    <row r="25" spans="2:14" ht="15" thickBot="1" x14ac:dyDescent="0.25">
      <c r="B25" s="35">
        <v>1</v>
      </c>
      <c r="C25" s="36" t="s">
        <v>40</v>
      </c>
      <c r="E25" s="73"/>
      <c r="F25" s="73"/>
      <c r="G25" s="73"/>
      <c r="H25" s="73"/>
      <c r="I25" s="73"/>
      <c r="K25" s="121"/>
      <c r="L25" s="121"/>
      <c r="M25" s="121"/>
      <c r="N25" s="121"/>
    </row>
    <row r="26" spans="2:14" ht="15.75" customHeight="1" thickBot="1" x14ac:dyDescent="0.25">
      <c r="B26" s="28">
        <v>1.1000000000000001</v>
      </c>
      <c r="C26" s="28" t="s">
        <v>41</v>
      </c>
      <c r="D26" s="145"/>
      <c r="E26" s="30">
        <v>13</v>
      </c>
      <c r="F26" s="30">
        <v>3</v>
      </c>
      <c r="G26" s="31">
        <v>0</v>
      </c>
      <c r="H26" s="30">
        <v>0</v>
      </c>
      <c r="I26" s="30">
        <v>16</v>
      </c>
      <c r="K26" s="128">
        <f t="shared" ref="K26:N93" si="1">IF(ISERROR(E26/$I26),"",E26/$I26)</f>
        <v>0.8125</v>
      </c>
      <c r="L26" s="128">
        <f t="shared" si="1"/>
        <v>0.1875</v>
      </c>
      <c r="M26" s="128">
        <f t="shared" si="1"/>
        <v>0</v>
      </c>
      <c r="N26" s="128">
        <f t="shared" si="1"/>
        <v>0</v>
      </c>
    </row>
    <row r="27" spans="2:14" ht="31.5" customHeight="1" thickBot="1" x14ac:dyDescent="0.25">
      <c r="B27" s="28">
        <v>1.2</v>
      </c>
      <c r="C27" s="28" t="s">
        <v>42</v>
      </c>
      <c r="D27" s="145"/>
      <c r="E27" s="30">
        <v>7</v>
      </c>
      <c r="F27" s="30">
        <v>4</v>
      </c>
      <c r="G27" s="31">
        <v>0</v>
      </c>
      <c r="H27" s="30">
        <v>5</v>
      </c>
      <c r="I27" s="30">
        <v>16</v>
      </c>
      <c r="K27" s="128">
        <f t="shared" si="1"/>
        <v>0.4375</v>
      </c>
      <c r="L27" s="128">
        <f t="shared" si="1"/>
        <v>0.25</v>
      </c>
      <c r="M27" s="128">
        <f t="shared" si="1"/>
        <v>0</v>
      </c>
      <c r="N27" s="128">
        <f t="shared" si="1"/>
        <v>0.3125</v>
      </c>
    </row>
    <row r="28" spans="2:14" ht="42" customHeight="1" thickBot="1" x14ac:dyDescent="0.25">
      <c r="B28" s="28">
        <v>1.3</v>
      </c>
      <c r="C28" s="28" t="s">
        <v>43</v>
      </c>
      <c r="D28" s="145"/>
      <c r="E28" s="30">
        <v>9</v>
      </c>
      <c r="F28" s="30">
        <v>2</v>
      </c>
      <c r="G28" s="31">
        <v>1</v>
      </c>
      <c r="H28" s="30">
        <v>4</v>
      </c>
      <c r="I28" s="30">
        <v>16</v>
      </c>
      <c r="K28" s="128">
        <f t="shared" si="1"/>
        <v>0.5625</v>
      </c>
      <c r="L28" s="128">
        <f t="shared" si="1"/>
        <v>0.125</v>
      </c>
      <c r="M28" s="128">
        <f t="shared" si="1"/>
        <v>6.25E-2</v>
      </c>
      <c r="N28" s="128">
        <f t="shared" si="1"/>
        <v>0.25</v>
      </c>
    </row>
    <row r="29" spans="2:14" ht="51.75" customHeight="1" thickBot="1" x14ac:dyDescent="0.25">
      <c r="B29" s="28">
        <v>1.4</v>
      </c>
      <c r="C29" s="28" t="s">
        <v>44</v>
      </c>
      <c r="D29" s="145"/>
      <c r="E29" s="30">
        <v>7</v>
      </c>
      <c r="F29" s="30">
        <v>4</v>
      </c>
      <c r="G29" s="31">
        <v>1</v>
      </c>
      <c r="H29" s="30">
        <v>4</v>
      </c>
      <c r="I29" s="30">
        <v>16</v>
      </c>
      <c r="K29" s="128">
        <f t="shared" si="1"/>
        <v>0.4375</v>
      </c>
      <c r="L29" s="128">
        <f t="shared" si="1"/>
        <v>0.25</v>
      </c>
      <c r="M29" s="128">
        <f t="shared" si="1"/>
        <v>6.25E-2</v>
      </c>
      <c r="N29" s="128">
        <f t="shared" si="1"/>
        <v>0.25</v>
      </c>
    </row>
    <row r="30" spans="2:14" ht="31.5" customHeight="1" thickBot="1" x14ac:dyDescent="0.25">
      <c r="B30" s="28">
        <v>1.5</v>
      </c>
      <c r="C30" s="28" t="s">
        <v>45</v>
      </c>
      <c r="D30" s="145"/>
      <c r="E30" s="30">
        <v>9</v>
      </c>
      <c r="F30" s="30">
        <v>5</v>
      </c>
      <c r="G30" s="31">
        <v>1</v>
      </c>
      <c r="H30" s="30">
        <v>1</v>
      </c>
      <c r="I30" s="30">
        <v>16</v>
      </c>
      <c r="K30" s="128">
        <f t="shared" si="1"/>
        <v>0.5625</v>
      </c>
      <c r="L30" s="128">
        <f t="shared" si="1"/>
        <v>0.3125</v>
      </c>
      <c r="M30" s="128">
        <f t="shared" si="1"/>
        <v>6.25E-2</v>
      </c>
      <c r="N30" s="128">
        <f t="shared" si="1"/>
        <v>6.25E-2</v>
      </c>
    </row>
    <row r="31" spans="2:14" ht="51.75" customHeight="1" thickBot="1" x14ac:dyDescent="0.25">
      <c r="B31" s="28">
        <v>1.6</v>
      </c>
      <c r="C31" s="28" t="s">
        <v>46</v>
      </c>
      <c r="D31" s="145"/>
      <c r="E31" s="30">
        <v>12</v>
      </c>
      <c r="F31" s="30">
        <v>2</v>
      </c>
      <c r="G31" s="31">
        <v>0</v>
      </c>
      <c r="H31" s="30">
        <v>2</v>
      </c>
      <c r="I31" s="30">
        <v>16</v>
      </c>
      <c r="K31" s="128">
        <f t="shared" si="1"/>
        <v>0.75</v>
      </c>
      <c r="L31" s="128">
        <f t="shared" si="1"/>
        <v>0.125</v>
      </c>
      <c r="M31" s="128">
        <f t="shared" si="1"/>
        <v>0</v>
      </c>
      <c r="N31" s="128">
        <f t="shared" si="1"/>
        <v>0.125</v>
      </c>
    </row>
    <row r="32" spans="2:14" ht="31.5" customHeight="1" thickBot="1" x14ac:dyDescent="0.25">
      <c r="B32" s="28">
        <v>1.7</v>
      </c>
      <c r="C32" s="28" t="s">
        <v>47</v>
      </c>
      <c r="D32" s="145"/>
      <c r="E32" s="30">
        <v>12</v>
      </c>
      <c r="F32" s="30" t="s">
        <v>48</v>
      </c>
      <c r="G32" s="31" t="s">
        <v>48</v>
      </c>
      <c r="H32" s="30">
        <v>4</v>
      </c>
      <c r="I32" s="30">
        <v>16</v>
      </c>
      <c r="K32" s="128">
        <f t="shared" si="1"/>
        <v>0.75</v>
      </c>
      <c r="L32" s="128" t="str">
        <f t="shared" si="1"/>
        <v/>
      </c>
      <c r="M32" s="128" t="str">
        <f t="shared" si="1"/>
        <v/>
      </c>
      <c r="N32" s="128">
        <f t="shared" si="1"/>
        <v>0.25</v>
      </c>
    </row>
    <row r="33" spans="2:14" ht="31.5" customHeight="1" thickBot="1" x14ac:dyDescent="0.25">
      <c r="B33" s="35">
        <v>2</v>
      </c>
      <c r="C33" s="36" t="s">
        <v>49</v>
      </c>
      <c r="E33" s="30" t="s">
        <v>50</v>
      </c>
      <c r="F33" s="30" t="s">
        <v>50</v>
      </c>
      <c r="G33" s="31" t="s">
        <v>50</v>
      </c>
      <c r="H33" s="30" t="s">
        <v>50</v>
      </c>
      <c r="I33" s="30" t="s">
        <v>50</v>
      </c>
      <c r="K33" s="128" t="str">
        <f t="shared" si="1"/>
        <v/>
      </c>
      <c r="L33" s="128" t="str">
        <f t="shared" si="1"/>
        <v/>
      </c>
      <c r="M33" s="128" t="str">
        <f t="shared" si="1"/>
        <v/>
      </c>
      <c r="N33" s="128" t="str">
        <f t="shared" si="1"/>
        <v/>
      </c>
    </row>
    <row r="34" spans="2:14" ht="42.75" customHeight="1" thickBot="1" x14ac:dyDescent="0.25">
      <c r="B34" s="28">
        <v>2.1</v>
      </c>
      <c r="C34" s="28" t="s">
        <v>51</v>
      </c>
      <c r="D34" s="145"/>
      <c r="E34" s="30">
        <v>9</v>
      </c>
      <c r="F34" s="30">
        <v>5</v>
      </c>
      <c r="G34" s="31">
        <v>2</v>
      </c>
      <c r="H34" s="30">
        <v>0</v>
      </c>
      <c r="I34" s="30">
        <v>16</v>
      </c>
      <c r="K34" s="128">
        <f t="shared" si="1"/>
        <v>0.5625</v>
      </c>
      <c r="L34" s="128">
        <f t="shared" si="1"/>
        <v>0.3125</v>
      </c>
      <c r="M34" s="128">
        <f t="shared" si="1"/>
        <v>0.125</v>
      </c>
      <c r="N34" s="128">
        <f t="shared" si="1"/>
        <v>0</v>
      </c>
    </row>
    <row r="35" spans="2:14" ht="42.75" customHeight="1" thickBot="1" x14ac:dyDescent="0.25">
      <c r="B35" s="28">
        <v>2.2000000000000002</v>
      </c>
      <c r="C35" s="28" t="s">
        <v>52</v>
      </c>
      <c r="D35" s="145"/>
      <c r="E35" s="30">
        <v>8</v>
      </c>
      <c r="F35" s="30">
        <v>6</v>
      </c>
      <c r="G35" s="31">
        <v>2</v>
      </c>
      <c r="H35" s="30">
        <v>0</v>
      </c>
      <c r="I35" s="30">
        <v>16</v>
      </c>
      <c r="K35" s="128">
        <f t="shared" si="1"/>
        <v>0.5</v>
      </c>
      <c r="L35" s="128">
        <f t="shared" si="1"/>
        <v>0.375</v>
      </c>
      <c r="M35" s="128">
        <f t="shared" si="1"/>
        <v>0.125</v>
      </c>
      <c r="N35" s="128">
        <f t="shared" si="1"/>
        <v>0</v>
      </c>
    </row>
    <row r="36" spans="2:14" ht="42.75" customHeight="1" thickBot="1" x14ac:dyDescent="0.25">
      <c r="B36" s="28">
        <v>2.2999999999999998</v>
      </c>
      <c r="C36" s="28" t="s">
        <v>53</v>
      </c>
      <c r="D36" s="145"/>
      <c r="E36" s="30">
        <v>4</v>
      </c>
      <c r="F36" s="30">
        <v>6</v>
      </c>
      <c r="G36" s="31">
        <v>3</v>
      </c>
      <c r="H36" s="30">
        <v>3</v>
      </c>
      <c r="I36" s="30">
        <v>16</v>
      </c>
      <c r="K36" s="128">
        <f t="shared" si="1"/>
        <v>0.25</v>
      </c>
      <c r="L36" s="128">
        <f t="shared" si="1"/>
        <v>0.375</v>
      </c>
      <c r="M36" s="128">
        <f t="shared" si="1"/>
        <v>0.1875</v>
      </c>
      <c r="N36" s="128">
        <f t="shared" si="1"/>
        <v>0.1875</v>
      </c>
    </row>
    <row r="37" spans="2:14" ht="31.5" customHeight="1" thickBot="1" x14ac:dyDescent="0.25">
      <c r="B37" s="28">
        <v>2.4</v>
      </c>
      <c r="C37" s="28" t="s">
        <v>54</v>
      </c>
      <c r="D37" s="145"/>
      <c r="E37" s="30" t="s">
        <v>48</v>
      </c>
      <c r="F37" s="31" t="s">
        <v>48</v>
      </c>
      <c r="G37" s="30" t="s">
        <v>48</v>
      </c>
      <c r="H37" s="31" t="s">
        <v>48</v>
      </c>
      <c r="I37" s="30" t="s">
        <v>48</v>
      </c>
      <c r="K37" s="128" t="str">
        <f t="shared" si="1"/>
        <v/>
      </c>
      <c r="L37" s="128" t="str">
        <f t="shared" si="1"/>
        <v/>
      </c>
      <c r="M37" s="128" t="str">
        <f t="shared" si="1"/>
        <v/>
      </c>
      <c r="N37" s="128" t="str">
        <f t="shared" si="1"/>
        <v/>
      </c>
    </row>
    <row r="38" spans="2:14" ht="42.75" customHeight="1" thickBot="1" x14ac:dyDescent="0.25">
      <c r="B38" s="28">
        <v>2.5</v>
      </c>
      <c r="C38" s="28" t="s">
        <v>55</v>
      </c>
      <c r="D38" s="145"/>
      <c r="E38" s="30" t="s">
        <v>48</v>
      </c>
      <c r="F38" s="31" t="s">
        <v>48</v>
      </c>
      <c r="G38" s="30" t="s">
        <v>48</v>
      </c>
      <c r="H38" s="31" t="s">
        <v>48</v>
      </c>
      <c r="I38" s="30" t="s">
        <v>48</v>
      </c>
      <c r="K38" s="128" t="str">
        <f t="shared" si="1"/>
        <v/>
      </c>
      <c r="L38" s="128" t="str">
        <f t="shared" si="1"/>
        <v/>
      </c>
      <c r="M38" s="128" t="str">
        <f t="shared" si="1"/>
        <v/>
      </c>
      <c r="N38" s="128" t="str">
        <f t="shared" si="1"/>
        <v/>
      </c>
    </row>
    <row r="39" spans="2:14" ht="15" thickBot="1" x14ac:dyDescent="0.25">
      <c r="B39" s="35">
        <v>3</v>
      </c>
      <c r="C39" s="36" t="s">
        <v>56</v>
      </c>
      <c r="E39" s="30" t="s">
        <v>50</v>
      </c>
      <c r="F39" s="30" t="s">
        <v>50</v>
      </c>
      <c r="G39" s="31" t="s">
        <v>50</v>
      </c>
      <c r="H39" s="30" t="s">
        <v>50</v>
      </c>
      <c r="I39" s="30" t="s">
        <v>50</v>
      </c>
      <c r="K39" s="128" t="str">
        <f t="shared" si="1"/>
        <v/>
      </c>
      <c r="L39" s="128" t="str">
        <f t="shared" si="1"/>
        <v/>
      </c>
      <c r="M39" s="128" t="str">
        <f t="shared" si="1"/>
        <v/>
      </c>
      <c r="N39" s="128" t="str">
        <f t="shared" si="1"/>
        <v/>
      </c>
    </row>
    <row r="40" spans="2:14" ht="42.75" customHeight="1" thickBot="1" x14ac:dyDescent="0.25">
      <c r="B40" s="28">
        <v>3.1</v>
      </c>
      <c r="C40" s="28" t="s">
        <v>57</v>
      </c>
      <c r="D40" s="145"/>
      <c r="E40" s="30">
        <v>10</v>
      </c>
      <c r="F40" s="30">
        <v>3</v>
      </c>
      <c r="G40" s="31">
        <v>1</v>
      </c>
      <c r="H40" s="30">
        <v>2</v>
      </c>
      <c r="I40" s="30">
        <v>16</v>
      </c>
      <c r="K40" s="128">
        <f t="shared" si="1"/>
        <v>0.625</v>
      </c>
      <c r="L40" s="128">
        <f t="shared" si="1"/>
        <v>0.1875</v>
      </c>
      <c r="M40" s="128">
        <f t="shared" si="1"/>
        <v>6.25E-2</v>
      </c>
      <c r="N40" s="128">
        <f t="shared" si="1"/>
        <v>0.125</v>
      </c>
    </row>
    <row r="41" spans="2:14" ht="31.5" customHeight="1" thickBot="1" x14ac:dyDescent="0.25">
      <c r="B41" s="28">
        <v>3.2</v>
      </c>
      <c r="C41" s="28" t="s">
        <v>58</v>
      </c>
      <c r="D41" s="145"/>
      <c r="E41" s="30">
        <v>12</v>
      </c>
      <c r="F41" s="30">
        <v>2</v>
      </c>
      <c r="G41" s="31">
        <v>0</v>
      </c>
      <c r="H41" s="30">
        <v>2</v>
      </c>
      <c r="I41" s="30">
        <v>16</v>
      </c>
      <c r="K41" s="128">
        <f t="shared" si="1"/>
        <v>0.75</v>
      </c>
      <c r="L41" s="128">
        <f t="shared" si="1"/>
        <v>0.125</v>
      </c>
      <c r="M41" s="128">
        <f t="shared" si="1"/>
        <v>0</v>
      </c>
      <c r="N41" s="128">
        <f t="shared" si="1"/>
        <v>0.125</v>
      </c>
    </row>
    <row r="42" spans="2:14" ht="52.5" customHeight="1" thickBot="1" x14ac:dyDescent="0.25">
      <c r="B42" s="28">
        <v>3.3</v>
      </c>
      <c r="C42" s="28" t="s">
        <v>59</v>
      </c>
      <c r="D42" s="145"/>
      <c r="E42" s="30">
        <v>8</v>
      </c>
      <c r="F42" s="30">
        <v>1</v>
      </c>
      <c r="G42" s="31">
        <v>0</v>
      </c>
      <c r="H42" s="30">
        <v>0</v>
      </c>
      <c r="I42" s="30">
        <v>9</v>
      </c>
      <c r="K42" s="128">
        <f t="shared" si="1"/>
        <v>0.88888888888888884</v>
      </c>
      <c r="L42" s="128">
        <f t="shared" si="1"/>
        <v>0.1111111111111111</v>
      </c>
      <c r="M42" s="128">
        <f t="shared" si="1"/>
        <v>0</v>
      </c>
      <c r="N42" s="128">
        <f t="shared" si="1"/>
        <v>0</v>
      </c>
    </row>
    <row r="43" spans="2:14" ht="52.5" customHeight="1" thickBot="1" x14ac:dyDescent="0.25">
      <c r="B43" s="28">
        <v>3.4</v>
      </c>
      <c r="C43" s="28" t="s">
        <v>60</v>
      </c>
      <c r="D43" s="145"/>
      <c r="E43" s="30">
        <v>7</v>
      </c>
      <c r="F43" s="30">
        <v>2</v>
      </c>
      <c r="G43" s="31">
        <v>0</v>
      </c>
      <c r="H43" s="30">
        <v>0</v>
      </c>
      <c r="I43" s="30">
        <v>9</v>
      </c>
      <c r="K43" s="128">
        <f t="shared" si="1"/>
        <v>0.77777777777777779</v>
      </c>
      <c r="L43" s="128">
        <f t="shared" si="1"/>
        <v>0.22222222222222221</v>
      </c>
      <c r="M43" s="128">
        <f t="shared" si="1"/>
        <v>0</v>
      </c>
      <c r="N43" s="128">
        <f t="shared" si="1"/>
        <v>0</v>
      </c>
    </row>
    <row r="44" spans="2:14" ht="15.75" customHeight="1" thickBot="1" x14ac:dyDescent="0.25">
      <c r="B44" s="28">
        <v>3.5</v>
      </c>
      <c r="C44" s="28" t="s">
        <v>61</v>
      </c>
      <c r="D44" s="145"/>
      <c r="E44" s="30">
        <v>6</v>
      </c>
      <c r="F44" s="30">
        <v>3</v>
      </c>
      <c r="G44" s="31">
        <v>0</v>
      </c>
      <c r="H44" s="30">
        <v>0</v>
      </c>
      <c r="I44" s="30">
        <v>9</v>
      </c>
      <c r="K44" s="128">
        <f t="shared" si="1"/>
        <v>0.66666666666666663</v>
      </c>
      <c r="L44" s="128">
        <f t="shared" si="1"/>
        <v>0.33333333333333331</v>
      </c>
      <c r="M44" s="128">
        <f t="shared" si="1"/>
        <v>0</v>
      </c>
      <c r="N44" s="128">
        <f t="shared" si="1"/>
        <v>0</v>
      </c>
    </row>
    <row r="45" spans="2:14" ht="15.75" customHeight="1" thickBot="1" x14ac:dyDescent="0.25">
      <c r="B45" s="28">
        <v>3.6</v>
      </c>
      <c r="C45" s="28" t="s">
        <v>62</v>
      </c>
      <c r="D45" s="145"/>
      <c r="E45" s="30">
        <v>6</v>
      </c>
      <c r="F45" s="30">
        <v>2</v>
      </c>
      <c r="G45" s="31">
        <v>1</v>
      </c>
      <c r="H45" s="30">
        <v>0</v>
      </c>
      <c r="I45" s="30">
        <v>9</v>
      </c>
      <c r="K45" s="128">
        <f t="shared" si="1"/>
        <v>0.66666666666666663</v>
      </c>
      <c r="L45" s="128">
        <f t="shared" si="1"/>
        <v>0.22222222222222221</v>
      </c>
      <c r="M45" s="128">
        <f t="shared" si="1"/>
        <v>0.1111111111111111</v>
      </c>
      <c r="N45" s="128">
        <f t="shared" si="1"/>
        <v>0</v>
      </c>
    </row>
    <row r="46" spans="2:14" ht="31.5" customHeight="1" thickBot="1" x14ac:dyDescent="0.25">
      <c r="B46" s="28">
        <v>3.7</v>
      </c>
      <c r="C46" s="28" t="s">
        <v>63</v>
      </c>
      <c r="D46" s="145"/>
      <c r="E46" s="30">
        <v>7</v>
      </c>
      <c r="F46" s="30">
        <v>1</v>
      </c>
      <c r="G46" s="31">
        <v>1</v>
      </c>
      <c r="H46" s="30">
        <v>0</v>
      </c>
      <c r="I46" s="30">
        <v>9</v>
      </c>
      <c r="K46" s="128">
        <f t="shared" si="1"/>
        <v>0.77777777777777779</v>
      </c>
      <c r="L46" s="128">
        <f t="shared" si="1"/>
        <v>0.1111111111111111</v>
      </c>
      <c r="M46" s="128">
        <f t="shared" si="1"/>
        <v>0.1111111111111111</v>
      </c>
      <c r="N46" s="128">
        <f t="shared" si="1"/>
        <v>0</v>
      </c>
    </row>
    <row r="47" spans="2:14" ht="42.75" customHeight="1" thickBot="1" x14ac:dyDescent="0.25">
      <c r="B47" s="28">
        <v>3.8</v>
      </c>
      <c r="C47" s="28" t="s">
        <v>64</v>
      </c>
      <c r="D47" s="145"/>
      <c r="E47" s="30">
        <v>13</v>
      </c>
      <c r="F47" s="30">
        <v>2</v>
      </c>
      <c r="G47" s="31">
        <v>1</v>
      </c>
      <c r="H47" s="30">
        <v>0</v>
      </c>
      <c r="I47" s="30">
        <v>16</v>
      </c>
      <c r="K47" s="128">
        <f t="shared" si="1"/>
        <v>0.8125</v>
      </c>
      <c r="L47" s="128">
        <f t="shared" si="1"/>
        <v>0.125</v>
      </c>
      <c r="M47" s="128">
        <f t="shared" si="1"/>
        <v>6.25E-2</v>
      </c>
      <c r="N47" s="128">
        <f t="shared" si="1"/>
        <v>0</v>
      </c>
    </row>
    <row r="48" spans="2:14" ht="52.5" customHeight="1" thickBot="1" x14ac:dyDescent="0.25">
      <c r="B48" s="28">
        <v>3.9</v>
      </c>
      <c r="C48" s="28" t="s">
        <v>65</v>
      </c>
      <c r="D48" s="145"/>
      <c r="E48" s="30" t="s">
        <v>48</v>
      </c>
      <c r="F48" s="31" t="s">
        <v>48</v>
      </c>
      <c r="G48" s="30" t="s">
        <v>48</v>
      </c>
      <c r="H48" s="31" t="s">
        <v>48</v>
      </c>
      <c r="I48" s="30" t="s">
        <v>48</v>
      </c>
      <c r="K48" s="127" t="str">
        <f t="shared" si="1"/>
        <v/>
      </c>
      <c r="L48" s="127" t="str">
        <f t="shared" si="1"/>
        <v/>
      </c>
      <c r="M48" s="127" t="str">
        <f t="shared" si="1"/>
        <v/>
      </c>
      <c r="N48" s="127" t="str">
        <f t="shared" si="1"/>
        <v/>
      </c>
    </row>
    <row r="49" spans="1:14" ht="31.5" customHeight="1" thickBot="1" x14ac:dyDescent="0.25">
      <c r="B49" s="35">
        <v>4</v>
      </c>
      <c r="C49" s="36" t="s">
        <v>66</v>
      </c>
      <c r="E49" s="146" t="s">
        <v>50</v>
      </c>
      <c r="F49" s="146" t="s">
        <v>50</v>
      </c>
      <c r="G49" s="146" t="s">
        <v>50</v>
      </c>
      <c r="H49" s="146" t="s">
        <v>50</v>
      </c>
      <c r="I49" s="147" t="s">
        <v>50</v>
      </c>
      <c r="K49" s="127" t="str">
        <f t="shared" si="1"/>
        <v/>
      </c>
      <c r="L49" s="127" t="str">
        <f t="shared" si="1"/>
        <v/>
      </c>
      <c r="M49" s="127" t="str">
        <f t="shared" si="1"/>
        <v/>
      </c>
      <c r="N49" s="127" t="str">
        <f t="shared" si="1"/>
        <v/>
      </c>
    </row>
    <row r="50" spans="1:14" ht="52.5" customHeight="1" thickBot="1" x14ac:dyDescent="0.25">
      <c r="B50" s="28" t="s">
        <v>67</v>
      </c>
      <c r="C50" s="28" t="s">
        <v>68</v>
      </c>
      <c r="D50" s="145"/>
      <c r="E50" s="27" t="s">
        <v>69</v>
      </c>
      <c r="F50" s="124">
        <v>1</v>
      </c>
      <c r="G50" s="70" t="s">
        <v>358</v>
      </c>
      <c r="H50" s="124" t="s">
        <v>359</v>
      </c>
      <c r="I50" s="27" t="s">
        <v>0</v>
      </c>
      <c r="K50" s="27" t="s">
        <v>69</v>
      </c>
      <c r="L50" s="124">
        <v>1</v>
      </c>
      <c r="M50" s="70" t="s">
        <v>358</v>
      </c>
      <c r="N50" s="124" t="s">
        <v>359</v>
      </c>
    </row>
    <row r="51" spans="1:14" ht="15.75" customHeight="1" thickBot="1" x14ac:dyDescent="0.25">
      <c r="B51" s="28"/>
      <c r="C51" s="28" t="s">
        <v>70</v>
      </c>
      <c r="D51" s="145"/>
      <c r="E51" s="52">
        <v>0</v>
      </c>
      <c r="F51" s="53">
        <v>3</v>
      </c>
      <c r="G51" s="53">
        <v>7</v>
      </c>
      <c r="H51" s="53">
        <v>6</v>
      </c>
      <c r="I51" s="55">
        <v>16</v>
      </c>
      <c r="K51" s="129">
        <f t="shared" si="1"/>
        <v>0</v>
      </c>
      <c r="L51" s="130">
        <f t="shared" si="1"/>
        <v>0.1875</v>
      </c>
      <c r="M51" s="130">
        <f t="shared" si="1"/>
        <v>0.4375</v>
      </c>
      <c r="N51" s="131">
        <f t="shared" si="1"/>
        <v>0.375</v>
      </c>
    </row>
    <row r="52" spans="1:14" ht="15.75" customHeight="1" thickBot="1" x14ac:dyDescent="0.25">
      <c r="B52" s="28"/>
      <c r="C52" s="28" t="s">
        <v>71</v>
      </c>
      <c r="D52" s="145"/>
      <c r="E52" s="74">
        <v>3.6875</v>
      </c>
      <c r="F52" s="53"/>
      <c r="G52" s="54"/>
      <c r="H52" s="53"/>
      <c r="I52" s="53"/>
      <c r="K52" s="127" t="str">
        <f t="shared" si="1"/>
        <v/>
      </c>
      <c r="L52" s="127" t="str">
        <f t="shared" si="1"/>
        <v/>
      </c>
      <c r="M52" s="127" t="str">
        <f t="shared" si="1"/>
        <v/>
      </c>
      <c r="N52" s="127" t="str">
        <f t="shared" si="1"/>
        <v/>
      </c>
    </row>
    <row r="53" spans="1:14" ht="52.5" customHeight="1" thickBot="1" x14ac:dyDescent="0.25">
      <c r="B53" s="28" t="s">
        <v>72</v>
      </c>
      <c r="C53" s="28" t="s">
        <v>73</v>
      </c>
      <c r="D53" s="145"/>
      <c r="E53" s="27" t="s">
        <v>69</v>
      </c>
      <c r="F53" s="124" t="s">
        <v>74</v>
      </c>
      <c r="G53" s="27" t="s">
        <v>75</v>
      </c>
      <c r="H53" s="124" t="s">
        <v>76</v>
      </c>
      <c r="I53" s="27" t="s">
        <v>0</v>
      </c>
      <c r="K53" s="27" t="s">
        <v>69</v>
      </c>
      <c r="L53" s="124" t="s">
        <v>74</v>
      </c>
      <c r="M53" s="27" t="s">
        <v>75</v>
      </c>
      <c r="N53" s="124" t="s">
        <v>76</v>
      </c>
    </row>
    <row r="54" spans="1:14" ht="15.75" customHeight="1" thickBot="1" x14ac:dyDescent="0.25">
      <c r="B54" s="48" t="s">
        <v>77</v>
      </c>
      <c r="C54" s="28" t="s">
        <v>78</v>
      </c>
      <c r="D54" s="145"/>
      <c r="E54" s="40">
        <v>0</v>
      </c>
      <c r="F54" s="41">
        <v>6</v>
      </c>
      <c r="G54" s="41">
        <v>10</v>
      </c>
      <c r="H54" s="41">
        <v>0</v>
      </c>
      <c r="I54" s="43">
        <v>16</v>
      </c>
      <c r="K54" s="133">
        <f t="shared" si="1"/>
        <v>0</v>
      </c>
      <c r="L54" s="134">
        <f t="shared" si="1"/>
        <v>0.375</v>
      </c>
      <c r="M54" s="134">
        <f t="shared" si="1"/>
        <v>0.625</v>
      </c>
      <c r="N54" s="135">
        <f t="shared" si="1"/>
        <v>0</v>
      </c>
    </row>
    <row r="55" spans="1:14" ht="15.75" customHeight="1" thickBot="1" x14ac:dyDescent="0.25">
      <c r="B55" s="48" t="s">
        <v>79</v>
      </c>
      <c r="C55" s="28" t="s">
        <v>80</v>
      </c>
      <c r="D55" s="145"/>
      <c r="E55" s="49">
        <v>1</v>
      </c>
      <c r="F55" s="50">
        <v>3</v>
      </c>
      <c r="G55" s="50">
        <v>11</v>
      </c>
      <c r="H55" s="50">
        <v>1</v>
      </c>
      <c r="I55" s="51">
        <v>16</v>
      </c>
      <c r="K55" s="136">
        <f t="shared" si="1"/>
        <v>6.25E-2</v>
      </c>
      <c r="L55" s="137">
        <f t="shared" si="1"/>
        <v>0.1875</v>
      </c>
      <c r="M55" s="137">
        <f t="shared" si="1"/>
        <v>0.6875</v>
      </c>
      <c r="N55" s="138">
        <f t="shared" si="1"/>
        <v>6.25E-2</v>
      </c>
    </row>
    <row r="56" spans="1:14" ht="15.75" customHeight="1" thickBot="1" x14ac:dyDescent="0.25">
      <c r="B56" s="48" t="s">
        <v>81</v>
      </c>
      <c r="C56" s="28" t="s">
        <v>82</v>
      </c>
      <c r="D56" s="145"/>
      <c r="E56" s="44">
        <v>0</v>
      </c>
      <c r="F56" s="45">
        <v>3</v>
      </c>
      <c r="G56" s="45">
        <v>5</v>
      </c>
      <c r="H56" s="45">
        <v>8</v>
      </c>
      <c r="I56" s="47">
        <v>16</v>
      </c>
      <c r="K56" s="139">
        <f t="shared" si="1"/>
        <v>0</v>
      </c>
      <c r="L56" s="140">
        <f t="shared" si="1"/>
        <v>0.1875</v>
      </c>
      <c r="M56" s="140">
        <f t="shared" si="1"/>
        <v>0.3125</v>
      </c>
      <c r="N56" s="141">
        <f t="shared" si="1"/>
        <v>0.5</v>
      </c>
    </row>
    <row r="57" spans="1:14" ht="15.75" customHeight="1" thickBot="1" x14ac:dyDescent="0.25">
      <c r="A57" s="90"/>
      <c r="B57" s="48"/>
      <c r="C57" s="28"/>
      <c r="D57" s="145"/>
      <c r="E57" s="27" t="s">
        <v>540</v>
      </c>
      <c r="F57" s="124" t="s">
        <v>37</v>
      </c>
      <c r="G57" s="27" t="s">
        <v>541</v>
      </c>
      <c r="H57" s="50"/>
      <c r="I57" s="50"/>
      <c r="K57" s="132"/>
      <c r="L57" s="132"/>
      <c r="M57" s="132"/>
      <c r="N57" s="132"/>
    </row>
    <row r="58" spans="1:14" ht="15.75" customHeight="1" thickBot="1" x14ac:dyDescent="0.25">
      <c r="A58" s="90"/>
      <c r="B58" s="48"/>
      <c r="C58" s="104" t="s">
        <v>542</v>
      </c>
      <c r="D58" s="145"/>
      <c r="E58" s="105">
        <v>0.22</v>
      </c>
      <c r="F58" s="106">
        <v>0.31</v>
      </c>
      <c r="G58" s="107">
        <v>0.47</v>
      </c>
      <c r="H58" s="50"/>
      <c r="I58" s="50"/>
      <c r="K58" s="132"/>
      <c r="L58" s="132"/>
      <c r="M58" s="132"/>
      <c r="N58" s="132"/>
    </row>
    <row r="59" spans="1:14" ht="15.75" customHeight="1" thickBot="1" x14ac:dyDescent="0.25">
      <c r="B59" s="28" t="s">
        <v>83</v>
      </c>
      <c r="C59" s="28" t="s">
        <v>84</v>
      </c>
      <c r="D59" s="145"/>
      <c r="E59" s="30">
        <v>4</v>
      </c>
      <c r="F59" s="30">
        <v>5</v>
      </c>
      <c r="G59" s="31">
        <v>3</v>
      </c>
      <c r="H59" s="30">
        <v>4</v>
      </c>
      <c r="I59" s="30">
        <v>16</v>
      </c>
      <c r="K59" s="128">
        <f t="shared" si="1"/>
        <v>0.25</v>
      </c>
      <c r="L59" s="128">
        <f t="shared" si="1"/>
        <v>0.3125</v>
      </c>
      <c r="M59" s="128">
        <f t="shared" si="1"/>
        <v>0.1875</v>
      </c>
      <c r="N59" s="128">
        <f t="shared" si="1"/>
        <v>0.25</v>
      </c>
    </row>
    <row r="60" spans="1:14" ht="31.5" customHeight="1" thickBot="1" x14ac:dyDescent="0.25">
      <c r="B60" s="28">
        <v>4.4000000000000004</v>
      </c>
      <c r="C60" s="28" t="s">
        <v>85</v>
      </c>
      <c r="D60" s="145"/>
      <c r="E60" s="30">
        <v>0</v>
      </c>
      <c r="F60" s="30">
        <v>0</v>
      </c>
      <c r="G60" s="31">
        <v>0</v>
      </c>
      <c r="H60" s="30">
        <v>0</v>
      </c>
      <c r="I60" s="30">
        <v>0</v>
      </c>
      <c r="K60" s="128" t="str">
        <f t="shared" si="1"/>
        <v/>
      </c>
      <c r="L60" s="128" t="str">
        <f t="shared" si="1"/>
        <v/>
      </c>
      <c r="M60" s="128" t="str">
        <f t="shared" si="1"/>
        <v/>
      </c>
      <c r="N60" s="128" t="str">
        <f t="shared" si="1"/>
        <v/>
      </c>
    </row>
    <row r="61" spans="1:14" ht="15.75" customHeight="1" thickBot="1" x14ac:dyDescent="0.25">
      <c r="B61" s="28">
        <v>4.5</v>
      </c>
      <c r="C61" s="28" t="s">
        <v>86</v>
      </c>
      <c r="D61" s="145"/>
      <c r="E61" s="30">
        <v>16</v>
      </c>
      <c r="F61" s="30">
        <v>0</v>
      </c>
      <c r="G61" s="31">
        <v>0</v>
      </c>
      <c r="H61" s="30">
        <v>0</v>
      </c>
      <c r="I61" s="30">
        <v>16</v>
      </c>
      <c r="K61" s="128">
        <f t="shared" si="1"/>
        <v>1</v>
      </c>
      <c r="L61" s="128">
        <f t="shared" si="1"/>
        <v>0</v>
      </c>
      <c r="M61" s="128">
        <f t="shared" si="1"/>
        <v>0</v>
      </c>
      <c r="N61" s="128">
        <f t="shared" si="1"/>
        <v>0</v>
      </c>
    </row>
    <row r="62" spans="1:14" ht="15.75" customHeight="1" thickBot="1" x14ac:dyDescent="0.25">
      <c r="B62" s="28">
        <v>4.5999999999999996</v>
      </c>
      <c r="C62" s="28" t="s">
        <v>87</v>
      </c>
      <c r="D62" s="145"/>
      <c r="E62" s="30">
        <v>12</v>
      </c>
      <c r="F62" s="30">
        <v>0</v>
      </c>
      <c r="G62" s="31">
        <v>1</v>
      </c>
      <c r="H62" s="30">
        <v>3</v>
      </c>
      <c r="I62" s="30">
        <v>16</v>
      </c>
      <c r="K62" s="128">
        <f t="shared" si="1"/>
        <v>0.75</v>
      </c>
      <c r="L62" s="128">
        <f t="shared" si="1"/>
        <v>0</v>
      </c>
      <c r="M62" s="128">
        <f t="shared" si="1"/>
        <v>6.25E-2</v>
      </c>
      <c r="N62" s="128">
        <f t="shared" si="1"/>
        <v>0.1875</v>
      </c>
    </row>
    <row r="63" spans="1:14" ht="31.5" customHeight="1" thickBot="1" x14ac:dyDescent="0.25">
      <c r="B63" s="28">
        <v>4.7</v>
      </c>
      <c r="C63" s="28" t="s">
        <v>88</v>
      </c>
      <c r="D63" s="145"/>
      <c r="E63" s="30">
        <v>14</v>
      </c>
      <c r="F63" s="30">
        <v>2</v>
      </c>
      <c r="G63" s="31">
        <v>0</v>
      </c>
      <c r="H63" s="30">
        <v>0</v>
      </c>
      <c r="I63" s="30">
        <v>16</v>
      </c>
      <c r="K63" s="128">
        <f t="shared" si="1"/>
        <v>0.875</v>
      </c>
      <c r="L63" s="128">
        <f t="shared" si="1"/>
        <v>0.125</v>
      </c>
      <c r="M63" s="128">
        <f t="shared" si="1"/>
        <v>0</v>
      </c>
      <c r="N63" s="128">
        <f t="shared" si="1"/>
        <v>0</v>
      </c>
    </row>
    <row r="64" spans="1:14" ht="31.5" customHeight="1" thickBot="1" x14ac:dyDescent="0.25">
      <c r="B64" s="28">
        <v>4.8</v>
      </c>
      <c r="C64" s="28" t="s">
        <v>89</v>
      </c>
      <c r="D64" s="145"/>
      <c r="E64" s="30">
        <v>12</v>
      </c>
      <c r="F64" s="30">
        <v>3</v>
      </c>
      <c r="G64" s="31">
        <v>1</v>
      </c>
      <c r="H64" s="30">
        <v>0</v>
      </c>
      <c r="I64" s="30">
        <v>16</v>
      </c>
      <c r="K64" s="128">
        <f t="shared" si="1"/>
        <v>0.75</v>
      </c>
      <c r="L64" s="128">
        <f t="shared" si="1"/>
        <v>0.1875</v>
      </c>
      <c r="M64" s="128">
        <f t="shared" si="1"/>
        <v>6.25E-2</v>
      </c>
      <c r="N64" s="128">
        <f t="shared" si="1"/>
        <v>0</v>
      </c>
    </row>
    <row r="65" spans="1:15" ht="31.5" customHeight="1" thickBot="1" x14ac:dyDescent="0.25">
      <c r="B65" s="28">
        <v>4.9000000000000004</v>
      </c>
      <c r="C65" s="28" t="s">
        <v>90</v>
      </c>
      <c r="D65" s="145"/>
      <c r="E65" s="30">
        <v>16</v>
      </c>
      <c r="F65" s="30">
        <v>0</v>
      </c>
      <c r="G65" s="31">
        <v>0</v>
      </c>
      <c r="H65" s="30">
        <v>0</v>
      </c>
      <c r="I65" s="30">
        <v>16</v>
      </c>
      <c r="K65" s="128">
        <f t="shared" si="1"/>
        <v>1</v>
      </c>
      <c r="L65" s="128">
        <f t="shared" si="1"/>
        <v>0</v>
      </c>
      <c r="M65" s="128">
        <f t="shared" si="1"/>
        <v>0</v>
      </c>
      <c r="N65" s="128">
        <f t="shared" si="1"/>
        <v>0</v>
      </c>
    </row>
    <row r="66" spans="1:15" ht="31.5" customHeight="1" thickBot="1" x14ac:dyDescent="0.25">
      <c r="B66" s="28" t="s">
        <v>91</v>
      </c>
      <c r="C66" s="28" t="s">
        <v>92</v>
      </c>
      <c r="D66" s="145"/>
      <c r="E66" s="30">
        <v>12</v>
      </c>
      <c r="F66" s="30">
        <v>3</v>
      </c>
      <c r="G66" s="31">
        <v>0</v>
      </c>
      <c r="H66" s="30">
        <v>1</v>
      </c>
      <c r="I66" s="30">
        <v>16</v>
      </c>
      <c r="K66" s="128">
        <f t="shared" si="1"/>
        <v>0.75</v>
      </c>
      <c r="L66" s="128">
        <f t="shared" si="1"/>
        <v>0.1875</v>
      </c>
      <c r="M66" s="128">
        <f t="shared" si="1"/>
        <v>0</v>
      </c>
      <c r="N66" s="128">
        <f t="shared" si="1"/>
        <v>6.25E-2</v>
      </c>
    </row>
    <row r="67" spans="1:15" ht="31.5" customHeight="1" thickBot="1" x14ac:dyDescent="0.25">
      <c r="B67" s="28">
        <v>4.1100000000000003</v>
      </c>
      <c r="C67" s="28" t="s">
        <v>93</v>
      </c>
      <c r="D67" s="145"/>
      <c r="E67" s="30">
        <v>15</v>
      </c>
      <c r="F67" s="30">
        <v>0</v>
      </c>
      <c r="G67" s="31">
        <v>1</v>
      </c>
      <c r="H67" s="30">
        <v>0</v>
      </c>
      <c r="I67" s="30">
        <v>16</v>
      </c>
      <c r="K67" s="128">
        <f t="shared" si="1"/>
        <v>0.9375</v>
      </c>
      <c r="L67" s="128">
        <f t="shared" si="1"/>
        <v>0</v>
      </c>
      <c r="M67" s="128">
        <f t="shared" si="1"/>
        <v>6.25E-2</v>
      </c>
      <c r="N67" s="128">
        <f t="shared" si="1"/>
        <v>0</v>
      </c>
    </row>
    <row r="68" spans="1:15" ht="31.5" customHeight="1" thickBot="1" x14ac:dyDescent="0.25">
      <c r="B68" s="28">
        <v>4.12</v>
      </c>
      <c r="C68" s="28" t="s">
        <v>94</v>
      </c>
      <c r="D68" s="145"/>
      <c r="E68" s="30">
        <v>16</v>
      </c>
      <c r="F68" s="30">
        <v>0</v>
      </c>
      <c r="G68" s="31">
        <v>0</v>
      </c>
      <c r="H68" s="30">
        <v>0</v>
      </c>
      <c r="I68" s="30">
        <v>16</v>
      </c>
      <c r="K68" s="128">
        <f t="shared" si="1"/>
        <v>1</v>
      </c>
      <c r="L68" s="128">
        <f t="shared" si="1"/>
        <v>0</v>
      </c>
      <c r="M68" s="128">
        <f t="shared" si="1"/>
        <v>0</v>
      </c>
      <c r="N68" s="128">
        <f t="shared" si="1"/>
        <v>0</v>
      </c>
    </row>
    <row r="69" spans="1:15" ht="31.5" customHeight="1" thickBot="1" x14ac:dyDescent="0.25">
      <c r="B69" s="28">
        <v>4.13</v>
      </c>
      <c r="C69" s="28" t="s">
        <v>95</v>
      </c>
      <c r="D69" s="145"/>
      <c r="E69" s="30">
        <v>16</v>
      </c>
      <c r="F69" s="30">
        <v>0</v>
      </c>
      <c r="G69" s="31">
        <v>0</v>
      </c>
      <c r="H69" s="30">
        <v>0</v>
      </c>
      <c r="I69" s="30">
        <v>16</v>
      </c>
      <c r="K69" s="128">
        <f t="shared" si="1"/>
        <v>1</v>
      </c>
      <c r="L69" s="128">
        <f t="shared" si="1"/>
        <v>0</v>
      </c>
      <c r="M69" s="128">
        <f t="shared" si="1"/>
        <v>0</v>
      </c>
      <c r="N69" s="128">
        <f t="shared" si="1"/>
        <v>0</v>
      </c>
    </row>
    <row r="70" spans="1:15" ht="15.75" customHeight="1" thickBot="1" x14ac:dyDescent="0.25">
      <c r="B70" s="28">
        <v>4.1399999999999997</v>
      </c>
      <c r="C70" s="28" t="s">
        <v>361</v>
      </c>
      <c r="D70" s="145"/>
      <c r="E70" s="30">
        <v>15</v>
      </c>
      <c r="F70" s="30">
        <v>0</v>
      </c>
      <c r="G70" s="31">
        <v>1</v>
      </c>
      <c r="H70" s="30">
        <v>0</v>
      </c>
      <c r="I70" s="30">
        <v>16</v>
      </c>
      <c r="K70" s="128">
        <f t="shared" si="1"/>
        <v>0.9375</v>
      </c>
      <c r="L70" s="128">
        <f t="shared" si="1"/>
        <v>0</v>
      </c>
      <c r="M70" s="128">
        <f t="shared" si="1"/>
        <v>6.25E-2</v>
      </c>
      <c r="N70" s="128">
        <f t="shared" si="1"/>
        <v>0</v>
      </c>
    </row>
    <row r="71" spans="1:15" ht="64.5" customHeight="1" thickBot="1" x14ac:dyDescent="0.25">
      <c r="B71" s="28">
        <v>4.1500000000000004</v>
      </c>
      <c r="C71" s="28" t="s">
        <v>96</v>
      </c>
      <c r="D71" s="145"/>
      <c r="E71" s="30">
        <v>11</v>
      </c>
      <c r="F71" s="30">
        <v>1</v>
      </c>
      <c r="G71" s="31">
        <v>2</v>
      </c>
      <c r="H71" s="30">
        <v>2</v>
      </c>
      <c r="I71" s="30">
        <v>16</v>
      </c>
      <c r="K71" s="128">
        <f t="shared" si="1"/>
        <v>0.6875</v>
      </c>
      <c r="L71" s="128">
        <f t="shared" si="1"/>
        <v>6.25E-2</v>
      </c>
      <c r="M71" s="128">
        <f t="shared" si="1"/>
        <v>0.125</v>
      </c>
      <c r="N71" s="128">
        <f t="shared" si="1"/>
        <v>0.125</v>
      </c>
    </row>
    <row r="72" spans="1:15" ht="15" thickBot="1" x14ac:dyDescent="0.25">
      <c r="A72" s="90"/>
      <c r="B72" s="111">
        <v>5</v>
      </c>
      <c r="C72" s="114" t="s">
        <v>97</v>
      </c>
      <c r="E72" s="27" t="s">
        <v>69</v>
      </c>
      <c r="F72" s="27">
        <v>1</v>
      </c>
      <c r="G72" s="27">
        <v>2</v>
      </c>
      <c r="H72" s="27">
        <v>3</v>
      </c>
      <c r="I72" s="27" t="s">
        <v>524</v>
      </c>
      <c r="K72" s="27" t="s">
        <v>69</v>
      </c>
      <c r="L72" s="124" t="s">
        <v>98</v>
      </c>
      <c r="M72" s="27" t="s">
        <v>99</v>
      </c>
      <c r="N72" s="124" t="s">
        <v>100</v>
      </c>
    </row>
    <row r="73" spans="1:15" ht="31.5" customHeight="1" thickBot="1" x14ac:dyDescent="0.25">
      <c r="A73" s="90"/>
      <c r="B73" s="109" t="s">
        <v>101</v>
      </c>
      <c r="C73" s="102" t="s">
        <v>102</v>
      </c>
      <c r="D73" s="145"/>
      <c r="E73" s="52">
        <v>0</v>
      </c>
      <c r="F73" s="53">
        <v>5</v>
      </c>
      <c r="G73" s="53">
        <v>4</v>
      </c>
      <c r="H73" s="53">
        <v>0</v>
      </c>
      <c r="I73" s="55">
        <v>5</v>
      </c>
      <c r="K73" s="129">
        <f>IF(ISERROR(E73/$I75),"",E73/$I75)</f>
        <v>0</v>
      </c>
      <c r="L73" s="130">
        <f>IF(ISERROR((F73+G73)/$I75),"",(F73+G73)/$I75)</f>
        <v>0.5625</v>
      </c>
      <c r="M73" s="130">
        <f>IF(ISERROR((H73+I73)/$I75),"",(H73+I73)/$I75)</f>
        <v>0.3125</v>
      </c>
      <c r="N73" s="131">
        <f>IF(ISERROR(SUM(E75:H75)/$I75),"",SUM(E75:H75)/$I75)</f>
        <v>0.125</v>
      </c>
    </row>
    <row r="74" spans="1:15" ht="31.5" customHeight="1" thickBot="1" x14ac:dyDescent="0.25">
      <c r="A74" s="90"/>
      <c r="B74" s="113"/>
      <c r="C74" s="112"/>
      <c r="D74" s="145"/>
      <c r="E74" s="27" t="s">
        <v>525</v>
      </c>
      <c r="F74" s="27" t="s">
        <v>526</v>
      </c>
      <c r="G74" s="27" t="s">
        <v>527</v>
      </c>
      <c r="H74" s="27" t="s">
        <v>528</v>
      </c>
      <c r="I74" s="27" t="s">
        <v>0</v>
      </c>
      <c r="K74" s="148"/>
      <c r="L74" s="148"/>
      <c r="M74" s="148"/>
      <c r="N74" s="148"/>
      <c r="O74" s="149"/>
    </row>
    <row r="75" spans="1:15" ht="31.5" customHeight="1" thickBot="1" x14ac:dyDescent="0.25">
      <c r="A75" s="90"/>
      <c r="B75" s="110"/>
      <c r="C75" s="103"/>
      <c r="D75" s="145"/>
      <c r="E75" s="52">
        <v>0</v>
      </c>
      <c r="F75" s="53">
        <v>1</v>
      </c>
      <c r="G75" s="53">
        <v>0</v>
      </c>
      <c r="H75" s="53">
        <v>1</v>
      </c>
      <c r="I75" s="55">
        <v>16</v>
      </c>
      <c r="K75" s="132"/>
      <c r="L75" s="132"/>
      <c r="M75" s="132"/>
      <c r="N75" s="132"/>
    </row>
    <row r="76" spans="1:15" ht="31.5" customHeight="1" thickBot="1" x14ac:dyDescent="0.25">
      <c r="B76" s="28">
        <v>5.2</v>
      </c>
      <c r="C76" s="28" t="s">
        <v>103</v>
      </c>
      <c r="D76" s="145"/>
      <c r="E76" s="30">
        <v>12</v>
      </c>
      <c r="F76" s="30">
        <v>3</v>
      </c>
      <c r="G76" s="31">
        <v>0</v>
      </c>
      <c r="H76" s="30">
        <v>1</v>
      </c>
      <c r="I76" s="30">
        <v>16</v>
      </c>
      <c r="K76" s="128">
        <f t="shared" si="1"/>
        <v>0.75</v>
      </c>
      <c r="L76" s="128">
        <f t="shared" si="1"/>
        <v>0.1875</v>
      </c>
      <c r="M76" s="128">
        <f t="shared" si="1"/>
        <v>0</v>
      </c>
      <c r="N76" s="128">
        <f t="shared" si="1"/>
        <v>6.25E-2</v>
      </c>
    </row>
    <row r="77" spans="1:15" ht="42.75" customHeight="1" thickBot="1" x14ac:dyDescent="0.25">
      <c r="B77" s="28">
        <v>5.3</v>
      </c>
      <c r="C77" s="28" t="s">
        <v>104</v>
      </c>
      <c r="D77" s="145"/>
      <c r="E77" s="30">
        <v>10</v>
      </c>
      <c r="F77" s="30">
        <v>3</v>
      </c>
      <c r="G77" s="31">
        <v>3</v>
      </c>
      <c r="H77" s="30">
        <v>0</v>
      </c>
      <c r="I77" s="30">
        <v>16</v>
      </c>
      <c r="K77" s="128">
        <f t="shared" si="1"/>
        <v>0.625</v>
      </c>
      <c r="L77" s="128">
        <f t="shared" si="1"/>
        <v>0.1875</v>
      </c>
      <c r="M77" s="128">
        <f t="shared" si="1"/>
        <v>0.1875</v>
      </c>
      <c r="N77" s="128">
        <f t="shared" si="1"/>
        <v>0</v>
      </c>
    </row>
    <row r="78" spans="1:15" ht="15.75" customHeight="1" thickBot="1" x14ac:dyDescent="0.25">
      <c r="B78" s="28">
        <v>5.4</v>
      </c>
      <c r="C78" s="28" t="s">
        <v>105</v>
      </c>
      <c r="D78" s="145"/>
      <c r="E78" s="30">
        <v>7</v>
      </c>
      <c r="F78" s="30">
        <v>3</v>
      </c>
      <c r="G78" s="31">
        <v>4</v>
      </c>
      <c r="H78" s="30">
        <v>2</v>
      </c>
      <c r="I78" s="30">
        <v>16</v>
      </c>
      <c r="K78" s="128">
        <f t="shared" si="1"/>
        <v>0.4375</v>
      </c>
      <c r="L78" s="128">
        <f t="shared" si="1"/>
        <v>0.1875</v>
      </c>
      <c r="M78" s="128">
        <f t="shared" si="1"/>
        <v>0.25</v>
      </c>
      <c r="N78" s="128">
        <f t="shared" si="1"/>
        <v>0.125</v>
      </c>
    </row>
    <row r="79" spans="1:15" ht="15.75" customHeight="1" thickBot="1" x14ac:dyDescent="0.25">
      <c r="B79" s="28">
        <v>5.5</v>
      </c>
      <c r="C79" s="28" t="s">
        <v>106</v>
      </c>
      <c r="D79" s="145"/>
      <c r="E79" s="30">
        <v>10</v>
      </c>
      <c r="F79" s="30">
        <v>3</v>
      </c>
      <c r="G79" s="31">
        <v>1</v>
      </c>
      <c r="H79" s="30">
        <v>2</v>
      </c>
      <c r="I79" s="30">
        <v>16</v>
      </c>
      <c r="K79" s="128">
        <f t="shared" si="1"/>
        <v>0.625</v>
      </c>
      <c r="L79" s="128">
        <f t="shared" si="1"/>
        <v>0.1875</v>
      </c>
      <c r="M79" s="128">
        <f t="shared" si="1"/>
        <v>6.25E-2</v>
      </c>
      <c r="N79" s="128">
        <f t="shared" si="1"/>
        <v>0.125</v>
      </c>
    </row>
    <row r="80" spans="1:15" ht="15.75" customHeight="1" thickBot="1" x14ac:dyDescent="0.25">
      <c r="B80" s="28">
        <v>5.6</v>
      </c>
      <c r="C80" s="28" t="s">
        <v>107</v>
      </c>
      <c r="D80" s="145"/>
      <c r="E80" s="30">
        <v>6</v>
      </c>
      <c r="F80" s="30">
        <v>6</v>
      </c>
      <c r="G80" s="31">
        <v>2</v>
      </c>
      <c r="H80" s="30">
        <v>2</v>
      </c>
      <c r="I80" s="30">
        <v>16</v>
      </c>
      <c r="K80" s="128">
        <f t="shared" si="1"/>
        <v>0.375</v>
      </c>
      <c r="L80" s="128">
        <f t="shared" si="1"/>
        <v>0.375</v>
      </c>
      <c r="M80" s="128">
        <f t="shared" si="1"/>
        <v>0.125</v>
      </c>
      <c r="N80" s="128">
        <f t="shared" si="1"/>
        <v>0.125</v>
      </c>
    </row>
    <row r="81" spans="2:14" ht="15.75" customHeight="1" x14ac:dyDescent="0.2">
      <c r="B81" s="150"/>
      <c r="C81" s="56"/>
      <c r="D81" s="151"/>
      <c r="E81" s="30" t="s">
        <v>50</v>
      </c>
      <c r="F81" s="30" t="s">
        <v>50</v>
      </c>
      <c r="G81" s="31" t="s">
        <v>50</v>
      </c>
      <c r="H81" s="30" t="s">
        <v>50</v>
      </c>
      <c r="I81" s="30" t="s">
        <v>50</v>
      </c>
      <c r="K81" s="128" t="str">
        <f t="shared" si="1"/>
        <v/>
      </c>
      <c r="L81" s="128" t="str">
        <f t="shared" si="1"/>
        <v/>
      </c>
      <c r="M81" s="128" t="str">
        <f t="shared" si="1"/>
        <v/>
      </c>
      <c r="N81" s="128" t="str">
        <f t="shared" si="1"/>
        <v/>
      </c>
    </row>
    <row r="82" spans="2:14" ht="15.75" customHeight="1" x14ac:dyDescent="0.2">
      <c r="B82" s="26" t="s">
        <v>108</v>
      </c>
      <c r="C82" s="56"/>
      <c r="D82" s="151"/>
      <c r="E82" s="30" t="s">
        <v>50</v>
      </c>
      <c r="F82" s="30" t="s">
        <v>50</v>
      </c>
      <c r="G82" s="31" t="s">
        <v>50</v>
      </c>
      <c r="H82" s="30" t="s">
        <v>50</v>
      </c>
      <c r="I82" s="30" t="s">
        <v>50</v>
      </c>
      <c r="K82" s="128" t="str">
        <f t="shared" si="1"/>
        <v/>
      </c>
      <c r="L82" s="128" t="str">
        <f t="shared" si="1"/>
        <v/>
      </c>
      <c r="M82" s="128" t="str">
        <f t="shared" si="1"/>
        <v/>
      </c>
      <c r="N82" s="128" t="str">
        <f t="shared" si="1"/>
        <v/>
      </c>
    </row>
    <row r="83" spans="2:14" ht="15.75" customHeight="1" thickBot="1" x14ac:dyDescent="0.25">
      <c r="B83" s="26"/>
      <c r="C83" s="56"/>
      <c r="D83" s="151"/>
      <c r="E83" s="30"/>
      <c r="F83" s="30"/>
      <c r="G83" s="31"/>
      <c r="H83" s="30"/>
      <c r="I83" s="30"/>
      <c r="K83" s="128" t="str">
        <f t="shared" si="1"/>
        <v/>
      </c>
      <c r="L83" s="128" t="str">
        <f t="shared" si="1"/>
        <v/>
      </c>
      <c r="M83" s="128" t="str">
        <f t="shared" si="1"/>
        <v/>
      </c>
      <c r="N83" s="128" t="str">
        <f t="shared" si="1"/>
        <v/>
      </c>
    </row>
    <row r="84" spans="2:14" ht="31.5" customHeight="1" thickBot="1" x14ac:dyDescent="0.25">
      <c r="B84" s="28" t="s">
        <v>109</v>
      </c>
      <c r="C84" s="28" t="s">
        <v>110</v>
      </c>
      <c r="D84" s="145"/>
      <c r="E84" s="30">
        <v>7</v>
      </c>
      <c r="F84" s="30">
        <v>4</v>
      </c>
      <c r="G84" s="31">
        <v>5</v>
      </c>
      <c r="H84" s="30">
        <v>0</v>
      </c>
      <c r="I84" s="30">
        <v>16</v>
      </c>
      <c r="K84" s="128">
        <f t="shared" si="1"/>
        <v>0.4375</v>
      </c>
      <c r="L84" s="128">
        <f t="shared" si="1"/>
        <v>0.25</v>
      </c>
      <c r="M84" s="128">
        <f t="shared" si="1"/>
        <v>0.3125</v>
      </c>
      <c r="N84" s="128">
        <f t="shared" si="1"/>
        <v>0</v>
      </c>
    </row>
    <row r="85" spans="2:14" ht="31.5" customHeight="1" thickBot="1" x14ac:dyDescent="0.25">
      <c r="B85" s="28" t="s">
        <v>111</v>
      </c>
      <c r="C85" s="28" t="s">
        <v>112</v>
      </c>
      <c r="D85" s="145"/>
      <c r="E85" s="30">
        <v>6</v>
      </c>
      <c r="F85" s="30">
        <v>5</v>
      </c>
      <c r="G85" s="31">
        <v>1</v>
      </c>
      <c r="H85" s="30">
        <v>4</v>
      </c>
      <c r="I85" s="30">
        <v>16</v>
      </c>
      <c r="K85" s="128">
        <f t="shared" si="1"/>
        <v>0.375</v>
      </c>
      <c r="L85" s="128">
        <f t="shared" si="1"/>
        <v>0.3125</v>
      </c>
      <c r="M85" s="128">
        <f t="shared" si="1"/>
        <v>6.25E-2</v>
      </c>
      <c r="N85" s="128">
        <f t="shared" si="1"/>
        <v>0.25</v>
      </c>
    </row>
    <row r="86" spans="2:14" ht="31.5" customHeight="1" thickBot="1" x14ac:dyDescent="0.25">
      <c r="B86" s="28" t="s">
        <v>113</v>
      </c>
      <c r="C86" s="28" t="s">
        <v>114</v>
      </c>
      <c r="D86" s="145"/>
      <c r="E86" s="30">
        <v>9</v>
      </c>
      <c r="F86" s="30">
        <v>0</v>
      </c>
      <c r="G86" s="31">
        <v>4</v>
      </c>
      <c r="H86" s="30">
        <v>3</v>
      </c>
      <c r="I86" s="30">
        <v>16</v>
      </c>
      <c r="K86" s="128">
        <f t="shared" si="1"/>
        <v>0.5625</v>
      </c>
      <c r="L86" s="128">
        <f t="shared" si="1"/>
        <v>0</v>
      </c>
      <c r="M86" s="128">
        <f t="shared" si="1"/>
        <v>0.25</v>
      </c>
      <c r="N86" s="128">
        <f t="shared" si="1"/>
        <v>0.1875</v>
      </c>
    </row>
    <row r="87" spans="2:14" ht="31.5" customHeight="1" thickBot="1" x14ac:dyDescent="0.25">
      <c r="B87" s="28" t="s">
        <v>115</v>
      </c>
      <c r="C87" s="28" t="s">
        <v>116</v>
      </c>
      <c r="D87" s="145"/>
      <c r="E87" s="30">
        <v>6</v>
      </c>
      <c r="F87" s="30">
        <v>4</v>
      </c>
      <c r="G87" s="31">
        <v>2</v>
      </c>
      <c r="H87" s="30">
        <v>4</v>
      </c>
      <c r="I87" s="30">
        <v>16</v>
      </c>
      <c r="K87" s="128">
        <f t="shared" si="1"/>
        <v>0.375</v>
      </c>
      <c r="L87" s="128">
        <f t="shared" si="1"/>
        <v>0.25</v>
      </c>
      <c r="M87" s="128">
        <f t="shared" si="1"/>
        <v>0.125</v>
      </c>
      <c r="N87" s="128">
        <f t="shared" si="1"/>
        <v>0.25</v>
      </c>
    </row>
    <row r="88" spans="2:14" ht="31.5" customHeight="1" thickBot="1" x14ac:dyDescent="0.25">
      <c r="B88" s="28" t="s">
        <v>117</v>
      </c>
      <c r="C88" s="28" t="s">
        <v>118</v>
      </c>
      <c r="D88" s="145"/>
      <c r="E88" s="30">
        <v>4</v>
      </c>
      <c r="F88" s="30">
        <v>4</v>
      </c>
      <c r="G88" s="31">
        <v>3</v>
      </c>
      <c r="H88" s="30">
        <v>5</v>
      </c>
      <c r="I88" s="30">
        <v>16</v>
      </c>
      <c r="K88" s="128">
        <f t="shared" si="1"/>
        <v>0.25</v>
      </c>
      <c r="L88" s="128">
        <f t="shared" si="1"/>
        <v>0.25</v>
      </c>
      <c r="M88" s="128">
        <f t="shared" si="1"/>
        <v>0.1875</v>
      </c>
      <c r="N88" s="128">
        <f t="shared" si="1"/>
        <v>0.3125</v>
      </c>
    </row>
    <row r="89" spans="2:14" ht="31.5" customHeight="1" thickBot="1" x14ac:dyDescent="0.25">
      <c r="B89" s="28" t="s">
        <v>119</v>
      </c>
      <c r="C89" s="28" t="s">
        <v>120</v>
      </c>
      <c r="D89" s="145"/>
      <c r="E89" s="30">
        <v>7</v>
      </c>
      <c r="F89" s="30">
        <v>2</v>
      </c>
      <c r="G89" s="31">
        <v>2</v>
      </c>
      <c r="H89" s="30">
        <v>5</v>
      </c>
      <c r="I89" s="30">
        <v>16</v>
      </c>
      <c r="K89" s="128">
        <f t="shared" si="1"/>
        <v>0.4375</v>
      </c>
      <c r="L89" s="128">
        <f t="shared" si="1"/>
        <v>0.125</v>
      </c>
      <c r="M89" s="128">
        <f t="shared" si="1"/>
        <v>0.125</v>
      </c>
      <c r="N89" s="128">
        <f t="shared" si="1"/>
        <v>0.3125</v>
      </c>
    </row>
    <row r="90" spans="2:14" ht="31.5" customHeight="1" thickBot="1" x14ac:dyDescent="0.25">
      <c r="B90" s="28" t="s">
        <v>121</v>
      </c>
      <c r="C90" s="28" t="s">
        <v>122</v>
      </c>
      <c r="D90" s="145"/>
      <c r="E90" s="30">
        <v>7</v>
      </c>
      <c r="F90" s="30">
        <v>2</v>
      </c>
      <c r="G90" s="31">
        <v>2</v>
      </c>
      <c r="H90" s="30">
        <v>5</v>
      </c>
      <c r="I90" s="30">
        <v>16</v>
      </c>
      <c r="K90" s="128">
        <f t="shared" si="1"/>
        <v>0.4375</v>
      </c>
      <c r="L90" s="128">
        <f t="shared" si="1"/>
        <v>0.125</v>
      </c>
      <c r="M90" s="128">
        <f t="shared" si="1"/>
        <v>0.125</v>
      </c>
      <c r="N90" s="128">
        <f t="shared" si="1"/>
        <v>0.3125</v>
      </c>
    </row>
    <row r="91" spans="2:14" ht="31.5" customHeight="1" thickBot="1" x14ac:dyDescent="0.25">
      <c r="B91" s="28" t="s">
        <v>123</v>
      </c>
      <c r="C91" s="28" t="s">
        <v>124</v>
      </c>
      <c r="D91" s="145"/>
      <c r="E91" s="30">
        <v>7</v>
      </c>
      <c r="F91" s="30">
        <v>2</v>
      </c>
      <c r="G91" s="31">
        <v>0</v>
      </c>
      <c r="H91" s="30">
        <v>0</v>
      </c>
      <c r="I91" s="30">
        <v>9</v>
      </c>
      <c r="K91" s="128">
        <f t="shared" si="1"/>
        <v>0.77777777777777779</v>
      </c>
      <c r="L91" s="128">
        <f t="shared" si="1"/>
        <v>0.22222222222222221</v>
      </c>
      <c r="M91" s="128">
        <f t="shared" si="1"/>
        <v>0</v>
      </c>
      <c r="N91" s="128">
        <f t="shared" si="1"/>
        <v>0</v>
      </c>
    </row>
    <row r="92" spans="2:14" ht="31.5" customHeight="1" thickBot="1" x14ac:dyDescent="0.25">
      <c r="B92" s="28" t="s">
        <v>125</v>
      </c>
      <c r="C92" s="28" t="s">
        <v>126</v>
      </c>
      <c r="D92" s="145"/>
      <c r="E92" s="30">
        <v>6</v>
      </c>
      <c r="F92" s="30">
        <v>3</v>
      </c>
      <c r="G92" s="31">
        <v>0</v>
      </c>
      <c r="H92" s="30">
        <v>0</v>
      </c>
      <c r="I92" s="30">
        <v>9</v>
      </c>
      <c r="K92" s="128">
        <f t="shared" si="1"/>
        <v>0.66666666666666663</v>
      </c>
      <c r="L92" s="128">
        <f t="shared" si="1"/>
        <v>0.33333333333333331</v>
      </c>
      <c r="M92" s="128">
        <f t="shared" si="1"/>
        <v>0</v>
      </c>
      <c r="N92" s="128">
        <f t="shared" si="1"/>
        <v>0</v>
      </c>
    </row>
    <row r="93" spans="2:14" ht="31.5" customHeight="1" thickBot="1" x14ac:dyDescent="0.25">
      <c r="B93" s="28" t="s">
        <v>127</v>
      </c>
      <c r="C93" s="28" t="s">
        <v>128</v>
      </c>
      <c r="D93" s="145"/>
      <c r="E93" s="30">
        <v>6</v>
      </c>
      <c r="F93" s="30">
        <v>3</v>
      </c>
      <c r="G93" s="31">
        <v>0</v>
      </c>
      <c r="H93" s="30">
        <v>0</v>
      </c>
      <c r="I93" s="30">
        <v>9</v>
      </c>
      <c r="K93" s="128">
        <f t="shared" si="1"/>
        <v>0.66666666666666663</v>
      </c>
      <c r="L93" s="128">
        <f t="shared" si="1"/>
        <v>0.33333333333333331</v>
      </c>
      <c r="M93" s="128">
        <f t="shared" si="1"/>
        <v>0</v>
      </c>
      <c r="N93" s="128">
        <f t="shared" si="1"/>
        <v>0</v>
      </c>
    </row>
    <row r="94" spans="2:14" ht="31.5" customHeight="1" thickBot="1" x14ac:dyDescent="0.25">
      <c r="B94" s="28" t="s">
        <v>129</v>
      </c>
      <c r="C94" s="28" t="s">
        <v>130</v>
      </c>
      <c r="D94" s="145"/>
      <c r="E94" s="30">
        <v>6</v>
      </c>
      <c r="F94" s="30">
        <v>3</v>
      </c>
      <c r="G94" s="31">
        <v>0</v>
      </c>
      <c r="H94" s="30">
        <v>0</v>
      </c>
      <c r="I94" s="30">
        <v>9</v>
      </c>
      <c r="J94" s="145"/>
      <c r="K94" s="128">
        <f t="shared" ref="K94:N158" si="2">IF(ISERROR(E94/$I94),"",E94/$I94)</f>
        <v>0.66666666666666663</v>
      </c>
      <c r="L94" s="128">
        <f t="shared" si="2"/>
        <v>0.33333333333333331</v>
      </c>
      <c r="M94" s="128">
        <f t="shared" si="2"/>
        <v>0</v>
      </c>
      <c r="N94" s="128">
        <f t="shared" si="2"/>
        <v>0</v>
      </c>
    </row>
    <row r="95" spans="2:14" ht="15.75" customHeight="1" x14ac:dyDescent="0.2">
      <c r="B95" s="150"/>
      <c r="C95" s="56"/>
      <c r="D95" s="151"/>
      <c r="E95" s="30" t="s">
        <v>50</v>
      </c>
      <c r="F95" s="30" t="s">
        <v>50</v>
      </c>
      <c r="G95" s="31" t="s">
        <v>50</v>
      </c>
      <c r="H95" s="30" t="s">
        <v>50</v>
      </c>
      <c r="I95" s="30" t="s">
        <v>50</v>
      </c>
      <c r="K95" s="128" t="str">
        <f t="shared" si="2"/>
        <v/>
      </c>
      <c r="L95" s="128" t="str">
        <f t="shared" si="2"/>
        <v/>
      </c>
      <c r="M95" s="128" t="str">
        <f t="shared" si="2"/>
        <v/>
      </c>
      <c r="N95" s="128" t="str">
        <f t="shared" si="2"/>
        <v/>
      </c>
    </row>
    <row r="96" spans="2:14" ht="15.75" customHeight="1" x14ac:dyDescent="0.2">
      <c r="B96" s="26" t="s">
        <v>131</v>
      </c>
      <c r="C96" s="56"/>
      <c r="D96" s="151"/>
      <c r="E96" s="30" t="s">
        <v>50</v>
      </c>
      <c r="F96" s="30" t="s">
        <v>50</v>
      </c>
      <c r="G96" s="31" t="s">
        <v>50</v>
      </c>
      <c r="H96" s="30" t="s">
        <v>50</v>
      </c>
      <c r="I96" s="30" t="s">
        <v>50</v>
      </c>
      <c r="K96" s="128" t="str">
        <f t="shared" si="2"/>
        <v/>
      </c>
      <c r="L96" s="128" t="str">
        <f t="shared" si="2"/>
        <v/>
      </c>
      <c r="M96" s="128" t="str">
        <f t="shared" si="2"/>
        <v/>
      </c>
      <c r="N96" s="128" t="str">
        <f t="shared" si="2"/>
        <v/>
      </c>
    </row>
    <row r="97" spans="1:14" ht="15.75" customHeight="1" thickBot="1" x14ac:dyDescent="0.25">
      <c r="B97" s="26"/>
      <c r="C97" s="56"/>
      <c r="D97" s="151"/>
      <c r="E97" s="30"/>
      <c r="F97" s="30"/>
      <c r="G97" s="31"/>
      <c r="H97" s="30"/>
      <c r="I97" s="30"/>
      <c r="K97" s="128" t="str">
        <f t="shared" si="2"/>
        <v/>
      </c>
      <c r="L97" s="128" t="str">
        <f t="shared" si="2"/>
        <v/>
      </c>
      <c r="M97" s="128" t="str">
        <f t="shared" si="2"/>
        <v/>
      </c>
      <c r="N97" s="128" t="str">
        <f t="shared" si="2"/>
        <v/>
      </c>
    </row>
    <row r="98" spans="1:14" ht="31.5" customHeight="1" thickBot="1" x14ac:dyDescent="0.25">
      <c r="B98" s="28" t="s">
        <v>132</v>
      </c>
      <c r="C98" s="28" t="s">
        <v>133</v>
      </c>
      <c r="D98" s="145"/>
      <c r="E98" s="30">
        <v>9</v>
      </c>
      <c r="F98" s="30">
        <v>3</v>
      </c>
      <c r="G98" s="31">
        <v>0</v>
      </c>
      <c r="H98" s="30">
        <v>4</v>
      </c>
      <c r="I98" s="30">
        <v>16</v>
      </c>
      <c r="J98" s="145"/>
      <c r="K98" s="128">
        <f t="shared" si="2"/>
        <v>0.5625</v>
      </c>
      <c r="L98" s="128">
        <f t="shared" si="2"/>
        <v>0.1875</v>
      </c>
      <c r="M98" s="128">
        <f t="shared" si="2"/>
        <v>0</v>
      </c>
      <c r="N98" s="128">
        <f t="shared" si="2"/>
        <v>0.25</v>
      </c>
    </row>
    <row r="99" spans="1:14" ht="31.5" customHeight="1" thickBot="1" x14ac:dyDescent="0.25">
      <c r="B99" s="28" t="s">
        <v>134</v>
      </c>
      <c r="C99" s="28" t="s">
        <v>135</v>
      </c>
      <c r="D99" s="145"/>
      <c r="E99" s="30">
        <v>9</v>
      </c>
      <c r="F99" s="30">
        <v>3</v>
      </c>
      <c r="G99" s="31">
        <v>1</v>
      </c>
      <c r="H99" s="30">
        <v>3</v>
      </c>
      <c r="I99" s="30">
        <v>16</v>
      </c>
      <c r="J99" s="145"/>
      <c r="K99" s="128">
        <f t="shared" si="2"/>
        <v>0.5625</v>
      </c>
      <c r="L99" s="128">
        <f t="shared" si="2"/>
        <v>0.1875</v>
      </c>
      <c r="M99" s="128">
        <f t="shared" si="2"/>
        <v>6.25E-2</v>
      </c>
      <c r="N99" s="128">
        <f t="shared" si="2"/>
        <v>0.1875</v>
      </c>
    </row>
    <row r="100" spans="1:14" ht="42.75" customHeight="1" thickBot="1" x14ac:dyDescent="0.25">
      <c r="B100" s="28" t="s">
        <v>136</v>
      </c>
      <c r="C100" s="28" t="s">
        <v>137</v>
      </c>
      <c r="D100" s="145"/>
      <c r="E100" s="30" t="s">
        <v>48</v>
      </c>
      <c r="F100" s="31" t="s">
        <v>48</v>
      </c>
      <c r="G100" s="30" t="s">
        <v>48</v>
      </c>
      <c r="H100" s="31" t="s">
        <v>48</v>
      </c>
      <c r="I100" s="30" t="s">
        <v>48</v>
      </c>
      <c r="J100" s="145"/>
      <c r="K100" s="127" t="str">
        <f t="shared" si="2"/>
        <v/>
      </c>
      <c r="L100" s="127" t="str">
        <f t="shared" si="2"/>
        <v/>
      </c>
      <c r="M100" s="127" t="str">
        <f t="shared" si="2"/>
        <v/>
      </c>
      <c r="N100" s="127" t="str">
        <f t="shared" si="2"/>
        <v/>
      </c>
    </row>
    <row r="101" spans="1:14" ht="15.75" customHeight="1" x14ac:dyDescent="0.2">
      <c r="B101" s="57"/>
      <c r="C101" s="58"/>
      <c r="D101" s="145"/>
      <c r="E101" s="50"/>
      <c r="F101" s="50"/>
      <c r="G101" s="50"/>
      <c r="H101" s="50"/>
      <c r="I101" s="59"/>
      <c r="J101" s="145"/>
      <c r="K101" s="127" t="str">
        <f t="shared" si="2"/>
        <v/>
      </c>
      <c r="L101" s="127" t="str">
        <f t="shared" si="2"/>
        <v/>
      </c>
      <c r="M101" s="127" t="str">
        <f t="shared" si="2"/>
        <v/>
      </c>
      <c r="N101" s="127" t="str">
        <f t="shared" si="2"/>
        <v/>
      </c>
    </row>
    <row r="102" spans="1:14" ht="15.75" customHeight="1" x14ac:dyDescent="0.2">
      <c r="B102" s="60" t="s">
        <v>138</v>
      </c>
      <c r="C102" s="33"/>
      <c r="D102" s="145"/>
      <c r="E102" s="50"/>
      <c r="F102" s="50"/>
      <c r="G102" s="50"/>
      <c r="H102" s="50"/>
      <c r="I102" s="59"/>
      <c r="J102" s="145"/>
      <c r="K102" s="127" t="str">
        <f t="shared" si="2"/>
        <v/>
      </c>
      <c r="L102" s="127" t="str">
        <f t="shared" si="2"/>
        <v/>
      </c>
      <c r="M102" s="127" t="str">
        <f t="shared" si="2"/>
        <v/>
      </c>
      <c r="N102" s="127" t="str">
        <f t="shared" si="2"/>
        <v/>
      </c>
    </row>
    <row r="103" spans="1:14" ht="15.75" customHeight="1" x14ac:dyDescent="0.2">
      <c r="B103" s="60" t="s">
        <v>139</v>
      </c>
      <c r="C103" s="33"/>
      <c r="D103" s="145"/>
      <c r="E103" s="50"/>
      <c r="F103" s="50"/>
      <c r="G103" s="50"/>
      <c r="H103" s="50"/>
      <c r="I103" s="59"/>
      <c r="J103" s="145"/>
      <c r="K103" s="127" t="str">
        <f t="shared" si="2"/>
        <v/>
      </c>
      <c r="L103" s="127" t="str">
        <f t="shared" si="2"/>
        <v/>
      </c>
      <c r="M103" s="127" t="str">
        <f t="shared" si="2"/>
        <v/>
      </c>
      <c r="N103" s="127" t="str">
        <f t="shared" si="2"/>
        <v/>
      </c>
    </row>
    <row r="104" spans="1:14" ht="15.75" customHeight="1" thickBot="1" x14ac:dyDescent="0.25">
      <c r="B104" s="61"/>
      <c r="C104" s="62"/>
      <c r="D104" s="145"/>
      <c r="E104" s="50"/>
      <c r="F104" s="50"/>
      <c r="G104" s="50"/>
      <c r="H104" s="50"/>
      <c r="I104" s="59"/>
      <c r="J104" s="145"/>
      <c r="K104" s="127" t="str">
        <f t="shared" si="2"/>
        <v/>
      </c>
      <c r="L104" s="127" t="str">
        <f t="shared" si="2"/>
        <v/>
      </c>
      <c r="M104" s="127" t="str">
        <f t="shared" si="2"/>
        <v/>
      </c>
      <c r="N104" s="127" t="str">
        <f t="shared" si="2"/>
        <v/>
      </c>
    </row>
    <row r="105" spans="1:14" s="117" customFormat="1" ht="15.75" customHeight="1" thickBot="1" x14ac:dyDescent="0.3">
      <c r="A105" s="63"/>
      <c r="B105" s="35" t="s">
        <v>140</v>
      </c>
      <c r="C105" s="36" t="s">
        <v>141</v>
      </c>
      <c r="D105" s="152"/>
      <c r="E105" s="27" t="s">
        <v>142</v>
      </c>
      <c r="F105" s="124" t="s">
        <v>143</v>
      </c>
      <c r="G105" s="27" t="s">
        <v>144</v>
      </c>
      <c r="H105" s="124"/>
      <c r="I105" s="27" t="s">
        <v>0</v>
      </c>
      <c r="J105" s="152"/>
      <c r="K105" s="27" t="s">
        <v>142</v>
      </c>
      <c r="L105" s="124" t="s">
        <v>143</v>
      </c>
      <c r="M105" s="27" t="s">
        <v>144</v>
      </c>
      <c r="N105" s="127" t="str">
        <f t="shared" si="2"/>
        <v/>
      </c>
    </row>
    <row r="106" spans="1:14" ht="31.5" customHeight="1" thickBot="1" x14ac:dyDescent="0.25">
      <c r="B106" s="28" t="s">
        <v>363</v>
      </c>
      <c r="C106" s="28" t="s">
        <v>145</v>
      </c>
      <c r="D106" s="145"/>
      <c r="E106" s="40">
        <v>1</v>
      </c>
      <c r="F106" s="41">
        <v>4</v>
      </c>
      <c r="G106" s="42">
        <v>11</v>
      </c>
      <c r="H106" s="41"/>
      <c r="I106" s="43">
        <v>16</v>
      </c>
      <c r="J106" s="145"/>
      <c r="K106" s="133">
        <f t="shared" si="2"/>
        <v>6.25E-2</v>
      </c>
      <c r="L106" s="134">
        <f t="shared" si="2"/>
        <v>0.25</v>
      </c>
      <c r="M106" s="135">
        <f t="shared" si="2"/>
        <v>0.6875</v>
      </c>
      <c r="N106" s="127"/>
    </row>
    <row r="107" spans="1:14" ht="23.25" customHeight="1" thickBot="1" x14ac:dyDescent="0.25">
      <c r="B107" s="28"/>
      <c r="C107" s="28"/>
      <c r="D107" s="145"/>
      <c r="E107" s="49"/>
      <c r="F107" s="50"/>
      <c r="G107" s="92"/>
      <c r="H107" s="50"/>
      <c r="I107" s="51"/>
      <c r="J107" s="145"/>
      <c r="K107" s="136"/>
      <c r="L107" s="137"/>
      <c r="M107" s="138"/>
      <c r="N107" s="127"/>
    </row>
    <row r="108" spans="1:14" ht="15.75" customHeight="1" thickBot="1" x14ac:dyDescent="0.25">
      <c r="B108" s="28" t="s">
        <v>364</v>
      </c>
      <c r="C108" s="28" t="s">
        <v>146</v>
      </c>
      <c r="D108" s="145"/>
      <c r="E108" s="44">
        <v>1</v>
      </c>
      <c r="F108" s="45">
        <v>2</v>
      </c>
      <c r="G108" s="46">
        <v>13</v>
      </c>
      <c r="H108" s="45"/>
      <c r="I108" s="47">
        <v>16</v>
      </c>
      <c r="J108" s="145"/>
      <c r="K108" s="139">
        <f t="shared" si="2"/>
        <v>6.25E-2</v>
      </c>
      <c r="L108" s="140">
        <f t="shared" si="2"/>
        <v>0.125</v>
      </c>
      <c r="M108" s="141">
        <f t="shared" si="2"/>
        <v>0.8125</v>
      </c>
      <c r="N108" s="127"/>
    </row>
    <row r="109" spans="1:14" ht="15.75" customHeight="1" thickBot="1" x14ac:dyDescent="0.25">
      <c r="B109" s="28"/>
      <c r="C109" s="28"/>
      <c r="D109" s="145"/>
      <c r="E109" s="27" t="s">
        <v>147</v>
      </c>
      <c r="F109" s="124" t="s">
        <v>148</v>
      </c>
      <c r="G109" s="27" t="s">
        <v>149</v>
      </c>
      <c r="H109" s="124"/>
      <c r="I109" s="27" t="s">
        <v>0</v>
      </c>
      <c r="K109" s="27" t="s">
        <v>147</v>
      </c>
      <c r="L109" s="124" t="s">
        <v>148</v>
      </c>
      <c r="M109" s="27" t="s">
        <v>149</v>
      </c>
      <c r="N109" s="127" t="str">
        <f t="shared" si="2"/>
        <v/>
      </c>
    </row>
    <row r="110" spans="1:14" ht="31.5" customHeight="1" thickBot="1" x14ac:dyDescent="0.25">
      <c r="B110" s="28" t="s">
        <v>365</v>
      </c>
      <c r="C110" s="28" t="s">
        <v>150</v>
      </c>
      <c r="D110" s="145"/>
      <c r="E110" s="52">
        <v>1</v>
      </c>
      <c r="F110" s="53">
        <v>10</v>
      </c>
      <c r="G110" s="54">
        <v>5</v>
      </c>
      <c r="H110" s="53"/>
      <c r="I110" s="55">
        <v>16</v>
      </c>
      <c r="K110" s="129">
        <f t="shared" si="2"/>
        <v>6.25E-2</v>
      </c>
      <c r="L110" s="130">
        <f t="shared" si="2"/>
        <v>0.625</v>
      </c>
      <c r="M110" s="131">
        <f t="shared" si="2"/>
        <v>0.3125</v>
      </c>
      <c r="N110" s="128"/>
    </row>
    <row r="111" spans="1:14" ht="15" thickBot="1" x14ac:dyDescent="0.25">
      <c r="B111" s="35" t="s">
        <v>151</v>
      </c>
      <c r="C111" s="36" t="s">
        <v>152</v>
      </c>
      <c r="E111" s="30" t="s">
        <v>50</v>
      </c>
      <c r="F111" s="30" t="s">
        <v>50</v>
      </c>
      <c r="G111" s="31" t="s">
        <v>50</v>
      </c>
      <c r="H111" s="30" t="s">
        <v>50</v>
      </c>
      <c r="I111" s="30" t="s">
        <v>50</v>
      </c>
      <c r="K111" s="128" t="str">
        <f t="shared" si="2"/>
        <v/>
      </c>
      <c r="L111" s="128" t="str">
        <f t="shared" si="2"/>
        <v/>
      </c>
      <c r="M111" s="128" t="str">
        <f t="shared" si="2"/>
        <v/>
      </c>
      <c r="N111" s="128" t="str">
        <f t="shared" si="2"/>
        <v/>
      </c>
    </row>
    <row r="112" spans="1:14" ht="31.5" customHeight="1" thickBot="1" x14ac:dyDescent="0.25">
      <c r="B112" s="48" t="s">
        <v>366</v>
      </c>
      <c r="C112" s="28" t="s">
        <v>153</v>
      </c>
      <c r="D112" s="145"/>
      <c r="E112" s="30">
        <v>8</v>
      </c>
      <c r="F112" s="30">
        <v>1</v>
      </c>
      <c r="G112" s="31">
        <v>4</v>
      </c>
      <c r="H112" s="30">
        <v>3</v>
      </c>
      <c r="I112" s="30">
        <v>16</v>
      </c>
      <c r="K112" s="128">
        <f t="shared" si="2"/>
        <v>0.5</v>
      </c>
      <c r="L112" s="128">
        <f t="shared" si="2"/>
        <v>6.25E-2</v>
      </c>
      <c r="M112" s="128">
        <f t="shared" si="2"/>
        <v>0.25</v>
      </c>
      <c r="N112" s="128">
        <f t="shared" si="2"/>
        <v>0.1875</v>
      </c>
    </row>
    <row r="113" spans="2:14" ht="15" thickBot="1" x14ac:dyDescent="0.25">
      <c r="B113" s="35" t="s">
        <v>154</v>
      </c>
      <c r="C113" s="36" t="s">
        <v>155</v>
      </c>
      <c r="E113" s="30" t="s">
        <v>50</v>
      </c>
      <c r="F113" s="30" t="s">
        <v>50</v>
      </c>
      <c r="G113" s="31" t="s">
        <v>50</v>
      </c>
      <c r="H113" s="30" t="s">
        <v>50</v>
      </c>
      <c r="I113" s="30" t="s">
        <v>50</v>
      </c>
      <c r="K113" s="128" t="str">
        <f t="shared" si="2"/>
        <v/>
      </c>
      <c r="L113" s="128" t="str">
        <f t="shared" si="2"/>
        <v/>
      </c>
      <c r="M113" s="128" t="str">
        <f t="shared" si="2"/>
        <v/>
      </c>
      <c r="N113" s="128" t="str">
        <f t="shared" si="2"/>
        <v/>
      </c>
    </row>
    <row r="114" spans="2:14" ht="31.5" customHeight="1" thickBot="1" x14ac:dyDescent="0.25">
      <c r="B114" s="48" t="s">
        <v>367</v>
      </c>
      <c r="C114" s="28" t="s">
        <v>156</v>
      </c>
      <c r="D114" s="145"/>
      <c r="E114" s="30">
        <v>12</v>
      </c>
      <c r="F114" s="30">
        <v>1</v>
      </c>
      <c r="G114" s="31">
        <v>2</v>
      </c>
      <c r="H114" s="30">
        <v>1</v>
      </c>
      <c r="I114" s="30">
        <v>16</v>
      </c>
      <c r="K114" s="128">
        <f t="shared" si="2"/>
        <v>0.75</v>
      </c>
      <c r="L114" s="128">
        <f t="shared" si="2"/>
        <v>6.25E-2</v>
      </c>
      <c r="M114" s="128">
        <f t="shared" si="2"/>
        <v>0.125</v>
      </c>
      <c r="N114" s="128">
        <f t="shared" si="2"/>
        <v>6.25E-2</v>
      </c>
    </row>
    <row r="115" spans="2:14" ht="31.5" customHeight="1" thickBot="1" x14ac:dyDescent="0.25">
      <c r="B115" s="48" t="s">
        <v>368</v>
      </c>
      <c r="C115" s="28" t="s">
        <v>157</v>
      </c>
      <c r="D115" s="145"/>
      <c r="E115" s="30">
        <v>15</v>
      </c>
      <c r="F115" s="30">
        <v>1</v>
      </c>
      <c r="G115" s="31">
        <v>0</v>
      </c>
      <c r="H115" s="30">
        <v>0</v>
      </c>
      <c r="I115" s="30">
        <v>16</v>
      </c>
      <c r="K115" s="128">
        <f t="shared" si="2"/>
        <v>0.9375</v>
      </c>
      <c r="L115" s="128">
        <f t="shared" si="2"/>
        <v>6.25E-2</v>
      </c>
      <c r="M115" s="128">
        <f t="shared" si="2"/>
        <v>0</v>
      </c>
      <c r="N115" s="128">
        <f t="shared" si="2"/>
        <v>0</v>
      </c>
    </row>
    <row r="116" spans="2:14" ht="31.5" customHeight="1" thickBot="1" x14ac:dyDescent="0.25">
      <c r="B116" s="35" t="s">
        <v>158</v>
      </c>
      <c r="C116" s="36" t="s">
        <v>159</v>
      </c>
      <c r="E116" s="30" t="s">
        <v>50</v>
      </c>
      <c r="F116" s="30" t="s">
        <v>50</v>
      </c>
      <c r="G116" s="31" t="s">
        <v>50</v>
      </c>
      <c r="H116" s="30" t="s">
        <v>50</v>
      </c>
      <c r="I116" s="30" t="s">
        <v>50</v>
      </c>
      <c r="K116" s="128" t="str">
        <f t="shared" si="2"/>
        <v/>
      </c>
      <c r="L116" s="128" t="str">
        <f t="shared" si="2"/>
        <v/>
      </c>
      <c r="M116" s="128" t="str">
        <f t="shared" si="2"/>
        <v/>
      </c>
      <c r="N116" s="128" t="str">
        <f t="shared" si="2"/>
        <v/>
      </c>
    </row>
    <row r="117" spans="2:14" ht="15" thickBot="1" x14ac:dyDescent="0.25">
      <c r="B117" s="35" t="s">
        <v>160</v>
      </c>
      <c r="C117" s="36" t="s">
        <v>161</v>
      </c>
      <c r="E117" s="30" t="s">
        <v>50</v>
      </c>
      <c r="F117" s="30" t="s">
        <v>50</v>
      </c>
      <c r="G117" s="31" t="s">
        <v>50</v>
      </c>
      <c r="H117" s="30" t="s">
        <v>50</v>
      </c>
      <c r="I117" s="30" t="s">
        <v>50</v>
      </c>
      <c r="K117" s="128" t="str">
        <f t="shared" si="2"/>
        <v/>
      </c>
      <c r="L117" s="128" t="str">
        <f t="shared" si="2"/>
        <v/>
      </c>
      <c r="M117" s="128" t="str">
        <f t="shared" si="2"/>
        <v/>
      </c>
      <c r="N117" s="128" t="str">
        <f t="shared" si="2"/>
        <v/>
      </c>
    </row>
    <row r="118" spans="2:14" ht="42.75" customHeight="1" thickBot="1" x14ac:dyDescent="0.25">
      <c r="B118" s="48" t="s">
        <v>369</v>
      </c>
      <c r="C118" s="28" t="s">
        <v>162</v>
      </c>
      <c r="D118" s="145"/>
      <c r="E118" s="30">
        <v>16</v>
      </c>
      <c r="F118" s="30">
        <v>0</v>
      </c>
      <c r="G118" s="31">
        <v>0</v>
      </c>
      <c r="H118" s="30">
        <v>0</v>
      </c>
      <c r="I118" s="30">
        <v>16</v>
      </c>
      <c r="K118" s="128">
        <f t="shared" si="2"/>
        <v>1</v>
      </c>
      <c r="L118" s="128">
        <f t="shared" si="2"/>
        <v>0</v>
      </c>
      <c r="M118" s="128">
        <f t="shared" si="2"/>
        <v>0</v>
      </c>
      <c r="N118" s="128">
        <f t="shared" si="2"/>
        <v>0</v>
      </c>
    </row>
    <row r="119" spans="2:14" ht="15" thickBot="1" x14ac:dyDescent="0.25">
      <c r="B119" s="35" t="s">
        <v>163</v>
      </c>
      <c r="C119" s="36" t="s">
        <v>164</v>
      </c>
      <c r="E119" s="30" t="s">
        <v>50</v>
      </c>
      <c r="F119" s="30" t="s">
        <v>50</v>
      </c>
      <c r="G119" s="31" t="s">
        <v>50</v>
      </c>
      <c r="H119" s="30" t="s">
        <v>50</v>
      </c>
      <c r="I119" s="30" t="s">
        <v>50</v>
      </c>
      <c r="K119" s="128" t="str">
        <f t="shared" si="2"/>
        <v/>
      </c>
      <c r="L119" s="128" t="str">
        <f t="shared" si="2"/>
        <v/>
      </c>
      <c r="M119" s="128" t="str">
        <f t="shared" si="2"/>
        <v/>
      </c>
      <c r="N119" s="128" t="str">
        <f t="shared" si="2"/>
        <v/>
      </c>
    </row>
    <row r="120" spans="2:14" ht="52.5" customHeight="1" thickBot="1" x14ac:dyDescent="0.25">
      <c r="B120" s="48" t="s">
        <v>370</v>
      </c>
      <c r="C120" s="28" t="s">
        <v>165</v>
      </c>
      <c r="D120" s="145"/>
      <c r="E120" s="30">
        <v>12</v>
      </c>
      <c r="F120" s="30">
        <v>0</v>
      </c>
      <c r="G120" s="31">
        <v>2</v>
      </c>
      <c r="H120" s="30">
        <v>2</v>
      </c>
      <c r="I120" s="30">
        <v>16</v>
      </c>
      <c r="K120" s="128">
        <f t="shared" si="2"/>
        <v>0.75</v>
      </c>
      <c r="L120" s="128">
        <f t="shared" si="2"/>
        <v>0</v>
      </c>
      <c r="M120" s="128">
        <f t="shared" si="2"/>
        <v>0.125</v>
      </c>
      <c r="N120" s="128">
        <f t="shared" si="2"/>
        <v>0.125</v>
      </c>
    </row>
    <row r="121" spans="2:14" ht="15.75" customHeight="1" thickBot="1" x14ac:dyDescent="0.25">
      <c r="B121" s="48" t="s">
        <v>371</v>
      </c>
      <c r="C121" s="28" t="s">
        <v>166</v>
      </c>
      <c r="D121" s="145"/>
      <c r="E121" s="30">
        <v>16</v>
      </c>
      <c r="F121" s="30">
        <v>0</v>
      </c>
      <c r="G121" s="31">
        <v>0</v>
      </c>
      <c r="H121" s="30">
        <v>0</v>
      </c>
      <c r="I121" s="30">
        <v>16</v>
      </c>
      <c r="K121" s="128">
        <f t="shared" si="2"/>
        <v>1</v>
      </c>
      <c r="L121" s="128">
        <f t="shared" si="2"/>
        <v>0</v>
      </c>
      <c r="M121" s="128">
        <f t="shared" si="2"/>
        <v>0</v>
      </c>
      <c r="N121" s="128">
        <f t="shared" si="2"/>
        <v>0</v>
      </c>
    </row>
    <row r="122" spans="2:14" ht="15.75" customHeight="1" thickBot="1" x14ac:dyDescent="0.25">
      <c r="B122" s="48" t="s">
        <v>372</v>
      </c>
      <c r="C122" s="28" t="s">
        <v>167</v>
      </c>
      <c r="D122" s="145"/>
      <c r="E122" s="30">
        <v>16</v>
      </c>
      <c r="F122" s="30">
        <v>0</v>
      </c>
      <c r="G122" s="31">
        <v>0</v>
      </c>
      <c r="H122" s="30">
        <v>0</v>
      </c>
      <c r="I122" s="30">
        <v>16</v>
      </c>
      <c r="K122" s="128">
        <f t="shared" si="2"/>
        <v>1</v>
      </c>
      <c r="L122" s="128">
        <f t="shared" si="2"/>
        <v>0</v>
      </c>
      <c r="M122" s="128">
        <f t="shared" si="2"/>
        <v>0</v>
      </c>
      <c r="N122" s="128">
        <f t="shared" si="2"/>
        <v>0</v>
      </c>
    </row>
    <row r="123" spans="2:14" ht="15.75" customHeight="1" thickBot="1" x14ac:dyDescent="0.25">
      <c r="B123" s="48"/>
      <c r="C123" s="28"/>
      <c r="D123" s="145"/>
      <c r="E123" s="27" t="s">
        <v>147</v>
      </c>
      <c r="F123" s="124" t="s">
        <v>148</v>
      </c>
      <c r="G123" s="27" t="s">
        <v>149</v>
      </c>
      <c r="H123" s="124"/>
      <c r="I123" s="27" t="s">
        <v>0</v>
      </c>
      <c r="K123" s="27" t="s">
        <v>147</v>
      </c>
      <c r="L123" s="124" t="s">
        <v>148</v>
      </c>
      <c r="M123" s="27" t="s">
        <v>149</v>
      </c>
      <c r="N123" s="127" t="str">
        <f t="shared" si="2"/>
        <v/>
      </c>
    </row>
    <row r="124" spans="2:14" ht="15.75" customHeight="1" thickBot="1" x14ac:dyDescent="0.25">
      <c r="B124" s="48" t="s">
        <v>373</v>
      </c>
      <c r="C124" s="28" t="s">
        <v>168</v>
      </c>
      <c r="D124" s="145"/>
      <c r="E124" s="52">
        <v>0</v>
      </c>
      <c r="F124" s="53">
        <v>8</v>
      </c>
      <c r="G124" s="54">
        <v>8</v>
      </c>
      <c r="H124" s="53"/>
      <c r="I124" s="55">
        <v>16</v>
      </c>
      <c r="K124" s="129">
        <f t="shared" si="2"/>
        <v>0</v>
      </c>
      <c r="L124" s="130">
        <f t="shared" si="2"/>
        <v>0.5</v>
      </c>
      <c r="M124" s="131">
        <f t="shared" si="2"/>
        <v>0.5</v>
      </c>
      <c r="N124" s="128"/>
    </row>
    <row r="125" spans="2:14" ht="15.75" customHeight="1" thickBot="1" x14ac:dyDescent="0.25">
      <c r="B125" s="35" t="s">
        <v>169</v>
      </c>
      <c r="C125" s="36" t="s">
        <v>170</v>
      </c>
      <c r="E125" s="30" t="s">
        <v>50</v>
      </c>
      <c r="F125" s="30" t="s">
        <v>50</v>
      </c>
      <c r="G125" s="31" t="s">
        <v>50</v>
      </c>
      <c r="H125" s="30" t="s">
        <v>50</v>
      </c>
      <c r="I125" s="30" t="s">
        <v>50</v>
      </c>
      <c r="K125" s="128" t="str">
        <f t="shared" si="2"/>
        <v/>
      </c>
      <c r="L125" s="128" t="str">
        <f t="shared" si="2"/>
        <v/>
      </c>
      <c r="M125" s="128" t="str">
        <f t="shared" si="2"/>
        <v/>
      </c>
      <c r="N125" s="128" t="str">
        <f t="shared" si="2"/>
        <v/>
      </c>
    </row>
    <row r="126" spans="2:14" ht="15.75" customHeight="1" thickBot="1" x14ac:dyDescent="0.25">
      <c r="B126" s="48" t="s">
        <v>374</v>
      </c>
      <c r="C126" s="28" t="s">
        <v>171</v>
      </c>
      <c r="D126" s="145"/>
      <c r="E126" s="30">
        <v>11</v>
      </c>
      <c r="F126" s="30">
        <v>5</v>
      </c>
      <c r="G126" s="31">
        <v>0</v>
      </c>
      <c r="H126" s="30">
        <v>0</v>
      </c>
      <c r="I126" s="30">
        <v>16</v>
      </c>
      <c r="K126" s="128">
        <f t="shared" si="2"/>
        <v>0.6875</v>
      </c>
      <c r="L126" s="128">
        <f t="shared" si="2"/>
        <v>0.3125</v>
      </c>
      <c r="M126" s="128">
        <f t="shared" si="2"/>
        <v>0</v>
      </c>
      <c r="N126" s="128">
        <f t="shared" si="2"/>
        <v>0</v>
      </c>
    </row>
    <row r="127" spans="2:14" ht="15.75" customHeight="1" thickBot="1" x14ac:dyDescent="0.25">
      <c r="B127" s="35" t="s">
        <v>172</v>
      </c>
      <c r="C127" s="36" t="s">
        <v>173</v>
      </c>
      <c r="E127" s="146" t="s">
        <v>50</v>
      </c>
      <c r="F127" s="146" t="s">
        <v>50</v>
      </c>
      <c r="G127" s="146" t="s">
        <v>50</v>
      </c>
      <c r="H127" s="146" t="s">
        <v>50</v>
      </c>
      <c r="I127" s="147" t="s">
        <v>50</v>
      </c>
      <c r="K127" s="127" t="str">
        <f t="shared" si="2"/>
        <v/>
      </c>
      <c r="L127" s="127" t="str">
        <f t="shared" si="2"/>
        <v/>
      </c>
      <c r="M127" s="127" t="str">
        <f t="shared" si="2"/>
        <v/>
      </c>
      <c r="N127" s="127" t="str">
        <f t="shared" si="2"/>
        <v/>
      </c>
    </row>
    <row r="128" spans="2:14" ht="15.75" customHeight="1" thickBot="1" x14ac:dyDescent="0.25">
      <c r="B128" s="35"/>
      <c r="C128" s="36"/>
      <c r="E128" s="27" t="s">
        <v>147</v>
      </c>
      <c r="F128" s="124" t="s">
        <v>148</v>
      </c>
      <c r="G128" s="27" t="s">
        <v>149</v>
      </c>
      <c r="H128" s="124"/>
      <c r="I128" s="27" t="s">
        <v>0</v>
      </c>
      <c r="K128" s="27" t="s">
        <v>147</v>
      </c>
      <c r="L128" s="124" t="s">
        <v>148</v>
      </c>
      <c r="M128" s="27" t="s">
        <v>149</v>
      </c>
      <c r="N128" s="127" t="str">
        <f t="shared" si="2"/>
        <v/>
      </c>
    </row>
    <row r="129" spans="2:14" ht="31.5" customHeight="1" thickBot="1" x14ac:dyDescent="0.25">
      <c r="B129" s="48" t="s">
        <v>375</v>
      </c>
      <c r="C129" s="28" t="s">
        <v>174</v>
      </c>
      <c r="D129" s="145"/>
      <c r="E129" s="52">
        <v>0</v>
      </c>
      <c r="F129" s="53">
        <v>11</v>
      </c>
      <c r="G129" s="54">
        <v>5</v>
      </c>
      <c r="H129" s="53"/>
      <c r="I129" s="55">
        <v>16</v>
      </c>
      <c r="K129" s="129">
        <f t="shared" si="2"/>
        <v>0</v>
      </c>
      <c r="L129" s="130">
        <f t="shared" si="2"/>
        <v>0.6875</v>
      </c>
      <c r="M129" s="131">
        <f t="shared" si="2"/>
        <v>0.3125</v>
      </c>
      <c r="N129" s="128"/>
    </row>
    <row r="130" spans="2:14" ht="15.75" customHeight="1" x14ac:dyDescent="0.2">
      <c r="B130" s="67"/>
      <c r="E130" s="30" t="s">
        <v>50</v>
      </c>
      <c r="F130" s="30" t="s">
        <v>50</v>
      </c>
      <c r="G130" s="31" t="s">
        <v>50</v>
      </c>
      <c r="H130" s="30" t="s">
        <v>50</v>
      </c>
      <c r="I130" s="30" t="s">
        <v>50</v>
      </c>
      <c r="K130" s="128" t="str">
        <f t="shared" si="2"/>
        <v/>
      </c>
      <c r="L130" s="128" t="str">
        <f t="shared" si="2"/>
        <v/>
      </c>
      <c r="M130" s="128" t="str">
        <f t="shared" si="2"/>
        <v/>
      </c>
      <c r="N130" s="128" t="str">
        <f t="shared" si="2"/>
        <v/>
      </c>
    </row>
    <row r="131" spans="2:14" ht="15.75" customHeight="1" x14ac:dyDescent="0.2">
      <c r="B131" s="60" t="s">
        <v>175</v>
      </c>
      <c r="E131" s="30"/>
      <c r="F131" s="30"/>
      <c r="G131" s="31"/>
      <c r="H131" s="30"/>
      <c r="I131" s="30"/>
      <c r="K131" s="128" t="str">
        <f t="shared" si="2"/>
        <v/>
      </c>
      <c r="L131" s="128" t="str">
        <f t="shared" si="2"/>
        <v/>
      </c>
      <c r="M131" s="128" t="str">
        <f t="shared" si="2"/>
        <v/>
      </c>
      <c r="N131" s="128" t="str">
        <f t="shared" si="2"/>
        <v/>
      </c>
    </row>
    <row r="132" spans="2:14" ht="15.75" customHeight="1" thickBot="1" x14ac:dyDescent="0.25">
      <c r="B132" s="60"/>
      <c r="E132" s="30" t="s">
        <v>50</v>
      </c>
      <c r="F132" s="30" t="s">
        <v>50</v>
      </c>
      <c r="G132" s="31" t="s">
        <v>50</v>
      </c>
      <c r="H132" s="30" t="s">
        <v>50</v>
      </c>
      <c r="I132" s="30" t="s">
        <v>50</v>
      </c>
      <c r="K132" s="128" t="str">
        <f t="shared" si="2"/>
        <v/>
      </c>
      <c r="L132" s="128" t="str">
        <f t="shared" si="2"/>
        <v/>
      </c>
      <c r="M132" s="128" t="str">
        <f t="shared" si="2"/>
        <v/>
      </c>
      <c r="N132" s="128" t="str">
        <f t="shared" si="2"/>
        <v/>
      </c>
    </row>
    <row r="133" spans="2:14" ht="31.5" customHeight="1" thickBot="1" x14ac:dyDescent="0.25">
      <c r="B133" s="64" t="s">
        <v>376</v>
      </c>
      <c r="C133" s="28" t="s">
        <v>176</v>
      </c>
      <c r="D133" s="145"/>
      <c r="E133" s="30">
        <v>5</v>
      </c>
      <c r="F133" s="30">
        <v>2</v>
      </c>
      <c r="G133" s="31">
        <v>0</v>
      </c>
      <c r="H133" s="30">
        <v>1</v>
      </c>
      <c r="I133" s="30">
        <v>8</v>
      </c>
      <c r="K133" s="128">
        <f t="shared" si="2"/>
        <v>0.625</v>
      </c>
      <c r="L133" s="128">
        <f t="shared" si="2"/>
        <v>0.25</v>
      </c>
      <c r="M133" s="128">
        <f t="shared" si="2"/>
        <v>0</v>
      </c>
      <c r="N133" s="128">
        <f t="shared" si="2"/>
        <v>0.125</v>
      </c>
    </row>
    <row r="134" spans="2:14" ht="31.5" customHeight="1" thickBot="1" x14ac:dyDescent="0.25">
      <c r="B134" s="64" t="s">
        <v>377</v>
      </c>
      <c r="C134" s="28" t="s">
        <v>177</v>
      </c>
      <c r="D134" s="145"/>
      <c r="E134" s="30">
        <v>4</v>
      </c>
      <c r="F134" s="30">
        <v>3</v>
      </c>
      <c r="G134" s="31">
        <v>0</v>
      </c>
      <c r="H134" s="30">
        <v>1</v>
      </c>
      <c r="I134" s="30">
        <v>8</v>
      </c>
      <c r="K134" s="128">
        <f t="shared" si="2"/>
        <v>0.5</v>
      </c>
      <c r="L134" s="128">
        <f t="shared" si="2"/>
        <v>0.375</v>
      </c>
      <c r="M134" s="128">
        <f t="shared" si="2"/>
        <v>0</v>
      </c>
      <c r="N134" s="128">
        <f t="shared" si="2"/>
        <v>0.125</v>
      </c>
    </row>
    <row r="135" spans="2:14" ht="31.5" customHeight="1" thickBot="1" x14ac:dyDescent="0.25">
      <c r="B135" s="64" t="s">
        <v>378</v>
      </c>
      <c r="C135" s="28" t="s">
        <v>178</v>
      </c>
      <c r="D135" s="145"/>
      <c r="E135" s="30">
        <v>6</v>
      </c>
      <c r="F135" s="30">
        <v>0</v>
      </c>
      <c r="G135" s="31">
        <v>1</v>
      </c>
      <c r="H135" s="30">
        <v>1</v>
      </c>
      <c r="I135" s="30">
        <v>8</v>
      </c>
      <c r="K135" s="128">
        <f t="shared" si="2"/>
        <v>0.75</v>
      </c>
      <c r="L135" s="128">
        <f t="shared" si="2"/>
        <v>0</v>
      </c>
      <c r="M135" s="128">
        <f t="shared" si="2"/>
        <v>0.125</v>
      </c>
      <c r="N135" s="128">
        <f t="shared" si="2"/>
        <v>0.125</v>
      </c>
    </row>
    <row r="136" spans="2:14" ht="15.75" customHeight="1" thickBot="1" x14ac:dyDescent="0.25">
      <c r="B136" s="64" t="s">
        <v>379</v>
      </c>
      <c r="C136" s="28" t="s">
        <v>179</v>
      </c>
      <c r="D136" s="145"/>
      <c r="E136" s="30">
        <v>5</v>
      </c>
      <c r="F136" s="30">
        <v>2</v>
      </c>
      <c r="G136" s="31">
        <v>0</v>
      </c>
      <c r="H136" s="30">
        <v>1</v>
      </c>
      <c r="I136" s="30">
        <v>8</v>
      </c>
      <c r="K136" s="128">
        <f t="shared" si="2"/>
        <v>0.625</v>
      </c>
      <c r="L136" s="128">
        <f t="shared" si="2"/>
        <v>0.25</v>
      </c>
      <c r="M136" s="128">
        <f t="shared" si="2"/>
        <v>0</v>
      </c>
      <c r="N136" s="128">
        <f t="shared" si="2"/>
        <v>0.125</v>
      </c>
    </row>
    <row r="137" spans="2:14" ht="52.5" customHeight="1" thickBot="1" x14ac:dyDescent="0.25">
      <c r="B137" s="64" t="s">
        <v>380</v>
      </c>
      <c r="C137" s="28" t="s">
        <v>180</v>
      </c>
      <c r="D137" s="145"/>
      <c r="E137" s="30">
        <v>7</v>
      </c>
      <c r="F137" s="30">
        <v>0</v>
      </c>
      <c r="G137" s="31">
        <v>0</v>
      </c>
      <c r="H137" s="30">
        <v>1</v>
      </c>
      <c r="I137" s="30">
        <v>8</v>
      </c>
      <c r="K137" s="128">
        <f t="shared" si="2"/>
        <v>0.875</v>
      </c>
      <c r="L137" s="128">
        <f t="shared" si="2"/>
        <v>0</v>
      </c>
      <c r="M137" s="128">
        <f t="shared" si="2"/>
        <v>0</v>
      </c>
      <c r="N137" s="128">
        <f t="shared" si="2"/>
        <v>0.125</v>
      </c>
    </row>
    <row r="138" spans="2:14" ht="15.75" customHeight="1" thickBot="1" x14ac:dyDescent="0.25">
      <c r="B138" s="64" t="s">
        <v>381</v>
      </c>
      <c r="C138" s="28" t="s">
        <v>181</v>
      </c>
      <c r="D138" s="145"/>
      <c r="E138" s="30">
        <v>6</v>
      </c>
      <c r="F138" s="30">
        <v>1</v>
      </c>
      <c r="G138" s="31">
        <v>0</v>
      </c>
      <c r="H138" s="30">
        <v>1</v>
      </c>
      <c r="I138" s="30">
        <v>8</v>
      </c>
      <c r="K138" s="128">
        <f t="shared" si="2"/>
        <v>0.75</v>
      </c>
      <c r="L138" s="128">
        <f t="shared" si="2"/>
        <v>0.125</v>
      </c>
      <c r="M138" s="128">
        <f t="shared" si="2"/>
        <v>0</v>
      </c>
      <c r="N138" s="128">
        <f t="shared" si="2"/>
        <v>0.125</v>
      </c>
    </row>
    <row r="139" spans="2:14" ht="42.75" customHeight="1" thickBot="1" x14ac:dyDescent="0.25">
      <c r="B139" s="64" t="s">
        <v>382</v>
      </c>
      <c r="C139" s="28" t="s">
        <v>182</v>
      </c>
      <c r="D139" s="145"/>
      <c r="E139" s="30">
        <v>5</v>
      </c>
      <c r="F139" s="30">
        <v>2</v>
      </c>
      <c r="G139" s="31">
        <v>0</v>
      </c>
      <c r="H139" s="30">
        <v>1</v>
      </c>
      <c r="I139" s="30">
        <v>8</v>
      </c>
      <c r="K139" s="128">
        <f t="shared" si="2"/>
        <v>0.625</v>
      </c>
      <c r="L139" s="128">
        <f t="shared" si="2"/>
        <v>0.25</v>
      </c>
      <c r="M139" s="128">
        <f t="shared" si="2"/>
        <v>0</v>
      </c>
      <c r="N139" s="128">
        <f t="shared" si="2"/>
        <v>0.125</v>
      </c>
    </row>
    <row r="140" spans="2:14" ht="31.5" customHeight="1" thickBot="1" x14ac:dyDescent="0.25">
      <c r="B140" s="64" t="s">
        <v>383</v>
      </c>
      <c r="C140" s="28" t="s">
        <v>183</v>
      </c>
      <c r="D140" s="145"/>
      <c r="E140" s="30">
        <v>6</v>
      </c>
      <c r="F140" s="30">
        <v>1</v>
      </c>
      <c r="G140" s="31">
        <v>0</v>
      </c>
      <c r="H140" s="30">
        <v>1</v>
      </c>
      <c r="I140" s="30">
        <v>8</v>
      </c>
      <c r="K140" s="128">
        <f t="shared" si="2"/>
        <v>0.75</v>
      </c>
      <c r="L140" s="128">
        <f t="shared" si="2"/>
        <v>0.125</v>
      </c>
      <c r="M140" s="128">
        <f t="shared" si="2"/>
        <v>0</v>
      </c>
      <c r="N140" s="128">
        <f t="shared" si="2"/>
        <v>0.125</v>
      </c>
    </row>
    <row r="141" spans="2:14" ht="31.5" customHeight="1" thickBot="1" x14ac:dyDescent="0.25">
      <c r="B141" s="64" t="s">
        <v>384</v>
      </c>
      <c r="C141" s="28" t="s">
        <v>184</v>
      </c>
      <c r="D141" s="145"/>
      <c r="E141" s="30">
        <v>6</v>
      </c>
      <c r="F141" s="30">
        <v>1</v>
      </c>
      <c r="G141" s="31">
        <v>0</v>
      </c>
      <c r="H141" s="30">
        <v>1</v>
      </c>
      <c r="I141" s="30">
        <v>8</v>
      </c>
      <c r="K141" s="128">
        <f t="shared" si="2"/>
        <v>0.75</v>
      </c>
      <c r="L141" s="128">
        <f t="shared" si="2"/>
        <v>0.125</v>
      </c>
      <c r="M141" s="128">
        <f t="shared" si="2"/>
        <v>0</v>
      </c>
      <c r="N141" s="128">
        <f t="shared" si="2"/>
        <v>0.125</v>
      </c>
    </row>
    <row r="142" spans="2:14" ht="42.75" customHeight="1" thickBot="1" x14ac:dyDescent="0.25">
      <c r="B142" s="64" t="s">
        <v>385</v>
      </c>
      <c r="C142" s="28" t="s">
        <v>185</v>
      </c>
      <c r="D142" s="145"/>
      <c r="E142" s="30">
        <v>4</v>
      </c>
      <c r="F142" s="30">
        <v>2</v>
      </c>
      <c r="G142" s="31">
        <v>1</v>
      </c>
      <c r="H142" s="30">
        <v>1</v>
      </c>
      <c r="I142" s="30">
        <v>8</v>
      </c>
      <c r="K142" s="128">
        <f t="shared" si="2"/>
        <v>0.5</v>
      </c>
      <c r="L142" s="128">
        <f t="shared" si="2"/>
        <v>0.25</v>
      </c>
      <c r="M142" s="128">
        <f t="shared" si="2"/>
        <v>0.125</v>
      </c>
      <c r="N142" s="128">
        <f t="shared" si="2"/>
        <v>0.125</v>
      </c>
    </row>
    <row r="143" spans="2:14" ht="31.5" customHeight="1" thickBot="1" x14ac:dyDescent="0.25">
      <c r="B143" s="64" t="s">
        <v>386</v>
      </c>
      <c r="C143" s="28" t="s">
        <v>186</v>
      </c>
      <c r="D143" s="145"/>
      <c r="E143" s="30">
        <v>4</v>
      </c>
      <c r="F143" s="30">
        <v>3</v>
      </c>
      <c r="G143" s="31">
        <v>0</v>
      </c>
      <c r="H143" s="30">
        <v>1</v>
      </c>
      <c r="I143" s="30">
        <v>8</v>
      </c>
      <c r="K143" s="128">
        <f t="shared" si="2"/>
        <v>0.5</v>
      </c>
      <c r="L143" s="128">
        <f t="shared" si="2"/>
        <v>0.375</v>
      </c>
      <c r="M143" s="128">
        <f t="shared" si="2"/>
        <v>0</v>
      </c>
      <c r="N143" s="128">
        <f t="shared" si="2"/>
        <v>0.125</v>
      </c>
    </row>
    <row r="144" spans="2:14" ht="15.75" customHeight="1" thickBot="1" x14ac:dyDescent="0.25">
      <c r="B144" s="64" t="s">
        <v>387</v>
      </c>
      <c r="C144" s="28" t="s">
        <v>187</v>
      </c>
      <c r="D144" s="145"/>
      <c r="E144" s="30">
        <v>7</v>
      </c>
      <c r="F144" s="30">
        <v>0</v>
      </c>
      <c r="G144" s="31">
        <v>0</v>
      </c>
      <c r="H144" s="30">
        <v>1</v>
      </c>
      <c r="I144" s="30">
        <v>8</v>
      </c>
      <c r="K144" s="128">
        <f t="shared" si="2"/>
        <v>0.875</v>
      </c>
      <c r="L144" s="128">
        <f t="shared" si="2"/>
        <v>0</v>
      </c>
      <c r="M144" s="128">
        <f t="shared" si="2"/>
        <v>0</v>
      </c>
      <c r="N144" s="128">
        <f t="shared" si="2"/>
        <v>0.125</v>
      </c>
    </row>
    <row r="145" spans="2:14" ht="15.75" customHeight="1" thickBot="1" x14ac:dyDescent="0.25">
      <c r="B145" s="64" t="s">
        <v>388</v>
      </c>
      <c r="C145" s="28" t="s">
        <v>188</v>
      </c>
      <c r="D145" s="145"/>
      <c r="E145" s="30">
        <v>6</v>
      </c>
      <c r="F145" s="30">
        <v>1</v>
      </c>
      <c r="G145" s="31">
        <v>0</v>
      </c>
      <c r="H145" s="30">
        <v>1</v>
      </c>
      <c r="I145" s="30">
        <v>8</v>
      </c>
      <c r="K145" s="128">
        <f t="shared" si="2"/>
        <v>0.75</v>
      </c>
      <c r="L145" s="128">
        <f t="shared" si="2"/>
        <v>0.125</v>
      </c>
      <c r="M145" s="128">
        <f t="shared" si="2"/>
        <v>0</v>
      </c>
      <c r="N145" s="128">
        <f t="shared" si="2"/>
        <v>0.125</v>
      </c>
    </row>
    <row r="146" spans="2:14" ht="31.5" customHeight="1" thickBot="1" x14ac:dyDescent="0.25">
      <c r="B146" s="64" t="s">
        <v>389</v>
      </c>
      <c r="C146" s="28" t="s">
        <v>189</v>
      </c>
      <c r="D146" s="145"/>
      <c r="E146" s="30">
        <v>4</v>
      </c>
      <c r="F146" s="30">
        <v>3</v>
      </c>
      <c r="G146" s="31">
        <v>0</v>
      </c>
      <c r="H146" s="30">
        <v>1</v>
      </c>
      <c r="I146" s="30">
        <v>8</v>
      </c>
      <c r="K146" s="128">
        <f t="shared" si="2"/>
        <v>0.5</v>
      </c>
      <c r="L146" s="128">
        <f t="shared" si="2"/>
        <v>0.375</v>
      </c>
      <c r="M146" s="128">
        <f t="shared" si="2"/>
        <v>0</v>
      </c>
      <c r="N146" s="128">
        <f t="shared" si="2"/>
        <v>0.125</v>
      </c>
    </row>
    <row r="147" spans="2:14" ht="31.5" customHeight="1" thickBot="1" x14ac:dyDescent="0.25">
      <c r="B147" s="64" t="s">
        <v>390</v>
      </c>
      <c r="C147" s="28" t="s">
        <v>190</v>
      </c>
      <c r="D147" s="145"/>
      <c r="E147" s="30">
        <v>6</v>
      </c>
      <c r="F147" s="30">
        <v>1</v>
      </c>
      <c r="G147" s="31">
        <v>0</v>
      </c>
      <c r="H147" s="30">
        <v>1</v>
      </c>
      <c r="I147" s="30">
        <v>8</v>
      </c>
      <c r="K147" s="128">
        <f t="shared" si="2"/>
        <v>0.75</v>
      </c>
      <c r="L147" s="128">
        <f t="shared" si="2"/>
        <v>0.125</v>
      </c>
      <c r="M147" s="128">
        <f t="shared" si="2"/>
        <v>0</v>
      </c>
      <c r="N147" s="128">
        <f t="shared" si="2"/>
        <v>0.125</v>
      </c>
    </row>
    <row r="148" spans="2:14" ht="31.5" customHeight="1" thickBot="1" x14ac:dyDescent="0.25">
      <c r="B148" s="64" t="s">
        <v>391</v>
      </c>
      <c r="C148" s="28" t="s">
        <v>191</v>
      </c>
      <c r="D148" s="145"/>
      <c r="E148" s="30">
        <v>5</v>
      </c>
      <c r="F148" s="30">
        <v>1</v>
      </c>
      <c r="G148" s="31">
        <v>0</v>
      </c>
      <c r="H148" s="30">
        <v>2</v>
      </c>
      <c r="I148" s="30">
        <v>8</v>
      </c>
      <c r="K148" s="128">
        <f t="shared" si="2"/>
        <v>0.625</v>
      </c>
      <c r="L148" s="128">
        <f t="shared" si="2"/>
        <v>0.125</v>
      </c>
      <c r="M148" s="128">
        <f t="shared" si="2"/>
        <v>0</v>
      </c>
      <c r="N148" s="128">
        <f t="shared" si="2"/>
        <v>0.25</v>
      </c>
    </row>
    <row r="149" spans="2:14" ht="15.75" customHeight="1" thickBot="1" x14ac:dyDescent="0.25">
      <c r="B149" s="64" t="s">
        <v>392</v>
      </c>
      <c r="C149" s="28" t="s">
        <v>192</v>
      </c>
      <c r="D149" s="145"/>
      <c r="E149" s="30">
        <v>6</v>
      </c>
      <c r="F149" s="30">
        <v>1</v>
      </c>
      <c r="G149" s="31">
        <v>0</v>
      </c>
      <c r="H149" s="30">
        <v>1</v>
      </c>
      <c r="I149" s="30">
        <v>8</v>
      </c>
      <c r="K149" s="128">
        <f t="shared" si="2"/>
        <v>0.75</v>
      </c>
      <c r="L149" s="128">
        <f t="shared" si="2"/>
        <v>0.125</v>
      </c>
      <c r="M149" s="128">
        <f t="shared" si="2"/>
        <v>0</v>
      </c>
      <c r="N149" s="128">
        <f t="shared" si="2"/>
        <v>0.125</v>
      </c>
    </row>
    <row r="150" spans="2:14" ht="15.75" customHeight="1" thickBot="1" x14ac:dyDescent="0.25">
      <c r="B150" s="64" t="s">
        <v>393</v>
      </c>
      <c r="C150" s="28" t="s">
        <v>193</v>
      </c>
      <c r="D150" s="145"/>
      <c r="E150" s="30">
        <v>6</v>
      </c>
      <c r="F150" s="30">
        <v>1</v>
      </c>
      <c r="G150" s="31">
        <v>0</v>
      </c>
      <c r="H150" s="30">
        <v>1</v>
      </c>
      <c r="I150" s="30">
        <v>8</v>
      </c>
      <c r="K150" s="128">
        <f t="shared" si="2"/>
        <v>0.75</v>
      </c>
      <c r="L150" s="128">
        <f t="shared" si="2"/>
        <v>0.125</v>
      </c>
      <c r="M150" s="128">
        <f t="shared" si="2"/>
        <v>0</v>
      </c>
      <c r="N150" s="128">
        <f t="shared" si="2"/>
        <v>0.125</v>
      </c>
    </row>
    <row r="151" spans="2:14" ht="31.5" customHeight="1" thickBot="1" x14ac:dyDescent="0.25">
      <c r="B151" s="64" t="s">
        <v>394</v>
      </c>
      <c r="C151" s="28" t="s">
        <v>194</v>
      </c>
      <c r="D151" s="145"/>
      <c r="E151" s="30">
        <v>6</v>
      </c>
      <c r="F151" s="30">
        <v>1</v>
      </c>
      <c r="G151" s="31">
        <v>0</v>
      </c>
      <c r="H151" s="30">
        <v>1</v>
      </c>
      <c r="I151" s="30">
        <v>8</v>
      </c>
      <c r="K151" s="128">
        <f t="shared" si="2"/>
        <v>0.75</v>
      </c>
      <c r="L151" s="128">
        <f t="shared" si="2"/>
        <v>0.125</v>
      </c>
      <c r="M151" s="128">
        <f t="shared" si="2"/>
        <v>0</v>
      </c>
      <c r="N151" s="128">
        <f t="shared" si="2"/>
        <v>0.125</v>
      </c>
    </row>
    <row r="152" spans="2:14" ht="52.5" customHeight="1" thickBot="1" x14ac:dyDescent="0.25">
      <c r="B152" s="64" t="s">
        <v>395</v>
      </c>
      <c r="C152" s="28" t="s">
        <v>195</v>
      </c>
      <c r="D152" s="145"/>
      <c r="E152" s="30" t="s">
        <v>48</v>
      </c>
      <c r="F152" s="31" t="s">
        <v>48</v>
      </c>
      <c r="G152" s="30" t="s">
        <v>48</v>
      </c>
      <c r="H152" s="31" t="s">
        <v>48</v>
      </c>
      <c r="I152" s="30" t="s">
        <v>48</v>
      </c>
      <c r="K152" s="127" t="str">
        <f t="shared" si="2"/>
        <v/>
      </c>
      <c r="L152" s="127" t="str">
        <f t="shared" si="2"/>
        <v/>
      </c>
      <c r="M152" s="127" t="str">
        <f t="shared" si="2"/>
        <v/>
      </c>
      <c r="N152" s="127" t="str">
        <f t="shared" si="2"/>
        <v/>
      </c>
    </row>
    <row r="153" spans="2:14" ht="15.75" customHeight="1" thickBot="1" x14ac:dyDescent="0.25">
      <c r="B153" s="64"/>
      <c r="C153" s="28"/>
      <c r="D153" s="145"/>
      <c r="E153" s="27" t="s">
        <v>147</v>
      </c>
      <c r="F153" s="124" t="s">
        <v>148</v>
      </c>
      <c r="G153" s="27" t="s">
        <v>149</v>
      </c>
      <c r="H153" s="124"/>
      <c r="I153" s="27" t="s">
        <v>0</v>
      </c>
      <c r="K153" s="27" t="s">
        <v>147</v>
      </c>
      <c r="L153" s="124" t="s">
        <v>148</v>
      </c>
      <c r="M153" s="27" t="s">
        <v>149</v>
      </c>
      <c r="N153" s="127" t="str">
        <f t="shared" si="2"/>
        <v/>
      </c>
    </row>
    <row r="154" spans="2:14" ht="15.75" customHeight="1" thickBot="1" x14ac:dyDescent="0.25">
      <c r="B154" s="64" t="s">
        <v>396</v>
      </c>
      <c r="C154" s="28" t="s">
        <v>196</v>
      </c>
      <c r="D154" s="145"/>
      <c r="E154" s="52">
        <v>0</v>
      </c>
      <c r="F154" s="53">
        <v>6</v>
      </c>
      <c r="G154" s="54">
        <v>2</v>
      </c>
      <c r="H154" s="53"/>
      <c r="I154" s="55">
        <v>8</v>
      </c>
      <c r="K154" s="129">
        <f t="shared" si="2"/>
        <v>0</v>
      </c>
      <c r="L154" s="130">
        <f t="shared" si="2"/>
        <v>0.75</v>
      </c>
      <c r="M154" s="131">
        <f t="shared" si="2"/>
        <v>0.25</v>
      </c>
      <c r="N154" s="128"/>
    </row>
    <row r="155" spans="2:14" ht="15.75" customHeight="1" x14ac:dyDescent="0.2">
      <c r="B155" s="67"/>
      <c r="E155" s="30" t="s">
        <v>50</v>
      </c>
      <c r="F155" s="30" t="s">
        <v>50</v>
      </c>
      <c r="G155" s="31" t="s">
        <v>50</v>
      </c>
      <c r="H155" s="30" t="s">
        <v>50</v>
      </c>
      <c r="I155" s="30" t="s">
        <v>50</v>
      </c>
      <c r="K155" s="128" t="str">
        <f t="shared" si="2"/>
        <v/>
      </c>
      <c r="L155" s="128" t="str">
        <f t="shared" si="2"/>
        <v/>
      </c>
      <c r="M155" s="128" t="str">
        <f t="shared" si="2"/>
        <v/>
      </c>
      <c r="N155" s="128" t="str">
        <f t="shared" si="2"/>
        <v/>
      </c>
    </row>
    <row r="156" spans="2:14" ht="15.75" customHeight="1" x14ac:dyDescent="0.2">
      <c r="B156" s="60" t="s">
        <v>197</v>
      </c>
      <c r="E156" s="30"/>
      <c r="F156" s="30"/>
      <c r="G156" s="31"/>
      <c r="H156" s="30"/>
      <c r="I156" s="30"/>
      <c r="K156" s="128" t="str">
        <f t="shared" si="2"/>
        <v/>
      </c>
      <c r="L156" s="128" t="str">
        <f t="shared" si="2"/>
        <v/>
      </c>
      <c r="M156" s="128" t="str">
        <f t="shared" si="2"/>
        <v/>
      </c>
      <c r="N156" s="128" t="str">
        <f t="shared" si="2"/>
        <v/>
      </c>
    </row>
    <row r="157" spans="2:14" ht="15.75" customHeight="1" thickBot="1" x14ac:dyDescent="0.25">
      <c r="B157" s="60"/>
      <c r="C157" s="65"/>
      <c r="E157" s="30" t="s">
        <v>50</v>
      </c>
      <c r="F157" s="30" t="s">
        <v>50</v>
      </c>
      <c r="G157" s="31" t="s">
        <v>50</v>
      </c>
      <c r="H157" s="30" t="s">
        <v>50</v>
      </c>
      <c r="I157" s="30" t="s">
        <v>50</v>
      </c>
      <c r="K157" s="128" t="str">
        <f t="shared" si="2"/>
        <v/>
      </c>
      <c r="L157" s="128" t="str">
        <f t="shared" si="2"/>
        <v/>
      </c>
      <c r="M157" s="128" t="str">
        <f t="shared" si="2"/>
        <v/>
      </c>
      <c r="N157" s="128" t="str">
        <f t="shared" si="2"/>
        <v/>
      </c>
    </row>
    <row r="158" spans="2:14" ht="31.5" customHeight="1" thickBot="1" x14ac:dyDescent="0.25">
      <c r="B158" s="48">
        <v>1</v>
      </c>
      <c r="C158" s="28" t="s">
        <v>198</v>
      </c>
      <c r="D158" s="145"/>
      <c r="E158" s="30">
        <v>5</v>
      </c>
      <c r="F158" s="30">
        <v>1</v>
      </c>
      <c r="G158" s="31">
        <v>0</v>
      </c>
      <c r="H158" s="30">
        <v>0</v>
      </c>
      <c r="I158" s="30">
        <v>6</v>
      </c>
      <c r="K158" s="128">
        <f t="shared" si="2"/>
        <v>0.83333333333333337</v>
      </c>
      <c r="L158" s="128">
        <f t="shared" si="2"/>
        <v>0.16666666666666666</v>
      </c>
      <c r="M158" s="128">
        <f t="shared" si="2"/>
        <v>0</v>
      </c>
      <c r="N158" s="128">
        <f t="shared" si="2"/>
        <v>0</v>
      </c>
    </row>
    <row r="159" spans="2:14" ht="31.5" customHeight="1" thickBot="1" x14ac:dyDescent="0.25">
      <c r="B159" s="48">
        <v>2</v>
      </c>
      <c r="C159" s="28" t="s">
        <v>189</v>
      </c>
      <c r="D159" s="145"/>
      <c r="E159" s="30">
        <v>4</v>
      </c>
      <c r="F159" s="30">
        <v>2</v>
      </c>
      <c r="G159" s="31">
        <v>0</v>
      </c>
      <c r="H159" s="30">
        <v>0</v>
      </c>
      <c r="I159" s="30">
        <v>6</v>
      </c>
      <c r="K159" s="128">
        <f t="shared" ref="K159:N222" si="3">IF(ISERROR(E159/$I159),"",E159/$I159)</f>
        <v>0.66666666666666663</v>
      </c>
      <c r="L159" s="128">
        <f t="shared" si="3"/>
        <v>0.33333333333333331</v>
      </c>
      <c r="M159" s="128">
        <f t="shared" si="3"/>
        <v>0</v>
      </c>
      <c r="N159" s="128">
        <f t="shared" si="3"/>
        <v>0</v>
      </c>
    </row>
    <row r="160" spans="2:14" ht="31.5" customHeight="1" thickBot="1" x14ac:dyDescent="0.25">
      <c r="B160" s="48">
        <v>3</v>
      </c>
      <c r="C160" s="28" t="s">
        <v>199</v>
      </c>
      <c r="D160" s="145"/>
      <c r="E160" s="30">
        <v>5</v>
      </c>
      <c r="F160" s="30">
        <v>1</v>
      </c>
      <c r="G160" s="31">
        <v>0</v>
      </c>
      <c r="H160" s="30">
        <v>0</v>
      </c>
      <c r="I160" s="30">
        <v>6</v>
      </c>
      <c r="K160" s="128">
        <f t="shared" si="3"/>
        <v>0.83333333333333337</v>
      </c>
      <c r="L160" s="128">
        <f t="shared" si="3"/>
        <v>0.16666666666666666</v>
      </c>
      <c r="M160" s="128">
        <f t="shared" si="3"/>
        <v>0</v>
      </c>
      <c r="N160" s="128">
        <f t="shared" si="3"/>
        <v>0</v>
      </c>
    </row>
    <row r="161" spans="2:14" ht="42.75" customHeight="1" thickBot="1" x14ac:dyDescent="0.25">
      <c r="B161" s="48">
        <v>4</v>
      </c>
      <c r="C161" s="28" t="s">
        <v>200</v>
      </c>
      <c r="D161" s="145"/>
      <c r="E161" s="30">
        <v>4</v>
      </c>
      <c r="F161" s="30">
        <v>2</v>
      </c>
      <c r="G161" s="31">
        <v>0</v>
      </c>
      <c r="H161" s="30">
        <v>0</v>
      </c>
      <c r="I161" s="30">
        <v>6</v>
      </c>
      <c r="K161" s="128">
        <f t="shared" si="3"/>
        <v>0.66666666666666663</v>
      </c>
      <c r="L161" s="128">
        <f t="shared" si="3"/>
        <v>0.33333333333333331</v>
      </c>
      <c r="M161" s="128">
        <f t="shared" si="3"/>
        <v>0</v>
      </c>
      <c r="N161" s="128">
        <f t="shared" si="3"/>
        <v>0</v>
      </c>
    </row>
    <row r="162" spans="2:14" ht="52.5" customHeight="1" thickBot="1" x14ac:dyDescent="0.25">
      <c r="B162" s="48">
        <v>5</v>
      </c>
      <c r="C162" s="28" t="s">
        <v>201</v>
      </c>
      <c r="D162" s="145"/>
      <c r="E162" s="30">
        <v>4</v>
      </c>
      <c r="F162" s="30">
        <v>2</v>
      </c>
      <c r="G162" s="31">
        <v>0</v>
      </c>
      <c r="H162" s="30">
        <v>0</v>
      </c>
      <c r="I162" s="30">
        <v>6</v>
      </c>
      <c r="K162" s="128">
        <f t="shared" si="3"/>
        <v>0.66666666666666663</v>
      </c>
      <c r="L162" s="128">
        <f t="shared" si="3"/>
        <v>0.33333333333333331</v>
      </c>
      <c r="M162" s="128">
        <f t="shared" si="3"/>
        <v>0</v>
      </c>
      <c r="N162" s="128">
        <f t="shared" si="3"/>
        <v>0</v>
      </c>
    </row>
    <row r="163" spans="2:14" ht="31.5" customHeight="1" thickBot="1" x14ac:dyDescent="0.25">
      <c r="B163" s="48">
        <v>6</v>
      </c>
      <c r="C163" s="28" t="s">
        <v>202</v>
      </c>
      <c r="D163" s="145"/>
      <c r="E163" s="30">
        <v>4</v>
      </c>
      <c r="F163" s="30">
        <v>2</v>
      </c>
      <c r="G163" s="31">
        <v>0</v>
      </c>
      <c r="H163" s="30">
        <v>0</v>
      </c>
      <c r="I163" s="30">
        <v>6</v>
      </c>
      <c r="K163" s="128">
        <f t="shared" si="3"/>
        <v>0.66666666666666663</v>
      </c>
      <c r="L163" s="128">
        <f t="shared" si="3"/>
        <v>0.33333333333333331</v>
      </c>
      <c r="M163" s="128">
        <f t="shared" si="3"/>
        <v>0</v>
      </c>
      <c r="N163" s="128">
        <f t="shared" si="3"/>
        <v>0</v>
      </c>
    </row>
    <row r="164" spans="2:14" ht="31.5" customHeight="1" thickBot="1" x14ac:dyDescent="0.25">
      <c r="B164" s="48">
        <v>7</v>
      </c>
      <c r="C164" s="28" t="s">
        <v>203</v>
      </c>
      <c r="D164" s="145"/>
      <c r="E164" s="30">
        <v>4</v>
      </c>
      <c r="F164" s="30">
        <v>2</v>
      </c>
      <c r="G164" s="31">
        <v>0</v>
      </c>
      <c r="H164" s="30">
        <v>0</v>
      </c>
      <c r="I164" s="30">
        <v>6</v>
      </c>
      <c r="K164" s="128">
        <f t="shared" si="3"/>
        <v>0.66666666666666663</v>
      </c>
      <c r="L164" s="128">
        <f t="shared" si="3"/>
        <v>0.33333333333333331</v>
      </c>
      <c r="M164" s="128">
        <f t="shared" si="3"/>
        <v>0</v>
      </c>
      <c r="N164" s="128">
        <f t="shared" si="3"/>
        <v>0</v>
      </c>
    </row>
    <row r="165" spans="2:14" ht="15.75" customHeight="1" thickBot="1" x14ac:dyDescent="0.25">
      <c r="B165" s="48">
        <v>8</v>
      </c>
      <c r="C165" s="28" t="s">
        <v>204</v>
      </c>
      <c r="D165" s="145"/>
      <c r="E165" s="30">
        <v>4</v>
      </c>
      <c r="F165" s="30">
        <v>2</v>
      </c>
      <c r="G165" s="31">
        <v>0</v>
      </c>
      <c r="H165" s="30">
        <v>0</v>
      </c>
      <c r="I165" s="30">
        <v>6</v>
      </c>
      <c r="K165" s="128">
        <f t="shared" si="3"/>
        <v>0.66666666666666663</v>
      </c>
      <c r="L165" s="128">
        <f t="shared" si="3"/>
        <v>0.33333333333333331</v>
      </c>
      <c r="M165" s="128">
        <f t="shared" si="3"/>
        <v>0</v>
      </c>
      <c r="N165" s="128">
        <f t="shared" si="3"/>
        <v>0</v>
      </c>
    </row>
    <row r="166" spans="2:14" ht="15.75" customHeight="1" thickBot="1" x14ac:dyDescent="0.25">
      <c r="B166" s="48">
        <v>9</v>
      </c>
      <c r="C166" s="28" t="s">
        <v>205</v>
      </c>
      <c r="D166" s="145"/>
      <c r="E166" s="30">
        <v>4</v>
      </c>
      <c r="F166" s="30">
        <v>2</v>
      </c>
      <c r="G166" s="31">
        <v>0</v>
      </c>
      <c r="H166" s="30">
        <v>0</v>
      </c>
      <c r="I166" s="30">
        <v>6</v>
      </c>
      <c r="K166" s="128">
        <f t="shared" si="3"/>
        <v>0.66666666666666663</v>
      </c>
      <c r="L166" s="128">
        <f t="shared" si="3"/>
        <v>0.33333333333333331</v>
      </c>
      <c r="M166" s="128">
        <f t="shared" si="3"/>
        <v>0</v>
      </c>
      <c r="N166" s="128">
        <f t="shared" si="3"/>
        <v>0</v>
      </c>
    </row>
    <row r="167" spans="2:14" ht="31.5" customHeight="1" thickBot="1" x14ac:dyDescent="0.25">
      <c r="B167" s="48">
        <v>10</v>
      </c>
      <c r="C167" s="28" t="s">
        <v>206</v>
      </c>
      <c r="D167" s="145"/>
      <c r="E167" s="30">
        <v>4</v>
      </c>
      <c r="F167" s="30">
        <v>2</v>
      </c>
      <c r="G167" s="31">
        <v>0</v>
      </c>
      <c r="H167" s="30">
        <v>0</v>
      </c>
      <c r="I167" s="30">
        <v>6</v>
      </c>
      <c r="K167" s="128">
        <f t="shared" si="3"/>
        <v>0.66666666666666663</v>
      </c>
      <c r="L167" s="128">
        <f t="shared" si="3"/>
        <v>0.33333333333333331</v>
      </c>
      <c r="M167" s="128">
        <f t="shared" si="3"/>
        <v>0</v>
      </c>
      <c r="N167" s="128">
        <f t="shared" si="3"/>
        <v>0</v>
      </c>
    </row>
    <row r="168" spans="2:14" ht="42.75" customHeight="1" thickBot="1" x14ac:dyDescent="0.25">
      <c r="B168" s="48">
        <v>11</v>
      </c>
      <c r="C168" s="28" t="s">
        <v>207</v>
      </c>
      <c r="D168" s="145"/>
      <c r="E168" s="30">
        <v>4</v>
      </c>
      <c r="F168" s="30">
        <v>0</v>
      </c>
      <c r="G168" s="31">
        <v>0</v>
      </c>
      <c r="H168" s="30">
        <v>0</v>
      </c>
      <c r="I168" s="30">
        <v>4</v>
      </c>
      <c r="K168" s="128">
        <f t="shared" si="3"/>
        <v>1</v>
      </c>
      <c r="L168" s="128">
        <f t="shared" si="3"/>
        <v>0</v>
      </c>
      <c r="M168" s="128">
        <f t="shared" si="3"/>
        <v>0</v>
      </c>
      <c r="N168" s="128">
        <f t="shared" si="3"/>
        <v>0</v>
      </c>
    </row>
    <row r="169" spans="2:14" ht="31.5" customHeight="1" thickBot="1" x14ac:dyDescent="0.25">
      <c r="B169" s="48">
        <v>12</v>
      </c>
      <c r="C169" s="28" t="s">
        <v>208</v>
      </c>
      <c r="D169" s="145"/>
      <c r="E169" s="30">
        <v>4</v>
      </c>
      <c r="F169" s="30">
        <v>0</v>
      </c>
      <c r="G169" s="31">
        <v>0</v>
      </c>
      <c r="H169" s="30">
        <v>0</v>
      </c>
      <c r="I169" s="30">
        <v>4</v>
      </c>
      <c r="K169" s="128">
        <f t="shared" si="3"/>
        <v>1</v>
      </c>
      <c r="L169" s="128">
        <f t="shared" si="3"/>
        <v>0</v>
      </c>
      <c r="M169" s="128">
        <f t="shared" si="3"/>
        <v>0</v>
      </c>
      <c r="N169" s="128">
        <f t="shared" si="3"/>
        <v>0</v>
      </c>
    </row>
    <row r="170" spans="2:14" ht="31.5" customHeight="1" thickBot="1" x14ac:dyDescent="0.25">
      <c r="B170" s="48">
        <v>13</v>
      </c>
      <c r="C170" s="28" t="s">
        <v>209</v>
      </c>
      <c r="D170" s="145"/>
      <c r="E170" s="30"/>
      <c r="F170" s="30"/>
      <c r="G170" s="31"/>
      <c r="H170" s="30"/>
      <c r="I170" s="30"/>
      <c r="J170" s="145"/>
      <c r="K170" s="128" t="str">
        <f t="shared" si="3"/>
        <v/>
      </c>
      <c r="L170" s="128" t="str">
        <f t="shared" si="3"/>
        <v/>
      </c>
      <c r="M170" s="128" t="str">
        <f t="shared" si="3"/>
        <v/>
      </c>
      <c r="N170" s="128" t="str">
        <f t="shared" si="3"/>
        <v/>
      </c>
    </row>
    <row r="171" spans="2:14" ht="15.75" customHeight="1" thickBot="1" x14ac:dyDescent="0.25">
      <c r="B171" s="48" t="s">
        <v>77</v>
      </c>
      <c r="C171" s="28" t="s">
        <v>210</v>
      </c>
      <c r="D171" s="145"/>
      <c r="E171" s="30">
        <v>6</v>
      </c>
      <c r="F171" s="30" t="s">
        <v>48</v>
      </c>
      <c r="G171" s="31" t="s">
        <v>48</v>
      </c>
      <c r="H171" s="30">
        <v>0</v>
      </c>
      <c r="I171" s="30">
        <v>6</v>
      </c>
      <c r="K171" s="128">
        <f t="shared" si="3"/>
        <v>1</v>
      </c>
      <c r="L171" s="128" t="str">
        <f t="shared" si="3"/>
        <v/>
      </c>
      <c r="M171" s="128" t="str">
        <f t="shared" si="3"/>
        <v/>
      </c>
      <c r="N171" s="128">
        <f t="shared" si="3"/>
        <v>0</v>
      </c>
    </row>
    <row r="172" spans="2:14" ht="15.75" customHeight="1" thickBot="1" x14ac:dyDescent="0.25">
      <c r="B172" s="48" t="s">
        <v>79</v>
      </c>
      <c r="C172" s="28" t="s">
        <v>211</v>
      </c>
      <c r="D172" s="145"/>
      <c r="E172" s="30">
        <v>6</v>
      </c>
      <c r="F172" s="30" t="s">
        <v>48</v>
      </c>
      <c r="G172" s="31" t="s">
        <v>48</v>
      </c>
      <c r="H172" s="30">
        <v>0</v>
      </c>
      <c r="I172" s="30">
        <v>6</v>
      </c>
      <c r="K172" s="128">
        <f t="shared" si="3"/>
        <v>1</v>
      </c>
      <c r="L172" s="128" t="str">
        <f t="shared" si="3"/>
        <v/>
      </c>
      <c r="M172" s="128" t="str">
        <f t="shared" si="3"/>
        <v/>
      </c>
      <c r="N172" s="128">
        <f t="shared" si="3"/>
        <v>0</v>
      </c>
    </row>
    <row r="173" spans="2:14" ht="31.5" customHeight="1" thickBot="1" x14ac:dyDescent="0.25">
      <c r="B173" s="48" t="s">
        <v>81</v>
      </c>
      <c r="C173" s="28" t="s">
        <v>212</v>
      </c>
      <c r="D173" s="145"/>
      <c r="E173" s="30">
        <v>6</v>
      </c>
      <c r="F173" s="30" t="s">
        <v>48</v>
      </c>
      <c r="G173" s="31" t="s">
        <v>48</v>
      </c>
      <c r="H173" s="30">
        <v>0</v>
      </c>
      <c r="I173" s="30">
        <v>6</v>
      </c>
      <c r="K173" s="128">
        <f t="shared" si="3"/>
        <v>1</v>
      </c>
      <c r="L173" s="128" t="str">
        <f t="shared" si="3"/>
        <v/>
      </c>
      <c r="M173" s="128" t="str">
        <f t="shared" si="3"/>
        <v/>
      </c>
      <c r="N173" s="128">
        <f t="shared" si="3"/>
        <v>0</v>
      </c>
    </row>
    <row r="174" spans="2:14" ht="42.75" customHeight="1" thickBot="1" x14ac:dyDescent="0.25">
      <c r="B174" s="48" t="s">
        <v>213</v>
      </c>
      <c r="C174" s="28" t="s">
        <v>214</v>
      </c>
      <c r="D174" s="145"/>
      <c r="E174" s="30">
        <v>6</v>
      </c>
      <c r="F174" s="30" t="s">
        <v>48</v>
      </c>
      <c r="G174" s="31" t="s">
        <v>48</v>
      </c>
      <c r="H174" s="30">
        <v>0</v>
      </c>
      <c r="I174" s="30">
        <v>6</v>
      </c>
      <c r="K174" s="128">
        <f t="shared" si="3"/>
        <v>1</v>
      </c>
      <c r="L174" s="128" t="str">
        <f t="shared" si="3"/>
        <v/>
      </c>
      <c r="M174" s="128" t="str">
        <f t="shared" si="3"/>
        <v/>
      </c>
      <c r="N174" s="128">
        <f t="shared" si="3"/>
        <v>0</v>
      </c>
    </row>
    <row r="175" spans="2:14" ht="15.75" customHeight="1" thickBot="1" x14ac:dyDescent="0.25">
      <c r="B175" s="48" t="s">
        <v>215</v>
      </c>
      <c r="C175" s="28" t="s">
        <v>216</v>
      </c>
      <c r="D175" s="145"/>
      <c r="E175" s="30">
        <v>6</v>
      </c>
      <c r="F175" s="30" t="s">
        <v>48</v>
      </c>
      <c r="G175" s="31" t="s">
        <v>48</v>
      </c>
      <c r="H175" s="30">
        <v>0</v>
      </c>
      <c r="I175" s="30">
        <v>6</v>
      </c>
      <c r="K175" s="128">
        <f t="shared" si="3"/>
        <v>1</v>
      </c>
      <c r="L175" s="128" t="str">
        <f t="shared" si="3"/>
        <v/>
      </c>
      <c r="M175" s="128" t="str">
        <f t="shared" si="3"/>
        <v/>
      </c>
      <c r="N175" s="128">
        <f t="shared" si="3"/>
        <v>0</v>
      </c>
    </row>
    <row r="176" spans="2:14" ht="52.5" customHeight="1" thickBot="1" x14ac:dyDescent="0.25">
      <c r="B176" s="48">
        <v>14</v>
      </c>
      <c r="C176" s="28" t="s">
        <v>217</v>
      </c>
      <c r="D176" s="145"/>
      <c r="E176" s="30" t="s">
        <v>48</v>
      </c>
      <c r="F176" s="31" t="s">
        <v>48</v>
      </c>
      <c r="G176" s="30" t="s">
        <v>48</v>
      </c>
      <c r="H176" s="31" t="s">
        <v>48</v>
      </c>
      <c r="I176" s="30" t="s">
        <v>48</v>
      </c>
      <c r="K176" s="128" t="str">
        <f t="shared" si="3"/>
        <v/>
      </c>
      <c r="L176" s="128" t="str">
        <f t="shared" si="3"/>
        <v/>
      </c>
      <c r="M176" s="128" t="str">
        <f t="shared" si="3"/>
        <v/>
      </c>
      <c r="N176" s="128" t="str">
        <f t="shared" si="3"/>
        <v/>
      </c>
    </row>
    <row r="177" spans="2:14" ht="63.75" customHeight="1" thickBot="1" x14ac:dyDescent="0.25">
      <c r="B177" s="48">
        <v>15</v>
      </c>
      <c r="C177" s="28" t="s">
        <v>218</v>
      </c>
      <c r="D177" s="145"/>
      <c r="E177" s="30" t="s">
        <v>48</v>
      </c>
      <c r="F177" s="31" t="s">
        <v>48</v>
      </c>
      <c r="G177" s="30" t="s">
        <v>48</v>
      </c>
      <c r="H177" s="31" t="s">
        <v>48</v>
      </c>
      <c r="I177" s="30" t="s">
        <v>48</v>
      </c>
      <c r="K177" s="128" t="str">
        <f t="shared" si="3"/>
        <v/>
      </c>
      <c r="L177" s="128" t="str">
        <f t="shared" si="3"/>
        <v/>
      </c>
      <c r="M177" s="128" t="str">
        <f t="shared" si="3"/>
        <v/>
      </c>
      <c r="N177" s="128" t="str">
        <f t="shared" si="3"/>
        <v/>
      </c>
    </row>
    <row r="178" spans="2:14" ht="63.75" customHeight="1" thickBot="1" x14ac:dyDescent="0.25">
      <c r="B178" s="48">
        <v>16</v>
      </c>
      <c r="C178" s="28" t="s">
        <v>219</v>
      </c>
      <c r="D178" s="145"/>
      <c r="E178" s="30"/>
      <c r="F178" s="31"/>
      <c r="G178" s="30"/>
      <c r="H178" s="31"/>
      <c r="I178" s="30"/>
      <c r="J178" s="145"/>
      <c r="K178" s="128" t="str">
        <f t="shared" si="3"/>
        <v/>
      </c>
      <c r="L178" s="128" t="str">
        <f t="shared" si="3"/>
        <v/>
      </c>
      <c r="M178" s="128" t="str">
        <f t="shared" si="3"/>
        <v/>
      </c>
      <c r="N178" s="128" t="str">
        <f t="shared" si="3"/>
        <v/>
      </c>
    </row>
    <row r="179" spans="2:14" ht="31.5" customHeight="1" thickBot="1" x14ac:dyDescent="0.25">
      <c r="B179" s="48" t="s">
        <v>77</v>
      </c>
      <c r="C179" s="28" t="s">
        <v>220</v>
      </c>
      <c r="D179" s="145"/>
      <c r="E179" s="30" t="s">
        <v>48</v>
      </c>
      <c r="F179" s="31" t="s">
        <v>48</v>
      </c>
      <c r="G179" s="30" t="s">
        <v>48</v>
      </c>
      <c r="H179" s="31" t="s">
        <v>48</v>
      </c>
      <c r="I179" s="30" t="s">
        <v>48</v>
      </c>
      <c r="K179" s="128" t="str">
        <f t="shared" si="3"/>
        <v/>
      </c>
      <c r="L179" s="128" t="str">
        <f t="shared" si="3"/>
        <v/>
      </c>
      <c r="M179" s="128" t="str">
        <f t="shared" si="3"/>
        <v/>
      </c>
      <c r="N179" s="128" t="str">
        <f t="shared" si="3"/>
        <v/>
      </c>
    </row>
    <row r="180" spans="2:14" ht="15.75" customHeight="1" thickBot="1" x14ac:dyDescent="0.25">
      <c r="B180" s="48" t="s">
        <v>79</v>
      </c>
      <c r="C180" s="28" t="s">
        <v>221</v>
      </c>
      <c r="D180" s="145"/>
      <c r="E180" s="30" t="s">
        <v>48</v>
      </c>
      <c r="F180" s="31" t="s">
        <v>48</v>
      </c>
      <c r="G180" s="30" t="s">
        <v>48</v>
      </c>
      <c r="H180" s="31" t="s">
        <v>48</v>
      </c>
      <c r="I180" s="30" t="s">
        <v>48</v>
      </c>
      <c r="K180" s="128" t="str">
        <f t="shared" si="3"/>
        <v/>
      </c>
      <c r="L180" s="128" t="str">
        <f t="shared" si="3"/>
        <v/>
      </c>
      <c r="M180" s="128" t="str">
        <f t="shared" si="3"/>
        <v/>
      </c>
      <c r="N180" s="128" t="str">
        <f t="shared" si="3"/>
        <v/>
      </c>
    </row>
    <row r="181" spans="2:14" ht="15.75" customHeight="1" thickBot="1" x14ac:dyDescent="0.25">
      <c r="B181" s="48" t="s">
        <v>81</v>
      </c>
      <c r="C181" s="28" t="s">
        <v>222</v>
      </c>
      <c r="D181" s="145"/>
      <c r="E181" s="30" t="s">
        <v>48</v>
      </c>
      <c r="F181" s="31" t="s">
        <v>48</v>
      </c>
      <c r="G181" s="30" t="s">
        <v>48</v>
      </c>
      <c r="H181" s="31" t="s">
        <v>48</v>
      </c>
      <c r="I181" s="30" t="s">
        <v>48</v>
      </c>
      <c r="K181" s="128" t="str">
        <f t="shared" si="3"/>
        <v/>
      </c>
      <c r="L181" s="128" t="str">
        <f t="shared" si="3"/>
        <v/>
      </c>
      <c r="M181" s="128" t="str">
        <f t="shared" si="3"/>
        <v/>
      </c>
      <c r="N181" s="128" t="str">
        <f t="shared" si="3"/>
        <v/>
      </c>
    </row>
    <row r="182" spans="2:14" ht="15.75" customHeight="1" x14ac:dyDescent="0.2">
      <c r="B182" s="67"/>
      <c r="E182" s="30" t="s">
        <v>50</v>
      </c>
      <c r="F182" s="30" t="s">
        <v>50</v>
      </c>
      <c r="G182" s="31" t="s">
        <v>50</v>
      </c>
      <c r="H182" s="30" t="s">
        <v>50</v>
      </c>
      <c r="I182" s="30" t="s">
        <v>50</v>
      </c>
      <c r="K182" s="128" t="str">
        <f t="shared" si="3"/>
        <v/>
      </c>
      <c r="L182" s="128" t="str">
        <f t="shared" si="3"/>
        <v/>
      </c>
      <c r="M182" s="128" t="str">
        <f t="shared" si="3"/>
        <v/>
      </c>
      <c r="N182" s="128" t="str">
        <f t="shared" si="3"/>
        <v/>
      </c>
    </row>
    <row r="183" spans="2:14" ht="15.75" customHeight="1" x14ac:dyDescent="0.2">
      <c r="B183" s="60" t="s">
        <v>223</v>
      </c>
      <c r="E183" s="30"/>
      <c r="F183" s="30"/>
      <c r="G183" s="31"/>
      <c r="H183" s="30"/>
      <c r="I183" s="30"/>
      <c r="K183" s="128" t="str">
        <f t="shared" si="3"/>
        <v/>
      </c>
      <c r="L183" s="128" t="str">
        <f t="shared" si="3"/>
        <v/>
      </c>
      <c r="M183" s="128" t="str">
        <f t="shared" si="3"/>
        <v/>
      </c>
      <c r="N183" s="128" t="str">
        <f t="shared" si="3"/>
        <v/>
      </c>
    </row>
    <row r="184" spans="2:14" ht="15.75" customHeight="1" thickBot="1" x14ac:dyDescent="0.25">
      <c r="B184" s="153"/>
      <c r="C184" s="66"/>
      <c r="E184" s="30" t="s">
        <v>50</v>
      </c>
      <c r="F184" s="30" t="s">
        <v>50</v>
      </c>
      <c r="G184" s="31" t="s">
        <v>50</v>
      </c>
      <c r="H184" s="30" t="s">
        <v>50</v>
      </c>
      <c r="I184" s="30" t="s">
        <v>50</v>
      </c>
      <c r="K184" s="128" t="str">
        <f t="shared" si="3"/>
        <v/>
      </c>
      <c r="L184" s="128" t="str">
        <f t="shared" si="3"/>
        <v/>
      </c>
      <c r="M184" s="128" t="str">
        <f t="shared" si="3"/>
        <v/>
      </c>
      <c r="N184" s="128" t="str">
        <f t="shared" si="3"/>
        <v/>
      </c>
    </row>
    <row r="185" spans="2:14" ht="31.5" customHeight="1" thickBot="1" x14ac:dyDescent="0.25">
      <c r="B185" s="48">
        <v>1</v>
      </c>
      <c r="C185" s="28" t="s">
        <v>224</v>
      </c>
      <c r="D185" s="145"/>
      <c r="E185" s="30">
        <v>0</v>
      </c>
      <c r="F185" s="30">
        <v>3</v>
      </c>
      <c r="G185" s="31">
        <v>2</v>
      </c>
      <c r="H185" s="30">
        <v>10</v>
      </c>
      <c r="I185" s="30">
        <v>15</v>
      </c>
      <c r="K185" s="128">
        <f t="shared" si="3"/>
        <v>0</v>
      </c>
      <c r="L185" s="128">
        <f t="shared" si="3"/>
        <v>0.2</v>
      </c>
      <c r="M185" s="128">
        <f t="shared" si="3"/>
        <v>0.13333333333333333</v>
      </c>
      <c r="N185" s="128">
        <f t="shared" si="3"/>
        <v>0.66666666666666663</v>
      </c>
    </row>
    <row r="186" spans="2:14" ht="31.5" customHeight="1" thickBot="1" x14ac:dyDescent="0.25">
      <c r="B186" s="48">
        <v>2</v>
      </c>
      <c r="C186" s="28" t="s">
        <v>225</v>
      </c>
      <c r="D186" s="145"/>
      <c r="E186" s="30">
        <v>2</v>
      </c>
      <c r="F186" s="30">
        <v>2</v>
      </c>
      <c r="G186" s="31">
        <v>3</v>
      </c>
      <c r="H186" s="30">
        <v>8</v>
      </c>
      <c r="I186" s="30">
        <v>15</v>
      </c>
      <c r="K186" s="128">
        <f t="shared" si="3"/>
        <v>0.13333333333333333</v>
      </c>
      <c r="L186" s="128">
        <f t="shared" si="3"/>
        <v>0.13333333333333333</v>
      </c>
      <c r="M186" s="128">
        <f t="shared" si="3"/>
        <v>0.2</v>
      </c>
      <c r="N186" s="128">
        <f t="shared" si="3"/>
        <v>0.53333333333333333</v>
      </c>
    </row>
    <row r="187" spans="2:14" ht="31.5" customHeight="1" thickBot="1" x14ac:dyDescent="0.25">
      <c r="B187" s="48">
        <v>3</v>
      </c>
      <c r="C187" s="28" t="s">
        <v>226</v>
      </c>
      <c r="D187" s="145"/>
      <c r="E187" s="30">
        <v>3</v>
      </c>
      <c r="F187" s="30">
        <v>5</v>
      </c>
      <c r="G187" s="31">
        <v>5</v>
      </c>
      <c r="H187" s="30">
        <v>2</v>
      </c>
      <c r="I187" s="30">
        <v>15</v>
      </c>
      <c r="K187" s="128">
        <f t="shared" si="3"/>
        <v>0.2</v>
      </c>
      <c r="L187" s="128">
        <f t="shared" si="3"/>
        <v>0.33333333333333331</v>
      </c>
      <c r="M187" s="128">
        <f t="shared" si="3"/>
        <v>0.33333333333333331</v>
      </c>
      <c r="N187" s="128">
        <f t="shared" si="3"/>
        <v>0.13333333333333333</v>
      </c>
    </row>
    <row r="188" spans="2:14" ht="31.5" customHeight="1" thickBot="1" x14ac:dyDescent="0.25">
      <c r="B188" s="48">
        <v>4</v>
      </c>
      <c r="C188" s="28" t="s">
        <v>227</v>
      </c>
      <c r="D188" s="145"/>
      <c r="E188" s="30">
        <v>14</v>
      </c>
      <c r="F188" s="30">
        <v>0</v>
      </c>
      <c r="G188" s="31">
        <v>0</v>
      </c>
      <c r="H188" s="30">
        <v>1</v>
      </c>
      <c r="I188" s="30">
        <v>15</v>
      </c>
      <c r="K188" s="128">
        <f t="shared" si="3"/>
        <v>0.93333333333333335</v>
      </c>
      <c r="L188" s="128">
        <f t="shared" si="3"/>
        <v>0</v>
      </c>
      <c r="M188" s="128">
        <f t="shared" si="3"/>
        <v>0</v>
      </c>
      <c r="N188" s="128">
        <f t="shared" si="3"/>
        <v>6.6666666666666666E-2</v>
      </c>
    </row>
    <row r="189" spans="2:14" ht="31.5" customHeight="1" thickBot="1" x14ac:dyDescent="0.25">
      <c r="B189" s="48">
        <v>5</v>
      </c>
      <c r="C189" s="28" t="s">
        <v>228</v>
      </c>
      <c r="D189" s="145"/>
      <c r="E189" s="30">
        <v>7</v>
      </c>
      <c r="F189" s="30">
        <v>0</v>
      </c>
      <c r="G189" s="31">
        <v>2</v>
      </c>
      <c r="H189" s="30">
        <v>6</v>
      </c>
      <c r="I189" s="30">
        <v>15</v>
      </c>
      <c r="K189" s="128">
        <f t="shared" si="3"/>
        <v>0.46666666666666667</v>
      </c>
      <c r="L189" s="128">
        <f t="shared" si="3"/>
        <v>0</v>
      </c>
      <c r="M189" s="128">
        <f t="shared" si="3"/>
        <v>0.13333333333333333</v>
      </c>
      <c r="N189" s="128">
        <f t="shared" si="3"/>
        <v>0.4</v>
      </c>
    </row>
    <row r="190" spans="2:14" ht="42.75" customHeight="1" thickBot="1" x14ac:dyDescent="0.25">
      <c r="B190" s="48">
        <v>6</v>
      </c>
      <c r="C190" s="28" t="s">
        <v>229</v>
      </c>
      <c r="D190" s="145"/>
      <c r="E190" s="30">
        <v>9</v>
      </c>
      <c r="F190" s="30">
        <v>1</v>
      </c>
      <c r="G190" s="31">
        <v>2</v>
      </c>
      <c r="H190" s="30">
        <v>3</v>
      </c>
      <c r="I190" s="30">
        <v>15</v>
      </c>
      <c r="K190" s="128">
        <f t="shared" si="3"/>
        <v>0.6</v>
      </c>
      <c r="L190" s="128">
        <f t="shared" si="3"/>
        <v>6.6666666666666666E-2</v>
      </c>
      <c r="M190" s="128">
        <f t="shared" si="3"/>
        <v>0.13333333333333333</v>
      </c>
      <c r="N190" s="128">
        <f t="shared" si="3"/>
        <v>0.2</v>
      </c>
    </row>
    <row r="191" spans="2:14" ht="42.75" customHeight="1" thickBot="1" x14ac:dyDescent="0.25">
      <c r="B191" s="48">
        <v>7</v>
      </c>
      <c r="C191" s="28" t="s">
        <v>230</v>
      </c>
      <c r="D191" s="145"/>
      <c r="E191" s="30">
        <v>5</v>
      </c>
      <c r="F191" s="30">
        <v>4</v>
      </c>
      <c r="G191" s="31">
        <v>2</v>
      </c>
      <c r="H191" s="30">
        <v>4</v>
      </c>
      <c r="I191" s="30">
        <v>15</v>
      </c>
      <c r="K191" s="128">
        <f t="shared" si="3"/>
        <v>0.33333333333333331</v>
      </c>
      <c r="L191" s="128">
        <f t="shared" si="3"/>
        <v>0.26666666666666666</v>
      </c>
      <c r="M191" s="128">
        <f t="shared" si="3"/>
        <v>0.13333333333333333</v>
      </c>
      <c r="N191" s="128">
        <f t="shared" si="3"/>
        <v>0.26666666666666666</v>
      </c>
    </row>
    <row r="192" spans="2:14" ht="31.5" customHeight="1" thickBot="1" x14ac:dyDescent="0.25">
      <c r="B192" s="48">
        <v>8</v>
      </c>
      <c r="C192" s="28" t="s">
        <v>231</v>
      </c>
      <c r="D192" s="145"/>
      <c r="E192" s="30" t="s">
        <v>48</v>
      </c>
      <c r="F192" s="31" t="s">
        <v>48</v>
      </c>
      <c r="G192" s="30" t="s">
        <v>48</v>
      </c>
      <c r="H192" s="31" t="s">
        <v>48</v>
      </c>
      <c r="I192" s="30" t="s">
        <v>48</v>
      </c>
      <c r="K192" s="128" t="str">
        <f t="shared" si="3"/>
        <v/>
      </c>
      <c r="L192" s="128" t="str">
        <f t="shared" si="3"/>
        <v/>
      </c>
      <c r="M192" s="128" t="str">
        <f t="shared" si="3"/>
        <v/>
      </c>
      <c r="N192" s="128" t="str">
        <f t="shared" si="3"/>
        <v/>
      </c>
    </row>
    <row r="193" spans="2:14" ht="14.25" x14ac:dyDescent="0.2">
      <c r="B193" s="67"/>
      <c r="E193" s="30" t="s">
        <v>50</v>
      </c>
      <c r="F193" s="30" t="s">
        <v>50</v>
      </c>
      <c r="G193" s="31" t="s">
        <v>50</v>
      </c>
      <c r="H193" s="30" t="s">
        <v>50</v>
      </c>
      <c r="I193" s="30" t="s">
        <v>50</v>
      </c>
      <c r="K193" s="128" t="str">
        <f t="shared" si="3"/>
        <v/>
      </c>
      <c r="L193" s="128" t="str">
        <f t="shared" si="3"/>
        <v/>
      </c>
      <c r="M193" s="128" t="str">
        <f t="shared" si="3"/>
        <v/>
      </c>
      <c r="N193" s="128" t="str">
        <f t="shared" si="3"/>
        <v/>
      </c>
    </row>
    <row r="194" spans="2:14" ht="15.75" customHeight="1" x14ac:dyDescent="0.2">
      <c r="B194" s="60" t="s">
        <v>232</v>
      </c>
      <c r="C194" s="66"/>
      <c r="E194" s="30"/>
      <c r="F194" s="30"/>
      <c r="G194" s="31"/>
      <c r="H194" s="30"/>
      <c r="I194" s="30"/>
      <c r="K194" s="128" t="str">
        <f t="shared" si="3"/>
        <v/>
      </c>
      <c r="L194" s="128" t="str">
        <f t="shared" si="3"/>
        <v/>
      </c>
      <c r="M194" s="128" t="str">
        <f t="shared" si="3"/>
        <v/>
      </c>
      <c r="N194" s="128" t="str">
        <f t="shared" si="3"/>
        <v/>
      </c>
    </row>
    <row r="195" spans="2:14" ht="15" thickBot="1" x14ac:dyDescent="0.25">
      <c r="E195" s="30" t="s">
        <v>50</v>
      </c>
      <c r="F195" s="30" t="s">
        <v>50</v>
      </c>
      <c r="G195" s="31" t="s">
        <v>50</v>
      </c>
      <c r="H195" s="30" t="s">
        <v>50</v>
      </c>
      <c r="I195" s="30" t="s">
        <v>50</v>
      </c>
      <c r="K195" s="128" t="str">
        <f t="shared" si="3"/>
        <v/>
      </c>
      <c r="L195" s="128" t="str">
        <f t="shared" si="3"/>
        <v/>
      </c>
      <c r="M195" s="128" t="str">
        <f t="shared" si="3"/>
        <v/>
      </c>
      <c r="N195" s="128" t="str">
        <f t="shared" si="3"/>
        <v/>
      </c>
    </row>
    <row r="196" spans="2:14" ht="31.5" customHeight="1" thickBot="1" x14ac:dyDescent="0.25">
      <c r="B196" s="48">
        <v>1</v>
      </c>
      <c r="C196" s="28" t="s">
        <v>233</v>
      </c>
      <c r="D196" s="145"/>
      <c r="E196" s="30">
        <v>15</v>
      </c>
      <c r="F196" s="30">
        <v>1</v>
      </c>
      <c r="G196" s="31">
        <v>0</v>
      </c>
      <c r="H196" s="30">
        <v>0</v>
      </c>
      <c r="I196" s="30">
        <v>16</v>
      </c>
      <c r="K196" s="128">
        <f t="shared" si="3"/>
        <v>0.9375</v>
      </c>
      <c r="L196" s="128">
        <f t="shared" si="3"/>
        <v>6.25E-2</v>
      </c>
      <c r="M196" s="128">
        <f t="shared" si="3"/>
        <v>0</v>
      </c>
      <c r="N196" s="128">
        <f t="shared" si="3"/>
        <v>0</v>
      </c>
    </row>
    <row r="197" spans="2:14" ht="42.75" customHeight="1" thickBot="1" x14ac:dyDescent="0.25">
      <c r="B197" s="48">
        <v>2</v>
      </c>
      <c r="C197" s="28" t="s">
        <v>234</v>
      </c>
      <c r="D197" s="145"/>
      <c r="E197" s="30">
        <v>15</v>
      </c>
      <c r="F197" s="30">
        <v>0</v>
      </c>
      <c r="G197" s="31">
        <v>1</v>
      </c>
      <c r="H197" s="30">
        <v>0</v>
      </c>
      <c r="I197" s="30">
        <v>16</v>
      </c>
      <c r="K197" s="128">
        <f t="shared" si="3"/>
        <v>0.9375</v>
      </c>
      <c r="L197" s="128">
        <f t="shared" si="3"/>
        <v>0</v>
      </c>
      <c r="M197" s="128">
        <f t="shared" si="3"/>
        <v>6.25E-2</v>
      </c>
      <c r="N197" s="128">
        <f t="shared" si="3"/>
        <v>0</v>
      </c>
    </row>
    <row r="198" spans="2:14" ht="75" customHeight="1" thickBot="1" x14ac:dyDescent="0.25">
      <c r="B198" s="48">
        <v>3</v>
      </c>
      <c r="C198" s="28" t="s">
        <v>235</v>
      </c>
      <c r="D198" s="145"/>
      <c r="E198" s="30">
        <v>15</v>
      </c>
      <c r="F198" s="30">
        <v>0</v>
      </c>
      <c r="G198" s="31">
        <v>1</v>
      </c>
      <c r="H198" s="30">
        <v>0</v>
      </c>
      <c r="I198" s="30">
        <v>16</v>
      </c>
      <c r="K198" s="128">
        <f t="shared" si="3"/>
        <v>0.9375</v>
      </c>
      <c r="L198" s="128">
        <f t="shared" si="3"/>
        <v>0</v>
      </c>
      <c r="M198" s="128">
        <f t="shared" si="3"/>
        <v>6.25E-2</v>
      </c>
      <c r="N198" s="128">
        <f t="shared" si="3"/>
        <v>0</v>
      </c>
    </row>
    <row r="199" spans="2:14" ht="42.75" customHeight="1" thickBot="1" x14ac:dyDescent="0.25">
      <c r="B199" s="48">
        <v>4</v>
      </c>
      <c r="C199" s="28" t="s">
        <v>236</v>
      </c>
      <c r="D199" s="145"/>
      <c r="E199" s="30">
        <v>16</v>
      </c>
      <c r="F199" s="30">
        <v>0</v>
      </c>
      <c r="G199" s="31">
        <v>0</v>
      </c>
      <c r="H199" s="30">
        <v>0</v>
      </c>
      <c r="I199" s="30">
        <v>16</v>
      </c>
      <c r="K199" s="128">
        <f t="shared" si="3"/>
        <v>1</v>
      </c>
      <c r="L199" s="128">
        <f t="shared" si="3"/>
        <v>0</v>
      </c>
      <c r="M199" s="128">
        <f t="shared" si="3"/>
        <v>0</v>
      </c>
      <c r="N199" s="128">
        <f t="shared" si="3"/>
        <v>0</v>
      </c>
    </row>
    <row r="200" spans="2:14" ht="31.5" customHeight="1" thickBot="1" x14ac:dyDescent="0.25">
      <c r="B200" s="48">
        <v>5</v>
      </c>
      <c r="C200" s="28" t="s">
        <v>237</v>
      </c>
      <c r="D200" s="145"/>
      <c r="E200" s="30">
        <v>14</v>
      </c>
      <c r="F200" s="30">
        <v>1</v>
      </c>
      <c r="G200" s="31">
        <v>1</v>
      </c>
      <c r="H200" s="30">
        <v>0</v>
      </c>
      <c r="I200" s="30">
        <v>16</v>
      </c>
      <c r="K200" s="128">
        <f t="shared" si="3"/>
        <v>0.875</v>
      </c>
      <c r="L200" s="128">
        <f t="shared" si="3"/>
        <v>6.25E-2</v>
      </c>
      <c r="M200" s="128">
        <f t="shared" si="3"/>
        <v>6.25E-2</v>
      </c>
      <c r="N200" s="128">
        <f t="shared" si="3"/>
        <v>0</v>
      </c>
    </row>
    <row r="201" spans="2:14" ht="42.75" customHeight="1" thickBot="1" x14ac:dyDescent="0.25">
      <c r="B201" s="48">
        <v>6</v>
      </c>
      <c r="C201" s="28" t="s">
        <v>238</v>
      </c>
      <c r="D201" s="145"/>
      <c r="E201" s="30">
        <v>12</v>
      </c>
      <c r="F201" s="30">
        <v>1</v>
      </c>
      <c r="G201" s="31">
        <v>2</v>
      </c>
      <c r="H201" s="30">
        <v>1</v>
      </c>
      <c r="I201" s="30">
        <v>16</v>
      </c>
      <c r="K201" s="128">
        <f t="shared" si="3"/>
        <v>0.75</v>
      </c>
      <c r="L201" s="128">
        <f t="shared" si="3"/>
        <v>6.25E-2</v>
      </c>
      <c r="M201" s="128">
        <f t="shared" si="3"/>
        <v>0.125</v>
      </c>
      <c r="N201" s="128">
        <f t="shared" si="3"/>
        <v>6.25E-2</v>
      </c>
    </row>
    <row r="202" spans="2:14" ht="31.5" customHeight="1" thickBot="1" x14ac:dyDescent="0.25">
      <c r="B202" s="48">
        <v>7</v>
      </c>
      <c r="C202" s="28" t="s">
        <v>239</v>
      </c>
      <c r="D202" s="145"/>
      <c r="E202" s="30">
        <v>12</v>
      </c>
      <c r="F202" s="30">
        <v>1</v>
      </c>
      <c r="G202" s="31">
        <v>2</v>
      </c>
      <c r="H202" s="30">
        <v>1</v>
      </c>
      <c r="I202" s="30">
        <v>16</v>
      </c>
      <c r="K202" s="128">
        <f t="shared" si="3"/>
        <v>0.75</v>
      </c>
      <c r="L202" s="128">
        <f t="shared" si="3"/>
        <v>6.25E-2</v>
      </c>
      <c r="M202" s="128">
        <f t="shared" si="3"/>
        <v>0.125</v>
      </c>
      <c r="N202" s="128">
        <f t="shared" si="3"/>
        <v>6.25E-2</v>
      </c>
    </row>
    <row r="203" spans="2:14" ht="42.75" customHeight="1" thickBot="1" x14ac:dyDescent="0.25">
      <c r="B203" s="48">
        <v>8</v>
      </c>
      <c r="C203" s="28" t="s">
        <v>240</v>
      </c>
      <c r="D203" s="145"/>
      <c r="E203" s="30">
        <v>13</v>
      </c>
      <c r="F203" s="30">
        <v>2</v>
      </c>
      <c r="G203" s="31">
        <v>0</v>
      </c>
      <c r="H203" s="30">
        <v>1</v>
      </c>
      <c r="I203" s="30">
        <v>16</v>
      </c>
      <c r="K203" s="128">
        <f t="shared" si="3"/>
        <v>0.8125</v>
      </c>
      <c r="L203" s="128">
        <f t="shared" si="3"/>
        <v>0.125</v>
      </c>
      <c r="M203" s="128">
        <f t="shared" si="3"/>
        <v>0</v>
      </c>
      <c r="N203" s="128">
        <f t="shared" si="3"/>
        <v>6.25E-2</v>
      </c>
    </row>
    <row r="204" spans="2:14" ht="31.5" customHeight="1" thickBot="1" x14ac:dyDescent="0.25">
      <c r="B204" s="48">
        <v>9</v>
      </c>
      <c r="C204" s="28" t="s">
        <v>241</v>
      </c>
      <c r="D204" s="145"/>
      <c r="E204" s="30">
        <v>15</v>
      </c>
      <c r="F204" s="30">
        <v>0</v>
      </c>
      <c r="G204" s="31">
        <v>1</v>
      </c>
      <c r="H204" s="30">
        <v>0</v>
      </c>
      <c r="I204" s="30">
        <v>16</v>
      </c>
      <c r="K204" s="128">
        <f t="shared" si="3"/>
        <v>0.9375</v>
      </c>
      <c r="L204" s="128">
        <f t="shared" si="3"/>
        <v>0</v>
      </c>
      <c r="M204" s="128">
        <f t="shared" si="3"/>
        <v>6.25E-2</v>
      </c>
      <c r="N204" s="128">
        <f t="shared" si="3"/>
        <v>0</v>
      </c>
    </row>
    <row r="205" spans="2:14" ht="15.75" customHeight="1" x14ac:dyDescent="0.2">
      <c r="B205" s="67"/>
      <c r="E205" s="30" t="s">
        <v>50</v>
      </c>
      <c r="F205" s="30" t="s">
        <v>50</v>
      </c>
      <c r="G205" s="31" t="s">
        <v>50</v>
      </c>
      <c r="H205" s="30" t="s">
        <v>50</v>
      </c>
      <c r="I205" s="30" t="s">
        <v>50</v>
      </c>
      <c r="K205" s="128" t="str">
        <f t="shared" si="3"/>
        <v/>
      </c>
      <c r="L205" s="128" t="str">
        <f t="shared" si="3"/>
        <v/>
      </c>
      <c r="M205" s="128" t="str">
        <f t="shared" si="3"/>
        <v/>
      </c>
      <c r="N205" s="128" t="str">
        <f t="shared" si="3"/>
        <v/>
      </c>
    </row>
    <row r="206" spans="2:14" ht="15.75" customHeight="1" x14ac:dyDescent="0.2">
      <c r="B206" s="68" t="s">
        <v>242</v>
      </c>
      <c r="C206" s="66"/>
      <c r="E206" s="30"/>
      <c r="F206" s="30"/>
      <c r="G206" s="31"/>
      <c r="H206" s="30"/>
      <c r="I206" s="30"/>
      <c r="K206" s="128" t="str">
        <f t="shared" si="3"/>
        <v/>
      </c>
      <c r="L206" s="128" t="str">
        <f t="shared" si="3"/>
        <v/>
      </c>
      <c r="M206" s="128" t="str">
        <f t="shared" si="3"/>
        <v/>
      </c>
      <c r="N206" s="128" t="str">
        <f t="shared" si="3"/>
        <v/>
      </c>
    </row>
    <row r="207" spans="2:14" ht="15.75" customHeight="1" thickBot="1" x14ac:dyDescent="0.25">
      <c r="E207" s="30" t="s">
        <v>50</v>
      </c>
      <c r="F207" s="30" t="s">
        <v>50</v>
      </c>
      <c r="G207" s="31" t="s">
        <v>50</v>
      </c>
      <c r="H207" s="30" t="s">
        <v>50</v>
      </c>
      <c r="I207" s="30" t="s">
        <v>50</v>
      </c>
      <c r="K207" s="128" t="str">
        <f t="shared" si="3"/>
        <v/>
      </c>
      <c r="L207" s="128" t="str">
        <f t="shared" si="3"/>
        <v/>
      </c>
      <c r="M207" s="128" t="str">
        <f t="shared" si="3"/>
        <v/>
      </c>
      <c r="N207" s="128" t="str">
        <f t="shared" si="3"/>
        <v/>
      </c>
    </row>
    <row r="208" spans="2:14" ht="42.75" customHeight="1" thickBot="1" x14ac:dyDescent="0.25">
      <c r="B208" s="48">
        <v>1</v>
      </c>
      <c r="C208" s="28" t="s">
        <v>243</v>
      </c>
      <c r="D208" s="145"/>
      <c r="E208" s="30">
        <v>15</v>
      </c>
      <c r="F208" s="30">
        <v>1</v>
      </c>
      <c r="G208" s="31">
        <v>0</v>
      </c>
      <c r="H208" s="30">
        <v>0</v>
      </c>
      <c r="I208" s="30">
        <v>16</v>
      </c>
      <c r="K208" s="128">
        <f t="shared" si="3"/>
        <v>0.9375</v>
      </c>
      <c r="L208" s="128">
        <f t="shared" si="3"/>
        <v>6.25E-2</v>
      </c>
      <c r="M208" s="128">
        <f t="shared" si="3"/>
        <v>0</v>
      </c>
      <c r="N208" s="128">
        <f t="shared" si="3"/>
        <v>0</v>
      </c>
    </row>
    <row r="209" spans="2:14" ht="42.75" customHeight="1" thickBot="1" x14ac:dyDescent="0.25">
      <c r="B209" s="48">
        <v>2</v>
      </c>
      <c r="C209" s="28" t="s">
        <v>244</v>
      </c>
      <c r="D209" s="145"/>
      <c r="E209" s="30">
        <v>15</v>
      </c>
      <c r="F209" s="30">
        <v>1</v>
      </c>
      <c r="G209" s="31">
        <v>0</v>
      </c>
      <c r="H209" s="30">
        <v>0</v>
      </c>
      <c r="I209" s="30">
        <v>16</v>
      </c>
      <c r="K209" s="128">
        <f t="shared" si="3"/>
        <v>0.9375</v>
      </c>
      <c r="L209" s="128">
        <f t="shared" si="3"/>
        <v>6.25E-2</v>
      </c>
      <c r="M209" s="128">
        <f t="shared" si="3"/>
        <v>0</v>
      </c>
      <c r="N209" s="128">
        <f t="shared" si="3"/>
        <v>0</v>
      </c>
    </row>
    <row r="210" spans="2:14" ht="42.75" customHeight="1" thickBot="1" x14ac:dyDescent="0.25">
      <c r="B210" s="48">
        <v>3</v>
      </c>
      <c r="C210" s="28" t="s">
        <v>245</v>
      </c>
      <c r="D210" s="145"/>
      <c r="E210" s="30">
        <v>12</v>
      </c>
      <c r="F210" s="30">
        <v>1</v>
      </c>
      <c r="G210" s="31">
        <v>3</v>
      </c>
      <c r="H210" s="30">
        <v>0</v>
      </c>
      <c r="I210" s="30">
        <v>16</v>
      </c>
      <c r="K210" s="128">
        <f t="shared" si="3"/>
        <v>0.75</v>
      </c>
      <c r="L210" s="128">
        <f t="shared" si="3"/>
        <v>6.25E-2</v>
      </c>
      <c r="M210" s="128">
        <f t="shared" si="3"/>
        <v>0.1875</v>
      </c>
      <c r="N210" s="128">
        <f t="shared" si="3"/>
        <v>0</v>
      </c>
    </row>
    <row r="211" spans="2:14" ht="42.75" customHeight="1" thickBot="1" x14ac:dyDescent="0.25">
      <c r="B211" s="48">
        <v>4</v>
      </c>
      <c r="C211" s="28" t="s">
        <v>246</v>
      </c>
      <c r="D211" s="145"/>
      <c r="E211" s="30">
        <v>11</v>
      </c>
      <c r="F211" s="30">
        <v>1</v>
      </c>
      <c r="G211" s="31">
        <v>4</v>
      </c>
      <c r="H211" s="30">
        <v>0</v>
      </c>
      <c r="I211" s="30">
        <v>16</v>
      </c>
      <c r="K211" s="128">
        <f t="shared" si="3"/>
        <v>0.6875</v>
      </c>
      <c r="L211" s="128">
        <f t="shared" si="3"/>
        <v>6.25E-2</v>
      </c>
      <c r="M211" s="128">
        <f t="shared" si="3"/>
        <v>0.25</v>
      </c>
      <c r="N211" s="128">
        <f t="shared" si="3"/>
        <v>0</v>
      </c>
    </row>
    <row r="212" spans="2:14" ht="15.75" customHeight="1" x14ac:dyDescent="0.2">
      <c r="B212" s="67"/>
      <c r="E212" s="30" t="s">
        <v>50</v>
      </c>
      <c r="F212" s="30" t="s">
        <v>50</v>
      </c>
      <c r="G212" s="31" t="s">
        <v>50</v>
      </c>
      <c r="H212" s="30" t="s">
        <v>50</v>
      </c>
      <c r="I212" s="30" t="s">
        <v>50</v>
      </c>
      <c r="K212" s="128" t="str">
        <f t="shared" si="3"/>
        <v/>
      </c>
      <c r="L212" s="128" t="str">
        <f t="shared" si="3"/>
        <v/>
      </c>
      <c r="M212" s="128" t="str">
        <f t="shared" si="3"/>
        <v/>
      </c>
      <c r="N212" s="128" t="str">
        <f t="shared" si="3"/>
        <v/>
      </c>
    </row>
    <row r="213" spans="2:14" ht="15.75" customHeight="1" x14ac:dyDescent="0.2">
      <c r="B213" s="60" t="s">
        <v>247</v>
      </c>
      <c r="C213" s="66"/>
      <c r="E213" s="30" t="s">
        <v>50</v>
      </c>
      <c r="F213" s="30" t="s">
        <v>50</v>
      </c>
      <c r="G213" s="31" t="s">
        <v>50</v>
      </c>
      <c r="H213" s="30" t="s">
        <v>50</v>
      </c>
      <c r="I213" s="30" t="s">
        <v>50</v>
      </c>
      <c r="K213" s="128" t="str">
        <f t="shared" si="3"/>
        <v/>
      </c>
      <c r="L213" s="128" t="str">
        <f t="shared" si="3"/>
        <v/>
      </c>
      <c r="M213" s="128" t="str">
        <f t="shared" si="3"/>
        <v/>
      </c>
      <c r="N213" s="128" t="str">
        <f t="shared" si="3"/>
        <v/>
      </c>
    </row>
    <row r="214" spans="2:14" ht="15.75" customHeight="1" thickBot="1" x14ac:dyDescent="0.25">
      <c r="B214" s="67"/>
      <c r="E214" s="30"/>
      <c r="F214" s="30"/>
      <c r="G214" s="31"/>
      <c r="H214" s="30"/>
      <c r="I214" s="30"/>
      <c r="K214" s="128" t="str">
        <f t="shared" si="3"/>
        <v/>
      </c>
      <c r="L214" s="128" t="str">
        <f t="shared" si="3"/>
        <v/>
      </c>
      <c r="M214" s="128" t="str">
        <f t="shared" si="3"/>
        <v/>
      </c>
      <c r="N214" s="128" t="str">
        <f t="shared" si="3"/>
        <v/>
      </c>
    </row>
    <row r="215" spans="2:14" ht="42.75" customHeight="1" thickBot="1" x14ac:dyDescent="0.25">
      <c r="B215" s="48">
        <v>1</v>
      </c>
      <c r="C215" s="28" t="s">
        <v>248</v>
      </c>
      <c r="D215" s="145"/>
      <c r="E215" s="30">
        <v>15</v>
      </c>
      <c r="F215" s="30">
        <v>1</v>
      </c>
      <c r="G215" s="31">
        <v>0</v>
      </c>
      <c r="H215" s="30">
        <v>0</v>
      </c>
      <c r="I215" s="30">
        <v>16</v>
      </c>
      <c r="K215" s="128">
        <f t="shared" si="3"/>
        <v>0.9375</v>
      </c>
      <c r="L215" s="128">
        <f t="shared" si="3"/>
        <v>6.25E-2</v>
      </c>
      <c r="M215" s="128">
        <f t="shared" si="3"/>
        <v>0</v>
      </c>
      <c r="N215" s="128">
        <f t="shared" si="3"/>
        <v>0</v>
      </c>
    </row>
    <row r="216" spans="2:14" ht="15.75" customHeight="1" thickBot="1" x14ac:dyDescent="0.25">
      <c r="B216" s="48">
        <v>2</v>
      </c>
      <c r="C216" s="28" t="s">
        <v>249</v>
      </c>
      <c r="D216" s="145"/>
      <c r="E216" s="30">
        <v>9</v>
      </c>
      <c r="F216" s="30">
        <v>5</v>
      </c>
      <c r="G216" s="31">
        <v>1</v>
      </c>
      <c r="H216" s="30">
        <v>1</v>
      </c>
      <c r="I216" s="30">
        <v>16</v>
      </c>
      <c r="K216" s="128">
        <f t="shared" si="3"/>
        <v>0.5625</v>
      </c>
      <c r="L216" s="128">
        <f t="shared" si="3"/>
        <v>0.3125</v>
      </c>
      <c r="M216" s="128">
        <f t="shared" si="3"/>
        <v>6.25E-2</v>
      </c>
      <c r="N216" s="128">
        <f t="shared" si="3"/>
        <v>6.25E-2</v>
      </c>
    </row>
    <row r="217" spans="2:14" ht="42.75" customHeight="1" thickBot="1" x14ac:dyDescent="0.25">
      <c r="B217" s="48">
        <v>3</v>
      </c>
      <c r="C217" s="28" t="s">
        <v>250</v>
      </c>
      <c r="D217" s="145"/>
      <c r="E217" s="30">
        <v>13</v>
      </c>
      <c r="F217" s="30">
        <v>2</v>
      </c>
      <c r="G217" s="31">
        <v>0</v>
      </c>
      <c r="H217" s="30">
        <v>1</v>
      </c>
      <c r="I217" s="30">
        <v>16</v>
      </c>
      <c r="K217" s="128">
        <f t="shared" si="3"/>
        <v>0.8125</v>
      </c>
      <c r="L217" s="128">
        <f t="shared" si="3"/>
        <v>0.125</v>
      </c>
      <c r="M217" s="128">
        <f t="shared" si="3"/>
        <v>0</v>
      </c>
      <c r="N217" s="128">
        <f t="shared" si="3"/>
        <v>6.25E-2</v>
      </c>
    </row>
    <row r="218" spans="2:14" ht="31.5" customHeight="1" thickBot="1" x14ac:dyDescent="0.25">
      <c r="B218" s="48">
        <v>4</v>
      </c>
      <c r="C218" s="28" t="s">
        <v>251</v>
      </c>
      <c r="D218" s="145"/>
      <c r="E218" s="30">
        <v>15</v>
      </c>
      <c r="F218" s="30">
        <v>1</v>
      </c>
      <c r="G218" s="31">
        <v>0</v>
      </c>
      <c r="H218" s="30">
        <v>0</v>
      </c>
      <c r="I218" s="30">
        <v>16</v>
      </c>
      <c r="K218" s="128">
        <f t="shared" si="3"/>
        <v>0.9375</v>
      </c>
      <c r="L218" s="128">
        <f t="shared" si="3"/>
        <v>6.25E-2</v>
      </c>
      <c r="M218" s="128">
        <f t="shared" si="3"/>
        <v>0</v>
      </c>
      <c r="N218" s="128">
        <f t="shared" si="3"/>
        <v>0</v>
      </c>
    </row>
    <row r="219" spans="2:14" ht="42.75" customHeight="1" thickBot="1" x14ac:dyDescent="0.25">
      <c r="B219" s="48">
        <v>5</v>
      </c>
      <c r="C219" s="28" t="s">
        <v>252</v>
      </c>
      <c r="D219" s="145"/>
      <c r="E219" s="30">
        <v>6</v>
      </c>
      <c r="F219" s="30">
        <v>3</v>
      </c>
      <c r="G219" s="31">
        <v>4</v>
      </c>
      <c r="H219" s="30">
        <v>3</v>
      </c>
      <c r="I219" s="30">
        <v>16</v>
      </c>
      <c r="K219" s="128">
        <f t="shared" si="3"/>
        <v>0.375</v>
      </c>
      <c r="L219" s="128">
        <f t="shared" si="3"/>
        <v>0.1875</v>
      </c>
      <c r="M219" s="128">
        <f t="shared" si="3"/>
        <v>0.25</v>
      </c>
      <c r="N219" s="128">
        <f t="shared" si="3"/>
        <v>0.1875</v>
      </c>
    </row>
    <row r="220" spans="2:14" ht="15.75" customHeight="1" x14ac:dyDescent="0.2">
      <c r="B220" s="67"/>
      <c r="E220" s="30" t="s">
        <v>50</v>
      </c>
      <c r="F220" s="30" t="s">
        <v>50</v>
      </c>
      <c r="G220" s="31" t="s">
        <v>50</v>
      </c>
      <c r="H220" s="30" t="s">
        <v>50</v>
      </c>
      <c r="I220" s="30" t="s">
        <v>50</v>
      </c>
      <c r="K220" s="128" t="str">
        <f t="shared" si="3"/>
        <v/>
      </c>
      <c r="L220" s="128" t="str">
        <f t="shared" si="3"/>
        <v/>
      </c>
      <c r="M220" s="128" t="str">
        <f t="shared" si="3"/>
        <v/>
      </c>
      <c r="N220" s="128" t="str">
        <f t="shared" si="3"/>
        <v/>
      </c>
    </row>
    <row r="221" spans="2:14" ht="15.75" customHeight="1" x14ac:dyDescent="0.2">
      <c r="B221" s="60" t="s">
        <v>253</v>
      </c>
      <c r="C221" s="66"/>
      <c r="E221" s="30" t="s">
        <v>50</v>
      </c>
      <c r="F221" s="30" t="s">
        <v>50</v>
      </c>
      <c r="G221" s="31" t="s">
        <v>50</v>
      </c>
      <c r="H221" s="30" t="s">
        <v>50</v>
      </c>
      <c r="I221" s="30" t="s">
        <v>50</v>
      </c>
      <c r="K221" s="128" t="str">
        <f t="shared" si="3"/>
        <v/>
      </c>
      <c r="L221" s="128" t="str">
        <f t="shared" si="3"/>
        <v/>
      </c>
      <c r="M221" s="128" t="str">
        <f t="shared" si="3"/>
        <v/>
      </c>
      <c r="N221" s="128" t="str">
        <f t="shared" si="3"/>
        <v/>
      </c>
    </row>
    <row r="222" spans="2:14" ht="15.75" customHeight="1" thickBot="1" x14ac:dyDescent="0.25">
      <c r="B222" s="67"/>
      <c r="E222" s="30" t="s">
        <v>50</v>
      </c>
      <c r="F222" s="30" t="s">
        <v>50</v>
      </c>
      <c r="G222" s="31" t="s">
        <v>50</v>
      </c>
      <c r="H222" s="30" t="s">
        <v>50</v>
      </c>
      <c r="I222" s="30" t="s">
        <v>50</v>
      </c>
      <c r="K222" s="128" t="str">
        <f t="shared" si="3"/>
        <v/>
      </c>
      <c r="L222" s="128" t="str">
        <f t="shared" si="3"/>
        <v/>
      </c>
      <c r="M222" s="128" t="str">
        <f t="shared" si="3"/>
        <v/>
      </c>
      <c r="N222" s="128" t="str">
        <f t="shared" ref="N222:N285" si="4">IF(ISERROR(H222/$I222),"",H222/$I222)</f>
        <v/>
      </c>
    </row>
    <row r="223" spans="2:14" ht="15.75" customHeight="1" thickBot="1" x14ac:dyDescent="0.25">
      <c r="B223" s="35">
        <v>1</v>
      </c>
      <c r="C223" s="36" t="s">
        <v>254</v>
      </c>
      <c r="E223" s="30" t="s">
        <v>50</v>
      </c>
      <c r="F223" s="30" t="s">
        <v>50</v>
      </c>
      <c r="G223" s="31" t="s">
        <v>50</v>
      </c>
      <c r="H223" s="30" t="s">
        <v>50</v>
      </c>
      <c r="I223" s="30" t="s">
        <v>50</v>
      </c>
      <c r="K223" s="128" t="str">
        <f t="shared" ref="K223:N286" si="5">IF(ISERROR(E223/$I223),"",E223/$I223)</f>
        <v/>
      </c>
      <c r="L223" s="128" t="str">
        <f t="shared" si="5"/>
        <v/>
      </c>
      <c r="M223" s="128" t="str">
        <f t="shared" si="5"/>
        <v/>
      </c>
      <c r="N223" s="128" t="str">
        <f t="shared" si="4"/>
        <v/>
      </c>
    </row>
    <row r="224" spans="2:14" ht="42.75" customHeight="1" thickBot="1" x14ac:dyDescent="0.25">
      <c r="B224" s="48" t="s">
        <v>140</v>
      </c>
      <c r="C224" s="28" t="s">
        <v>255</v>
      </c>
      <c r="D224" s="145"/>
      <c r="E224" s="30">
        <v>7</v>
      </c>
      <c r="F224" s="30">
        <v>1</v>
      </c>
      <c r="G224" s="31">
        <v>0</v>
      </c>
      <c r="H224" s="30">
        <v>0</v>
      </c>
      <c r="I224" s="30">
        <v>8</v>
      </c>
      <c r="K224" s="128">
        <f t="shared" si="5"/>
        <v>0.875</v>
      </c>
      <c r="L224" s="128">
        <f t="shared" si="5"/>
        <v>0.125</v>
      </c>
      <c r="M224" s="128">
        <f t="shared" si="5"/>
        <v>0</v>
      </c>
      <c r="N224" s="128">
        <f t="shared" si="4"/>
        <v>0</v>
      </c>
    </row>
    <row r="225" spans="2:14" ht="42.75" customHeight="1" thickBot="1" x14ac:dyDescent="0.25">
      <c r="B225" s="48" t="s">
        <v>151</v>
      </c>
      <c r="C225" s="28" t="s">
        <v>256</v>
      </c>
      <c r="D225" s="145"/>
      <c r="E225" s="30">
        <v>7</v>
      </c>
      <c r="F225" s="30">
        <v>1</v>
      </c>
      <c r="G225" s="31">
        <v>0</v>
      </c>
      <c r="H225" s="30">
        <v>0</v>
      </c>
      <c r="I225" s="30">
        <v>8</v>
      </c>
      <c r="K225" s="128">
        <f t="shared" si="5"/>
        <v>0.875</v>
      </c>
      <c r="L225" s="128">
        <f t="shared" si="5"/>
        <v>0.125</v>
      </c>
      <c r="M225" s="128">
        <f t="shared" si="5"/>
        <v>0</v>
      </c>
      <c r="N225" s="128">
        <f t="shared" si="4"/>
        <v>0</v>
      </c>
    </row>
    <row r="226" spans="2:14" ht="31.5" customHeight="1" thickBot="1" x14ac:dyDescent="0.25">
      <c r="B226" s="48" t="s">
        <v>154</v>
      </c>
      <c r="C226" s="28" t="s">
        <v>257</v>
      </c>
      <c r="D226" s="145"/>
      <c r="E226" s="30">
        <v>7</v>
      </c>
      <c r="F226" s="30">
        <v>1</v>
      </c>
      <c r="G226" s="31">
        <v>0</v>
      </c>
      <c r="H226" s="30">
        <v>0</v>
      </c>
      <c r="I226" s="30">
        <v>8</v>
      </c>
      <c r="K226" s="128">
        <f t="shared" si="5"/>
        <v>0.875</v>
      </c>
      <c r="L226" s="128">
        <f t="shared" si="5"/>
        <v>0.125</v>
      </c>
      <c r="M226" s="128">
        <f t="shared" si="5"/>
        <v>0</v>
      </c>
      <c r="N226" s="128">
        <f t="shared" si="4"/>
        <v>0</v>
      </c>
    </row>
    <row r="227" spans="2:14" ht="42.75" customHeight="1" thickBot="1" x14ac:dyDescent="0.25">
      <c r="B227" s="48" t="s">
        <v>258</v>
      </c>
      <c r="C227" s="28" t="s">
        <v>259</v>
      </c>
      <c r="D227" s="145"/>
      <c r="E227" s="30">
        <v>7</v>
      </c>
      <c r="F227" s="30">
        <v>1</v>
      </c>
      <c r="G227" s="31">
        <v>0</v>
      </c>
      <c r="H227" s="30">
        <v>0</v>
      </c>
      <c r="I227" s="30">
        <v>8</v>
      </c>
      <c r="K227" s="128">
        <f t="shared" si="5"/>
        <v>0.875</v>
      </c>
      <c r="L227" s="128">
        <f t="shared" si="5"/>
        <v>0.125</v>
      </c>
      <c r="M227" s="128">
        <f t="shared" si="5"/>
        <v>0</v>
      </c>
      <c r="N227" s="128">
        <f t="shared" si="4"/>
        <v>0</v>
      </c>
    </row>
    <row r="228" spans="2:14" ht="31.5" customHeight="1" thickBot="1" x14ac:dyDescent="0.25">
      <c r="B228" s="48" t="s">
        <v>260</v>
      </c>
      <c r="C228" s="28" t="s">
        <v>261</v>
      </c>
      <c r="D228" s="145"/>
      <c r="E228" s="30">
        <v>7</v>
      </c>
      <c r="F228" s="30">
        <v>1</v>
      </c>
      <c r="G228" s="31">
        <v>0</v>
      </c>
      <c r="H228" s="30">
        <v>0</v>
      </c>
      <c r="I228" s="30">
        <v>8</v>
      </c>
      <c r="K228" s="128">
        <f t="shared" si="5"/>
        <v>0.875</v>
      </c>
      <c r="L228" s="128">
        <f t="shared" si="5"/>
        <v>0.125</v>
      </c>
      <c r="M228" s="128">
        <f t="shared" si="5"/>
        <v>0</v>
      </c>
      <c r="N228" s="128">
        <f t="shared" si="4"/>
        <v>0</v>
      </c>
    </row>
    <row r="229" spans="2:14" ht="15" thickBot="1" x14ac:dyDescent="0.25">
      <c r="B229" s="35">
        <v>2</v>
      </c>
      <c r="C229" s="36" t="s">
        <v>262</v>
      </c>
      <c r="E229" s="30" t="s">
        <v>50</v>
      </c>
      <c r="F229" s="30" t="s">
        <v>50</v>
      </c>
      <c r="G229" s="31" t="s">
        <v>50</v>
      </c>
      <c r="H229" s="30" t="s">
        <v>50</v>
      </c>
      <c r="I229" s="30" t="s">
        <v>50</v>
      </c>
      <c r="K229" s="128" t="str">
        <f t="shared" si="5"/>
        <v/>
      </c>
      <c r="L229" s="128" t="str">
        <f t="shared" si="5"/>
        <v/>
      </c>
      <c r="M229" s="128" t="str">
        <f t="shared" si="5"/>
        <v/>
      </c>
      <c r="N229" s="128" t="str">
        <f t="shared" si="4"/>
        <v/>
      </c>
    </row>
    <row r="230" spans="2:14" ht="42.75" customHeight="1" thickBot="1" x14ac:dyDescent="0.25">
      <c r="B230" s="48" t="s">
        <v>160</v>
      </c>
      <c r="C230" s="28" t="s">
        <v>263</v>
      </c>
      <c r="D230" s="145"/>
      <c r="E230" s="30">
        <v>8</v>
      </c>
      <c r="F230" s="30">
        <v>2</v>
      </c>
      <c r="G230" s="31">
        <v>0</v>
      </c>
      <c r="H230" s="30">
        <v>0</v>
      </c>
      <c r="I230" s="30">
        <v>10</v>
      </c>
      <c r="K230" s="128">
        <f t="shared" si="5"/>
        <v>0.8</v>
      </c>
      <c r="L230" s="128">
        <f t="shared" si="5"/>
        <v>0.2</v>
      </c>
      <c r="M230" s="128">
        <f t="shared" si="5"/>
        <v>0</v>
      </c>
      <c r="N230" s="128">
        <f t="shared" si="4"/>
        <v>0</v>
      </c>
    </row>
    <row r="231" spans="2:14" ht="31.5" customHeight="1" thickBot="1" x14ac:dyDescent="0.25">
      <c r="B231" s="48" t="s">
        <v>163</v>
      </c>
      <c r="C231" s="28" t="s">
        <v>264</v>
      </c>
      <c r="D231" s="145"/>
      <c r="E231" s="30">
        <v>9</v>
      </c>
      <c r="F231" s="30">
        <v>1</v>
      </c>
      <c r="G231" s="31">
        <v>0</v>
      </c>
      <c r="H231" s="30">
        <v>0</v>
      </c>
      <c r="I231" s="30">
        <v>10</v>
      </c>
      <c r="K231" s="128">
        <f t="shared" si="5"/>
        <v>0.9</v>
      </c>
      <c r="L231" s="128">
        <f t="shared" si="5"/>
        <v>0.1</v>
      </c>
      <c r="M231" s="128">
        <f t="shared" si="5"/>
        <v>0</v>
      </c>
      <c r="N231" s="128">
        <f t="shared" si="4"/>
        <v>0</v>
      </c>
    </row>
    <row r="232" spans="2:14" ht="31.5" customHeight="1" thickBot="1" x14ac:dyDescent="0.25">
      <c r="B232" s="48" t="s">
        <v>169</v>
      </c>
      <c r="C232" s="28" t="s">
        <v>265</v>
      </c>
      <c r="D232" s="145"/>
      <c r="E232" s="30">
        <v>10</v>
      </c>
      <c r="F232" s="30">
        <v>0</v>
      </c>
      <c r="G232" s="31">
        <v>0</v>
      </c>
      <c r="H232" s="30">
        <v>0</v>
      </c>
      <c r="I232" s="30">
        <v>10</v>
      </c>
      <c r="K232" s="128">
        <f t="shared" si="5"/>
        <v>1</v>
      </c>
      <c r="L232" s="128">
        <f t="shared" si="5"/>
        <v>0</v>
      </c>
      <c r="M232" s="128">
        <f t="shared" si="5"/>
        <v>0</v>
      </c>
      <c r="N232" s="128">
        <f t="shared" si="4"/>
        <v>0</v>
      </c>
    </row>
    <row r="233" spans="2:14" ht="31.5" customHeight="1" thickBot="1" x14ac:dyDescent="0.25">
      <c r="B233" s="48" t="s">
        <v>172</v>
      </c>
      <c r="C233" s="28" t="s">
        <v>266</v>
      </c>
      <c r="D233" s="145"/>
      <c r="E233" s="30">
        <v>10</v>
      </c>
      <c r="F233" s="30">
        <v>0</v>
      </c>
      <c r="G233" s="31">
        <v>0</v>
      </c>
      <c r="H233" s="30">
        <v>0</v>
      </c>
      <c r="I233" s="30">
        <v>10</v>
      </c>
      <c r="K233" s="128">
        <f t="shared" si="5"/>
        <v>1</v>
      </c>
      <c r="L233" s="128">
        <f t="shared" si="5"/>
        <v>0</v>
      </c>
      <c r="M233" s="128">
        <f t="shared" si="5"/>
        <v>0</v>
      </c>
      <c r="N233" s="128">
        <f t="shared" si="4"/>
        <v>0</v>
      </c>
    </row>
    <row r="234" spans="2:14" ht="15.75" customHeight="1" thickBot="1" x14ac:dyDescent="0.25">
      <c r="B234" s="48" t="s">
        <v>267</v>
      </c>
      <c r="C234" s="28" t="s">
        <v>268</v>
      </c>
      <c r="D234" s="145"/>
      <c r="E234" s="30">
        <v>9</v>
      </c>
      <c r="F234" s="30">
        <v>1</v>
      </c>
      <c r="G234" s="31">
        <v>0</v>
      </c>
      <c r="H234" s="30">
        <v>0</v>
      </c>
      <c r="I234" s="30">
        <v>10</v>
      </c>
      <c r="K234" s="128">
        <f t="shared" si="5"/>
        <v>0.9</v>
      </c>
      <c r="L234" s="128">
        <f t="shared" si="5"/>
        <v>0.1</v>
      </c>
      <c r="M234" s="128">
        <f t="shared" si="5"/>
        <v>0</v>
      </c>
      <c r="N234" s="128">
        <f t="shared" si="4"/>
        <v>0</v>
      </c>
    </row>
    <row r="235" spans="2:14" ht="15.75" customHeight="1" x14ac:dyDescent="0.2">
      <c r="B235" s="67"/>
      <c r="E235" s="30" t="s">
        <v>50</v>
      </c>
      <c r="F235" s="30" t="s">
        <v>50</v>
      </c>
      <c r="G235" s="31" t="s">
        <v>50</v>
      </c>
      <c r="H235" s="30" t="s">
        <v>50</v>
      </c>
      <c r="I235" s="30" t="s">
        <v>50</v>
      </c>
      <c r="K235" s="128" t="str">
        <f t="shared" si="5"/>
        <v/>
      </c>
      <c r="L235" s="128" t="str">
        <f t="shared" si="5"/>
        <v/>
      </c>
      <c r="M235" s="128" t="str">
        <f t="shared" si="5"/>
        <v/>
      </c>
      <c r="N235" s="128" t="str">
        <f t="shared" si="4"/>
        <v/>
      </c>
    </row>
    <row r="236" spans="2:14" ht="15.75" customHeight="1" x14ac:dyDescent="0.2">
      <c r="B236" s="68" t="s">
        <v>269</v>
      </c>
      <c r="C236" s="66"/>
      <c r="E236" s="30"/>
      <c r="F236" s="30"/>
      <c r="G236" s="31"/>
      <c r="H236" s="30"/>
      <c r="I236" s="30"/>
      <c r="K236" s="128" t="str">
        <f t="shared" si="5"/>
        <v/>
      </c>
      <c r="L236" s="128" t="str">
        <f t="shared" si="5"/>
        <v/>
      </c>
      <c r="M236" s="128" t="str">
        <f t="shared" si="5"/>
        <v/>
      </c>
      <c r="N236" s="128" t="str">
        <f t="shared" si="4"/>
        <v/>
      </c>
    </row>
    <row r="237" spans="2:14" ht="15.75" customHeight="1" thickBot="1" x14ac:dyDescent="0.25">
      <c r="E237" s="30" t="s">
        <v>50</v>
      </c>
      <c r="F237" s="30" t="s">
        <v>50</v>
      </c>
      <c r="G237" s="31" t="s">
        <v>50</v>
      </c>
      <c r="H237" s="30" t="s">
        <v>50</v>
      </c>
      <c r="I237" s="30" t="s">
        <v>50</v>
      </c>
      <c r="K237" s="128" t="str">
        <f t="shared" si="5"/>
        <v/>
      </c>
      <c r="L237" s="128" t="str">
        <f t="shared" si="5"/>
        <v/>
      </c>
      <c r="M237" s="128" t="str">
        <f t="shared" si="5"/>
        <v/>
      </c>
      <c r="N237" s="128" t="str">
        <f t="shared" si="4"/>
        <v/>
      </c>
    </row>
    <row r="238" spans="2:14" ht="15.75" customHeight="1" thickBot="1" x14ac:dyDescent="0.25">
      <c r="B238" s="35">
        <v>1</v>
      </c>
      <c r="C238" s="36" t="s">
        <v>270</v>
      </c>
      <c r="E238" s="30" t="s">
        <v>50</v>
      </c>
      <c r="F238" s="30" t="s">
        <v>50</v>
      </c>
      <c r="G238" s="31" t="s">
        <v>50</v>
      </c>
      <c r="H238" s="30" t="s">
        <v>50</v>
      </c>
      <c r="I238" s="30" t="s">
        <v>50</v>
      </c>
      <c r="K238" s="128" t="str">
        <f t="shared" si="5"/>
        <v/>
      </c>
      <c r="L238" s="128" t="str">
        <f t="shared" si="5"/>
        <v/>
      </c>
      <c r="M238" s="128" t="str">
        <f t="shared" si="5"/>
        <v/>
      </c>
      <c r="N238" s="128" t="str">
        <f t="shared" si="4"/>
        <v/>
      </c>
    </row>
    <row r="239" spans="2:14" ht="31.5" customHeight="1" thickBot="1" x14ac:dyDescent="0.25">
      <c r="B239" s="48" t="s">
        <v>140</v>
      </c>
      <c r="C239" s="28" t="s">
        <v>271</v>
      </c>
      <c r="D239" s="145"/>
      <c r="E239" s="30">
        <v>13</v>
      </c>
      <c r="F239" s="30">
        <v>2</v>
      </c>
      <c r="G239" s="31">
        <v>0</v>
      </c>
      <c r="H239" s="30">
        <v>1</v>
      </c>
      <c r="I239" s="30">
        <v>16</v>
      </c>
      <c r="K239" s="128">
        <f t="shared" si="5"/>
        <v>0.8125</v>
      </c>
      <c r="L239" s="128">
        <f t="shared" si="5"/>
        <v>0.125</v>
      </c>
      <c r="M239" s="128">
        <f t="shared" si="5"/>
        <v>0</v>
      </c>
      <c r="N239" s="128">
        <f t="shared" si="4"/>
        <v>6.25E-2</v>
      </c>
    </row>
    <row r="240" spans="2:14" ht="15.75" customHeight="1" thickBot="1" x14ac:dyDescent="0.25">
      <c r="B240" s="48" t="s">
        <v>151</v>
      </c>
      <c r="C240" s="28" t="s">
        <v>272</v>
      </c>
      <c r="D240" s="145"/>
      <c r="E240" s="30">
        <v>14</v>
      </c>
      <c r="F240" s="30">
        <v>2</v>
      </c>
      <c r="G240" s="31">
        <v>0</v>
      </c>
      <c r="H240" s="30">
        <v>0</v>
      </c>
      <c r="I240" s="30">
        <v>16</v>
      </c>
      <c r="K240" s="128">
        <f t="shared" si="5"/>
        <v>0.875</v>
      </c>
      <c r="L240" s="128">
        <f t="shared" si="5"/>
        <v>0.125</v>
      </c>
      <c r="M240" s="128">
        <f t="shared" si="5"/>
        <v>0</v>
      </c>
      <c r="N240" s="128">
        <f t="shared" si="4"/>
        <v>0</v>
      </c>
    </row>
    <row r="241" spans="2:14" ht="15.75" customHeight="1" thickBot="1" x14ac:dyDescent="0.25">
      <c r="B241" s="48" t="s">
        <v>154</v>
      </c>
      <c r="C241" s="28" t="s">
        <v>273</v>
      </c>
      <c r="D241" s="145"/>
      <c r="E241" s="30">
        <v>13</v>
      </c>
      <c r="F241" s="30">
        <v>3</v>
      </c>
      <c r="G241" s="31">
        <v>0</v>
      </c>
      <c r="H241" s="30">
        <v>0</v>
      </c>
      <c r="I241" s="30">
        <v>16</v>
      </c>
      <c r="K241" s="128">
        <f t="shared" si="5"/>
        <v>0.8125</v>
      </c>
      <c r="L241" s="128">
        <f t="shared" si="5"/>
        <v>0.1875</v>
      </c>
      <c r="M241" s="128">
        <f t="shared" si="5"/>
        <v>0</v>
      </c>
      <c r="N241" s="128">
        <f t="shared" si="4"/>
        <v>0</v>
      </c>
    </row>
    <row r="242" spans="2:14" ht="75" customHeight="1" thickBot="1" x14ac:dyDescent="0.25">
      <c r="B242" s="48" t="s">
        <v>258</v>
      </c>
      <c r="C242" s="28" t="s">
        <v>274</v>
      </c>
      <c r="D242" s="145"/>
      <c r="E242" s="30">
        <v>12</v>
      </c>
      <c r="F242" s="30">
        <v>2</v>
      </c>
      <c r="G242" s="31">
        <v>2</v>
      </c>
      <c r="H242" s="30">
        <v>0</v>
      </c>
      <c r="I242" s="30">
        <v>16</v>
      </c>
      <c r="K242" s="128">
        <f t="shared" si="5"/>
        <v>0.75</v>
      </c>
      <c r="L242" s="128">
        <f t="shared" si="5"/>
        <v>0.125</v>
      </c>
      <c r="M242" s="128">
        <f t="shared" si="5"/>
        <v>0.125</v>
      </c>
      <c r="N242" s="128">
        <f t="shared" si="4"/>
        <v>0</v>
      </c>
    </row>
    <row r="243" spans="2:14" ht="31.5" customHeight="1" thickBot="1" x14ac:dyDescent="0.25">
      <c r="B243" s="48" t="s">
        <v>260</v>
      </c>
      <c r="C243" s="28" t="s">
        <v>275</v>
      </c>
      <c r="D243" s="145"/>
      <c r="E243" s="30">
        <v>15</v>
      </c>
      <c r="F243" s="30">
        <v>1</v>
      </c>
      <c r="G243" s="31">
        <v>0</v>
      </c>
      <c r="H243" s="30">
        <v>0</v>
      </c>
      <c r="I243" s="30">
        <v>16</v>
      </c>
      <c r="K243" s="128">
        <f t="shared" si="5"/>
        <v>0.9375</v>
      </c>
      <c r="L243" s="128">
        <f t="shared" si="5"/>
        <v>6.25E-2</v>
      </c>
      <c r="M243" s="128">
        <f t="shared" si="5"/>
        <v>0</v>
      </c>
      <c r="N243" s="128">
        <f t="shared" si="4"/>
        <v>0</v>
      </c>
    </row>
    <row r="244" spans="2:14" ht="15.75" customHeight="1" thickBot="1" x14ac:dyDescent="0.25">
      <c r="B244" s="48" t="s">
        <v>276</v>
      </c>
      <c r="C244" s="28" t="s">
        <v>277</v>
      </c>
      <c r="D244" s="145"/>
      <c r="E244" s="30">
        <v>14</v>
      </c>
      <c r="F244" s="30">
        <v>1</v>
      </c>
      <c r="G244" s="31">
        <v>1</v>
      </c>
      <c r="H244" s="30">
        <v>0</v>
      </c>
      <c r="I244" s="30">
        <v>16</v>
      </c>
      <c r="K244" s="128">
        <f t="shared" si="5"/>
        <v>0.875</v>
      </c>
      <c r="L244" s="128">
        <f t="shared" si="5"/>
        <v>6.25E-2</v>
      </c>
      <c r="M244" s="128">
        <f t="shared" si="5"/>
        <v>6.25E-2</v>
      </c>
      <c r="N244" s="128">
        <f t="shared" si="4"/>
        <v>0</v>
      </c>
    </row>
    <row r="245" spans="2:14" ht="15.75" customHeight="1" thickBot="1" x14ac:dyDescent="0.25">
      <c r="B245" s="48" t="s">
        <v>278</v>
      </c>
      <c r="C245" s="28" t="s">
        <v>279</v>
      </c>
      <c r="D245" s="145"/>
      <c r="E245" s="30">
        <v>14</v>
      </c>
      <c r="F245" s="30">
        <v>1</v>
      </c>
      <c r="G245" s="31">
        <v>1</v>
      </c>
      <c r="H245" s="30">
        <v>0</v>
      </c>
      <c r="I245" s="30">
        <v>16</v>
      </c>
      <c r="K245" s="128">
        <f t="shared" si="5"/>
        <v>0.875</v>
      </c>
      <c r="L245" s="128">
        <f t="shared" si="5"/>
        <v>6.25E-2</v>
      </c>
      <c r="M245" s="128">
        <f t="shared" si="5"/>
        <v>6.25E-2</v>
      </c>
      <c r="N245" s="128">
        <f t="shared" si="4"/>
        <v>0</v>
      </c>
    </row>
    <row r="246" spans="2:14" ht="15.75" customHeight="1" thickBot="1" x14ac:dyDescent="0.25">
      <c r="B246" s="35">
        <v>2</v>
      </c>
      <c r="C246" s="36" t="s">
        <v>280</v>
      </c>
      <c r="E246" s="30" t="s">
        <v>50</v>
      </c>
      <c r="F246" s="30" t="s">
        <v>50</v>
      </c>
      <c r="G246" s="31" t="s">
        <v>50</v>
      </c>
      <c r="H246" s="30" t="s">
        <v>50</v>
      </c>
      <c r="I246" s="30" t="s">
        <v>50</v>
      </c>
      <c r="K246" s="128" t="str">
        <f t="shared" si="5"/>
        <v/>
      </c>
      <c r="L246" s="128" t="str">
        <f t="shared" si="5"/>
        <v/>
      </c>
      <c r="M246" s="128" t="str">
        <f t="shared" si="5"/>
        <v/>
      </c>
      <c r="N246" s="128" t="str">
        <f t="shared" si="4"/>
        <v/>
      </c>
    </row>
    <row r="247" spans="2:14" ht="15.75" customHeight="1" thickBot="1" x14ac:dyDescent="0.25">
      <c r="B247" s="48" t="s">
        <v>160</v>
      </c>
      <c r="C247" s="28" t="s">
        <v>281</v>
      </c>
      <c r="D247" s="145"/>
      <c r="E247" s="30">
        <v>14</v>
      </c>
      <c r="F247" s="30">
        <v>1</v>
      </c>
      <c r="G247" s="31">
        <v>1</v>
      </c>
      <c r="H247" s="30">
        <v>0</v>
      </c>
      <c r="I247" s="30">
        <v>16</v>
      </c>
      <c r="K247" s="128">
        <f t="shared" si="5"/>
        <v>0.875</v>
      </c>
      <c r="L247" s="128">
        <f t="shared" si="5"/>
        <v>6.25E-2</v>
      </c>
      <c r="M247" s="128">
        <f t="shared" si="5"/>
        <v>6.25E-2</v>
      </c>
      <c r="N247" s="128">
        <f t="shared" si="4"/>
        <v>0</v>
      </c>
    </row>
    <row r="248" spans="2:14" ht="31.5" customHeight="1" thickBot="1" x14ac:dyDescent="0.25">
      <c r="B248" s="48" t="s">
        <v>163</v>
      </c>
      <c r="C248" s="28" t="s">
        <v>282</v>
      </c>
      <c r="D248" s="145"/>
      <c r="E248" s="30">
        <v>6</v>
      </c>
      <c r="F248" s="30">
        <v>6</v>
      </c>
      <c r="G248" s="31">
        <v>1</v>
      </c>
      <c r="H248" s="30">
        <v>3</v>
      </c>
      <c r="I248" s="30">
        <v>16</v>
      </c>
      <c r="K248" s="128">
        <f t="shared" si="5"/>
        <v>0.375</v>
      </c>
      <c r="L248" s="128">
        <f t="shared" si="5"/>
        <v>0.375</v>
      </c>
      <c r="M248" s="128">
        <f t="shared" si="5"/>
        <v>6.25E-2</v>
      </c>
      <c r="N248" s="128">
        <f t="shared" si="4"/>
        <v>0.1875</v>
      </c>
    </row>
    <row r="249" spans="2:14" ht="31.5" customHeight="1" thickBot="1" x14ac:dyDescent="0.25">
      <c r="B249" s="48" t="s">
        <v>169</v>
      </c>
      <c r="C249" s="28" t="s">
        <v>283</v>
      </c>
      <c r="D249" s="145"/>
      <c r="E249" s="30">
        <v>13</v>
      </c>
      <c r="F249" s="30">
        <v>2</v>
      </c>
      <c r="G249" s="31">
        <v>1</v>
      </c>
      <c r="H249" s="30">
        <v>0</v>
      </c>
      <c r="I249" s="30">
        <v>16</v>
      </c>
      <c r="K249" s="128">
        <f t="shared" si="5"/>
        <v>0.8125</v>
      </c>
      <c r="L249" s="128">
        <f t="shared" si="5"/>
        <v>0.125</v>
      </c>
      <c r="M249" s="128">
        <f t="shared" si="5"/>
        <v>6.25E-2</v>
      </c>
      <c r="N249" s="128">
        <f t="shared" si="4"/>
        <v>0</v>
      </c>
    </row>
    <row r="250" spans="2:14" ht="31.5" customHeight="1" thickBot="1" x14ac:dyDescent="0.25">
      <c r="B250" s="48" t="s">
        <v>172</v>
      </c>
      <c r="C250" s="28" t="s">
        <v>284</v>
      </c>
      <c r="D250" s="145"/>
      <c r="E250" s="30">
        <v>13</v>
      </c>
      <c r="F250" s="30">
        <v>2</v>
      </c>
      <c r="G250" s="31">
        <v>1</v>
      </c>
      <c r="H250" s="30">
        <v>0</v>
      </c>
      <c r="I250" s="30">
        <v>16</v>
      </c>
      <c r="K250" s="128">
        <f t="shared" si="5"/>
        <v>0.8125</v>
      </c>
      <c r="L250" s="128">
        <f t="shared" si="5"/>
        <v>0.125</v>
      </c>
      <c r="M250" s="128">
        <f t="shared" si="5"/>
        <v>6.25E-2</v>
      </c>
      <c r="N250" s="128">
        <f t="shared" si="4"/>
        <v>0</v>
      </c>
    </row>
    <row r="251" spans="2:14" ht="15.75" customHeight="1" thickBot="1" x14ac:dyDescent="0.25">
      <c r="B251" s="48" t="s">
        <v>267</v>
      </c>
      <c r="C251" s="28" t="s">
        <v>285</v>
      </c>
      <c r="D251" s="145"/>
      <c r="E251" s="30">
        <v>15</v>
      </c>
      <c r="F251" s="30">
        <v>1</v>
      </c>
      <c r="G251" s="31">
        <v>0</v>
      </c>
      <c r="H251" s="30">
        <v>0</v>
      </c>
      <c r="I251" s="30">
        <v>16</v>
      </c>
      <c r="K251" s="128">
        <f t="shared" si="5"/>
        <v>0.9375</v>
      </c>
      <c r="L251" s="128">
        <f t="shared" si="5"/>
        <v>6.25E-2</v>
      </c>
      <c r="M251" s="128">
        <f t="shared" si="5"/>
        <v>0</v>
      </c>
      <c r="N251" s="128">
        <f t="shared" si="4"/>
        <v>0</v>
      </c>
    </row>
    <row r="252" spans="2:14" ht="63.75" customHeight="1" thickBot="1" x14ac:dyDescent="0.25">
      <c r="B252" s="48" t="s">
        <v>286</v>
      </c>
      <c r="C252" s="28" t="s">
        <v>287</v>
      </c>
      <c r="D252" s="145"/>
      <c r="E252" s="30">
        <v>11</v>
      </c>
      <c r="F252" s="30">
        <v>3</v>
      </c>
      <c r="G252" s="31">
        <v>1</v>
      </c>
      <c r="H252" s="30">
        <v>1</v>
      </c>
      <c r="I252" s="30">
        <v>16</v>
      </c>
      <c r="K252" s="128">
        <f t="shared" si="5"/>
        <v>0.6875</v>
      </c>
      <c r="L252" s="128">
        <f t="shared" si="5"/>
        <v>0.1875</v>
      </c>
      <c r="M252" s="128">
        <f t="shared" si="5"/>
        <v>6.25E-2</v>
      </c>
      <c r="N252" s="128">
        <f t="shared" si="4"/>
        <v>6.25E-2</v>
      </c>
    </row>
    <row r="253" spans="2:14" ht="15" thickBot="1" x14ac:dyDescent="0.25">
      <c r="B253" s="35">
        <v>3</v>
      </c>
      <c r="C253" s="36" t="s">
        <v>288</v>
      </c>
      <c r="E253" s="30" t="s">
        <v>50</v>
      </c>
      <c r="F253" s="30" t="s">
        <v>50</v>
      </c>
      <c r="G253" s="31" t="s">
        <v>50</v>
      </c>
      <c r="H253" s="30" t="s">
        <v>50</v>
      </c>
      <c r="I253" s="30" t="s">
        <v>50</v>
      </c>
      <c r="K253" s="128" t="str">
        <f t="shared" si="5"/>
        <v/>
      </c>
      <c r="L253" s="128" t="str">
        <f t="shared" si="5"/>
        <v/>
      </c>
      <c r="M253" s="128" t="str">
        <f t="shared" si="5"/>
        <v/>
      </c>
      <c r="N253" s="128" t="str">
        <f t="shared" si="4"/>
        <v/>
      </c>
    </row>
    <row r="254" spans="2:14" ht="31.5" customHeight="1" thickBot="1" x14ac:dyDescent="0.25">
      <c r="B254" s="48" t="s">
        <v>289</v>
      </c>
      <c r="C254" s="28" t="s">
        <v>290</v>
      </c>
      <c r="D254" s="145"/>
      <c r="E254" s="30">
        <v>14</v>
      </c>
      <c r="F254" s="30">
        <v>2</v>
      </c>
      <c r="G254" s="31">
        <v>0</v>
      </c>
      <c r="H254" s="30">
        <v>0</v>
      </c>
      <c r="I254" s="30">
        <v>16</v>
      </c>
      <c r="K254" s="128">
        <f t="shared" si="5"/>
        <v>0.875</v>
      </c>
      <c r="L254" s="128">
        <f t="shared" si="5"/>
        <v>0.125</v>
      </c>
      <c r="M254" s="128">
        <f t="shared" si="5"/>
        <v>0</v>
      </c>
      <c r="N254" s="128">
        <f t="shared" si="4"/>
        <v>0</v>
      </c>
    </row>
    <row r="255" spans="2:14" ht="31.5" customHeight="1" thickBot="1" x14ac:dyDescent="0.25">
      <c r="B255" s="48" t="s">
        <v>291</v>
      </c>
      <c r="C255" s="28" t="s">
        <v>292</v>
      </c>
      <c r="D255" s="145"/>
      <c r="E255" s="30">
        <v>14</v>
      </c>
      <c r="F255" s="30">
        <v>2</v>
      </c>
      <c r="G255" s="31">
        <v>0</v>
      </c>
      <c r="H255" s="30">
        <v>0</v>
      </c>
      <c r="I255" s="30">
        <v>16</v>
      </c>
      <c r="K255" s="128">
        <f t="shared" si="5"/>
        <v>0.875</v>
      </c>
      <c r="L255" s="128">
        <f t="shared" si="5"/>
        <v>0.125</v>
      </c>
      <c r="M255" s="128">
        <f t="shared" si="5"/>
        <v>0</v>
      </c>
      <c r="N255" s="128">
        <f t="shared" si="4"/>
        <v>0</v>
      </c>
    </row>
    <row r="256" spans="2:14" ht="31.5" customHeight="1" thickBot="1" x14ac:dyDescent="0.25">
      <c r="B256" s="48" t="s">
        <v>293</v>
      </c>
      <c r="C256" s="28" t="s">
        <v>294</v>
      </c>
      <c r="D256" s="145"/>
      <c r="E256" s="30">
        <v>14</v>
      </c>
      <c r="F256" s="30">
        <v>2</v>
      </c>
      <c r="G256" s="31">
        <v>0</v>
      </c>
      <c r="H256" s="30">
        <v>0</v>
      </c>
      <c r="I256" s="30">
        <v>16</v>
      </c>
      <c r="K256" s="128">
        <f t="shared" si="5"/>
        <v>0.875</v>
      </c>
      <c r="L256" s="128">
        <f t="shared" si="5"/>
        <v>0.125</v>
      </c>
      <c r="M256" s="128">
        <f t="shared" si="5"/>
        <v>0</v>
      </c>
      <c r="N256" s="128">
        <f t="shared" si="4"/>
        <v>0</v>
      </c>
    </row>
    <row r="257" spans="2:14" ht="31.5" customHeight="1" thickBot="1" x14ac:dyDescent="0.25">
      <c r="B257" s="48" t="s">
        <v>295</v>
      </c>
      <c r="C257" s="28" t="s">
        <v>296</v>
      </c>
      <c r="D257" s="145"/>
      <c r="E257" s="30">
        <v>13</v>
      </c>
      <c r="F257" s="30">
        <v>2</v>
      </c>
      <c r="G257" s="31">
        <v>1</v>
      </c>
      <c r="H257" s="30">
        <v>0</v>
      </c>
      <c r="I257" s="30">
        <v>16</v>
      </c>
      <c r="K257" s="128">
        <f t="shared" si="5"/>
        <v>0.8125</v>
      </c>
      <c r="L257" s="128">
        <f t="shared" si="5"/>
        <v>0.125</v>
      </c>
      <c r="M257" s="128">
        <f t="shared" si="5"/>
        <v>6.25E-2</v>
      </c>
      <c r="N257" s="128">
        <f t="shared" si="4"/>
        <v>0</v>
      </c>
    </row>
    <row r="258" spans="2:14" ht="31.5" customHeight="1" thickBot="1" x14ac:dyDescent="0.25">
      <c r="B258" s="48" t="s">
        <v>297</v>
      </c>
      <c r="C258" s="28" t="s">
        <v>298</v>
      </c>
      <c r="D258" s="145"/>
      <c r="E258" s="30">
        <v>12</v>
      </c>
      <c r="F258" s="30">
        <v>3</v>
      </c>
      <c r="G258" s="31">
        <v>0</v>
      </c>
      <c r="H258" s="30">
        <v>1</v>
      </c>
      <c r="I258" s="30">
        <v>16</v>
      </c>
      <c r="K258" s="128">
        <f t="shared" si="5"/>
        <v>0.75</v>
      </c>
      <c r="L258" s="128">
        <f t="shared" si="5"/>
        <v>0.1875</v>
      </c>
      <c r="M258" s="128">
        <f t="shared" si="5"/>
        <v>0</v>
      </c>
      <c r="N258" s="128">
        <f t="shared" si="4"/>
        <v>6.25E-2</v>
      </c>
    </row>
    <row r="259" spans="2:14" ht="31.5" customHeight="1" thickBot="1" x14ac:dyDescent="0.25">
      <c r="B259" s="48" t="s">
        <v>299</v>
      </c>
      <c r="C259" s="28" t="s">
        <v>300</v>
      </c>
      <c r="D259" s="145"/>
      <c r="E259" s="30">
        <v>16</v>
      </c>
      <c r="F259" s="30">
        <v>0</v>
      </c>
      <c r="G259" s="31">
        <v>0</v>
      </c>
      <c r="H259" s="30">
        <v>0</v>
      </c>
      <c r="I259" s="30">
        <v>16</v>
      </c>
      <c r="K259" s="128">
        <f t="shared" si="5"/>
        <v>1</v>
      </c>
      <c r="L259" s="128">
        <f t="shared" si="5"/>
        <v>0</v>
      </c>
      <c r="M259" s="128">
        <f t="shared" si="5"/>
        <v>0</v>
      </c>
      <c r="N259" s="128">
        <f t="shared" si="4"/>
        <v>0</v>
      </c>
    </row>
    <row r="260" spans="2:14" ht="15" thickBot="1" x14ac:dyDescent="0.25">
      <c r="B260" s="35">
        <v>4</v>
      </c>
      <c r="C260" s="36" t="s">
        <v>301</v>
      </c>
      <c r="E260" s="30" t="s">
        <v>50</v>
      </c>
      <c r="F260" s="30" t="s">
        <v>50</v>
      </c>
      <c r="G260" s="31" t="s">
        <v>50</v>
      </c>
      <c r="H260" s="30" t="s">
        <v>50</v>
      </c>
      <c r="I260" s="30" t="s">
        <v>50</v>
      </c>
      <c r="K260" s="128" t="str">
        <f t="shared" si="5"/>
        <v/>
      </c>
      <c r="L260" s="128" t="str">
        <f t="shared" si="5"/>
        <v/>
      </c>
      <c r="M260" s="128" t="str">
        <f t="shared" si="5"/>
        <v/>
      </c>
      <c r="N260" s="128" t="str">
        <f t="shared" si="4"/>
        <v/>
      </c>
    </row>
    <row r="261" spans="2:14" ht="31.5" customHeight="1" thickBot="1" x14ac:dyDescent="0.25">
      <c r="B261" s="48" t="s">
        <v>67</v>
      </c>
      <c r="C261" s="28" t="s">
        <v>302</v>
      </c>
      <c r="D261" s="145"/>
      <c r="E261" s="30">
        <v>15</v>
      </c>
      <c r="F261" s="30">
        <v>0</v>
      </c>
      <c r="G261" s="31">
        <v>0</v>
      </c>
      <c r="H261" s="30">
        <v>1</v>
      </c>
      <c r="I261" s="30">
        <v>16</v>
      </c>
      <c r="K261" s="128">
        <f t="shared" si="5"/>
        <v>0.9375</v>
      </c>
      <c r="L261" s="128">
        <f t="shared" si="5"/>
        <v>0</v>
      </c>
      <c r="M261" s="128">
        <f t="shared" si="5"/>
        <v>0</v>
      </c>
      <c r="N261" s="128">
        <f t="shared" si="4"/>
        <v>6.25E-2</v>
      </c>
    </row>
    <row r="262" spans="2:14" ht="31.5" customHeight="1" thickBot="1" x14ac:dyDescent="0.25">
      <c r="B262" s="48" t="s">
        <v>72</v>
      </c>
      <c r="C262" s="28" t="s">
        <v>303</v>
      </c>
      <c r="D262" s="145"/>
      <c r="E262" s="30">
        <v>13</v>
      </c>
      <c r="F262" s="30">
        <v>2</v>
      </c>
      <c r="G262" s="31">
        <v>1</v>
      </c>
      <c r="H262" s="30">
        <v>0</v>
      </c>
      <c r="I262" s="30">
        <v>16</v>
      </c>
      <c r="K262" s="128">
        <f t="shared" si="5"/>
        <v>0.8125</v>
      </c>
      <c r="L262" s="128">
        <f t="shared" si="5"/>
        <v>0.125</v>
      </c>
      <c r="M262" s="128">
        <f t="shared" si="5"/>
        <v>6.25E-2</v>
      </c>
      <c r="N262" s="128">
        <f t="shared" si="4"/>
        <v>0</v>
      </c>
    </row>
    <row r="263" spans="2:14" ht="15" thickBot="1" x14ac:dyDescent="0.25">
      <c r="B263" s="35">
        <v>5</v>
      </c>
      <c r="C263" s="36" t="s">
        <v>304</v>
      </c>
      <c r="E263" s="30" t="s">
        <v>50</v>
      </c>
      <c r="F263" s="30" t="s">
        <v>50</v>
      </c>
      <c r="G263" s="31" t="s">
        <v>50</v>
      </c>
      <c r="H263" s="30" t="s">
        <v>50</v>
      </c>
      <c r="I263" s="30" t="s">
        <v>50</v>
      </c>
      <c r="K263" s="128" t="str">
        <f t="shared" si="5"/>
        <v/>
      </c>
      <c r="L263" s="128" t="str">
        <f t="shared" si="5"/>
        <v/>
      </c>
      <c r="M263" s="128" t="str">
        <f t="shared" si="5"/>
        <v/>
      </c>
      <c r="N263" s="128" t="str">
        <f t="shared" si="4"/>
        <v/>
      </c>
    </row>
    <row r="264" spans="2:14" ht="31.5" customHeight="1" thickBot="1" x14ac:dyDescent="0.25">
      <c r="B264" s="48" t="s">
        <v>101</v>
      </c>
      <c r="C264" s="28" t="s">
        <v>305</v>
      </c>
      <c r="D264" s="145"/>
      <c r="E264" s="30">
        <v>16</v>
      </c>
      <c r="F264" s="30">
        <v>0</v>
      </c>
      <c r="G264" s="31">
        <v>0</v>
      </c>
      <c r="H264" s="30">
        <v>0</v>
      </c>
      <c r="I264" s="30">
        <v>16</v>
      </c>
      <c r="K264" s="128">
        <f t="shared" si="5"/>
        <v>1</v>
      </c>
      <c r="L264" s="128">
        <f t="shared" si="5"/>
        <v>0</v>
      </c>
      <c r="M264" s="128">
        <f t="shared" si="5"/>
        <v>0</v>
      </c>
      <c r="N264" s="128">
        <f t="shared" si="4"/>
        <v>0</v>
      </c>
    </row>
    <row r="265" spans="2:14" ht="31.5" customHeight="1" thickBot="1" x14ac:dyDescent="0.25">
      <c r="B265" s="48" t="s">
        <v>306</v>
      </c>
      <c r="C265" s="28" t="s">
        <v>307</v>
      </c>
      <c r="D265" s="145"/>
      <c r="E265" s="30">
        <v>14</v>
      </c>
      <c r="F265" s="30">
        <v>2</v>
      </c>
      <c r="G265" s="31">
        <v>0</v>
      </c>
      <c r="H265" s="30">
        <v>0</v>
      </c>
      <c r="I265" s="30">
        <v>16</v>
      </c>
      <c r="K265" s="128">
        <f t="shared" si="5"/>
        <v>0.875</v>
      </c>
      <c r="L265" s="128">
        <f t="shared" si="5"/>
        <v>0.125</v>
      </c>
      <c r="M265" s="128">
        <f t="shared" si="5"/>
        <v>0</v>
      </c>
      <c r="N265" s="128">
        <f t="shared" si="4"/>
        <v>0</v>
      </c>
    </row>
    <row r="266" spans="2:14" ht="31.5" customHeight="1" thickBot="1" x14ac:dyDescent="0.25">
      <c r="B266" s="48" t="s">
        <v>308</v>
      </c>
      <c r="C266" s="28" t="s">
        <v>309</v>
      </c>
      <c r="D266" s="145"/>
      <c r="E266" s="30">
        <v>15</v>
      </c>
      <c r="F266" s="30">
        <v>0</v>
      </c>
      <c r="G266" s="31">
        <v>1</v>
      </c>
      <c r="H266" s="30">
        <v>0</v>
      </c>
      <c r="I266" s="30">
        <v>16</v>
      </c>
      <c r="K266" s="128">
        <f t="shared" si="5"/>
        <v>0.9375</v>
      </c>
      <c r="L266" s="128">
        <f t="shared" si="5"/>
        <v>0</v>
      </c>
      <c r="M266" s="128">
        <f t="shared" si="5"/>
        <v>6.25E-2</v>
      </c>
      <c r="N266" s="128">
        <f t="shared" si="4"/>
        <v>0</v>
      </c>
    </row>
    <row r="267" spans="2:14" ht="31.5" customHeight="1" thickBot="1" x14ac:dyDescent="0.25">
      <c r="B267" s="48" t="s">
        <v>310</v>
      </c>
      <c r="C267" s="28" t="s">
        <v>311</v>
      </c>
      <c r="D267" s="145"/>
      <c r="E267" s="30">
        <v>15</v>
      </c>
      <c r="F267" s="30">
        <v>0</v>
      </c>
      <c r="G267" s="31">
        <v>1</v>
      </c>
      <c r="H267" s="30">
        <v>0</v>
      </c>
      <c r="I267" s="30">
        <v>16</v>
      </c>
      <c r="K267" s="128">
        <f t="shared" si="5"/>
        <v>0.9375</v>
      </c>
      <c r="L267" s="128">
        <f t="shared" si="5"/>
        <v>0</v>
      </c>
      <c r="M267" s="128">
        <f t="shared" si="5"/>
        <v>6.25E-2</v>
      </c>
      <c r="N267" s="128">
        <f t="shared" si="4"/>
        <v>0</v>
      </c>
    </row>
    <row r="268" spans="2:14" ht="31.5" customHeight="1" thickBot="1" x14ac:dyDescent="0.25">
      <c r="B268" s="48" t="s">
        <v>312</v>
      </c>
      <c r="C268" s="28" t="s">
        <v>313</v>
      </c>
      <c r="D268" s="145"/>
      <c r="E268" s="30">
        <v>14</v>
      </c>
      <c r="F268" s="30">
        <v>0</v>
      </c>
      <c r="G268" s="31">
        <v>1</v>
      </c>
      <c r="H268" s="30">
        <v>1</v>
      </c>
      <c r="I268" s="30">
        <v>16</v>
      </c>
      <c r="K268" s="128">
        <f t="shared" si="5"/>
        <v>0.875</v>
      </c>
      <c r="L268" s="128">
        <f t="shared" si="5"/>
        <v>0</v>
      </c>
      <c r="M268" s="128">
        <f t="shared" si="5"/>
        <v>6.25E-2</v>
      </c>
      <c r="N268" s="128">
        <f t="shared" si="4"/>
        <v>6.25E-2</v>
      </c>
    </row>
    <row r="269" spans="2:14" ht="15" thickBot="1" x14ac:dyDescent="0.25">
      <c r="B269" s="35">
        <v>6</v>
      </c>
      <c r="C269" s="36" t="s">
        <v>314</v>
      </c>
      <c r="E269" s="30" t="s">
        <v>50</v>
      </c>
      <c r="F269" s="30" t="s">
        <v>50</v>
      </c>
      <c r="G269" s="31" t="s">
        <v>50</v>
      </c>
      <c r="H269" s="30" t="s">
        <v>50</v>
      </c>
      <c r="I269" s="30" t="s">
        <v>50</v>
      </c>
      <c r="K269" s="128" t="str">
        <f t="shared" si="5"/>
        <v/>
      </c>
      <c r="L269" s="128" t="str">
        <f t="shared" si="5"/>
        <v/>
      </c>
      <c r="M269" s="128" t="str">
        <f t="shared" si="5"/>
        <v/>
      </c>
      <c r="N269" s="128" t="str">
        <f t="shared" si="4"/>
        <v/>
      </c>
    </row>
    <row r="270" spans="2:14" ht="31.5" customHeight="1" thickBot="1" x14ac:dyDescent="0.25">
      <c r="B270" s="48" t="s">
        <v>315</v>
      </c>
      <c r="C270" s="28" t="s">
        <v>316</v>
      </c>
      <c r="D270" s="145"/>
      <c r="E270" s="30">
        <v>14</v>
      </c>
      <c r="F270" s="30">
        <v>2</v>
      </c>
      <c r="G270" s="31">
        <v>0</v>
      </c>
      <c r="H270" s="30">
        <v>0</v>
      </c>
      <c r="I270" s="30">
        <v>16</v>
      </c>
      <c r="K270" s="128">
        <f t="shared" si="5"/>
        <v>0.875</v>
      </c>
      <c r="L270" s="128">
        <f t="shared" si="5"/>
        <v>0.125</v>
      </c>
      <c r="M270" s="128">
        <f t="shared" si="5"/>
        <v>0</v>
      </c>
      <c r="N270" s="128">
        <f t="shared" si="4"/>
        <v>0</v>
      </c>
    </row>
    <row r="271" spans="2:14" ht="31.5" customHeight="1" thickBot="1" x14ac:dyDescent="0.25">
      <c r="B271" s="48" t="s">
        <v>317</v>
      </c>
      <c r="C271" s="28" t="s">
        <v>318</v>
      </c>
      <c r="D271" s="145"/>
      <c r="E271" s="30">
        <v>14</v>
      </c>
      <c r="F271" s="30">
        <v>2</v>
      </c>
      <c r="G271" s="31">
        <v>0</v>
      </c>
      <c r="H271" s="30">
        <v>0</v>
      </c>
      <c r="I271" s="30">
        <v>16</v>
      </c>
      <c r="K271" s="128">
        <f t="shared" si="5"/>
        <v>0.875</v>
      </c>
      <c r="L271" s="128">
        <f t="shared" si="5"/>
        <v>0.125</v>
      </c>
      <c r="M271" s="128">
        <f t="shared" si="5"/>
        <v>0</v>
      </c>
      <c r="N271" s="128">
        <f t="shared" si="4"/>
        <v>0</v>
      </c>
    </row>
    <row r="272" spans="2:14" ht="42.75" customHeight="1" thickBot="1" x14ac:dyDescent="0.25">
      <c r="B272" s="48" t="s">
        <v>319</v>
      </c>
      <c r="C272" s="28" t="s">
        <v>320</v>
      </c>
      <c r="D272" s="145"/>
      <c r="E272" s="30">
        <v>13</v>
      </c>
      <c r="F272" s="30">
        <v>2</v>
      </c>
      <c r="G272" s="31">
        <v>1</v>
      </c>
      <c r="H272" s="30">
        <v>0</v>
      </c>
      <c r="I272" s="30">
        <v>16</v>
      </c>
      <c r="K272" s="128">
        <f t="shared" si="5"/>
        <v>0.8125</v>
      </c>
      <c r="L272" s="128">
        <f t="shared" si="5"/>
        <v>0.125</v>
      </c>
      <c r="M272" s="128">
        <f t="shared" si="5"/>
        <v>6.25E-2</v>
      </c>
      <c r="N272" s="128">
        <f t="shared" si="4"/>
        <v>0</v>
      </c>
    </row>
    <row r="273" spans="1:14" ht="15" thickBot="1" x14ac:dyDescent="0.25">
      <c r="B273" s="35">
        <v>7</v>
      </c>
      <c r="C273" s="36" t="s">
        <v>321</v>
      </c>
      <c r="E273" s="30" t="s">
        <v>50</v>
      </c>
      <c r="F273" s="30" t="s">
        <v>50</v>
      </c>
      <c r="G273" s="31" t="s">
        <v>50</v>
      </c>
      <c r="H273" s="30" t="s">
        <v>50</v>
      </c>
      <c r="I273" s="30" t="s">
        <v>50</v>
      </c>
      <c r="K273" s="128" t="str">
        <f t="shared" si="5"/>
        <v/>
      </c>
      <c r="L273" s="128" t="str">
        <f t="shared" si="5"/>
        <v/>
      </c>
      <c r="M273" s="128" t="str">
        <f t="shared" si="5"/>
        <v/>
      </c>
      <c r="N273" s="128" t="str">
        <f t="shared" si="4"/>
        <v/>
      </c>
    </row>
    <row r="274" spans="1:14" ht="31.5" customHeight="1" thickBot="1" x14ac:dyDescent="0.25">
      <c r="B274" s="48" t="s">
        <v>322</v>
      </c>
      <c r="C274" s="28" t="s">
        <v>323</v>
      </c>
      <c r="D274" s="145"/>
      <c r="E274" s="30">
        <v>11</v>
      </c>
      <c r="F274" s="30">
        <v>3</v>
      </c>
      <c r="G274" s="31">
        <v>2</v>
      </c>
      <c r="H274" s="30">
        <v>0</v>
      </c>
      <c r="I274" s="30">
        <v>16</v>
      </c>
      <c r="K274" s="128">
        <f t="shared" si="5"/>
        <v>0.6875</v>
      </c>
      <c r="L274" s="128">
        <f t="shared" si="5"/>
        <v>0.1875</v>
      </c>
      <c r="M274" s="128">
        <f t="shared" si="5"/>
        <v>0.125</v>
      </c>
      <c r="N274" s="128">
        <f t="shared" si="4"/>
        <v>0</v>
      </c>
    </row>
    <row r="275" spans="1:14" ht="15.75" customHeight="1" thickBot="1" x14ac:dyDescent="0.25">
      <c r="B275" s="48" t="s">
        <v>324</v>
      </c>
      <c r="C275" s="28" t="s">
        <v>325</v>
      </c>
      <c r="D275" s="145"/>
      <c r="E275" s="30">
        <v>2</v>
      </c>
      <c r="F275" s="30">
        <v>0</v>
      </c>
      <c r="G275" s="31">
        <v>0</v>
      </c>
      <c r="H275" s="30">
        <v>0</v>
      </c>
      <c r="I275" s="30">
        <v>2</v>
      </c>
      <c r="K275" s="128">
        <f t="shared" si="5"/>
        <v>1</v>
      </c>
      <c r="L275" s="128">
        <f t="shared" si="5"/>
        <v>0</v>
      </c>
      <c r="M275" s="128">
        <f t="shared" si="5"/>
        <v>0</v>
      </c>
      <c r="N275" s="128">
        <f t="shared" si="4"/>
        <v>0</v>
      </c>
    </row>
    <row r="276" spans="1:14" ht="15.75" customHeight="1" thickBot="1" x14ac:dyDescent="0.25">
      <c r="B276" s="48" t="s">
        <v>326</v>
      </c>
      <c r="C276" s="28" t="s">
        <v>327</v>
      </c>
      <c r="D276" s="145"/>
      <c r="E276" s="30">
        <v>12</v>
      </c>
      <c r="F276" s="30">
        <v>4</v>
      </c>
      <c r="G276" s="31">
        <v>0</v>
      </c>
      <c r="H276" s="30">
        <v>0</v>
      </c>
      <c r="I276" s="30">
        <v>16</v>
      </c>
      <c r="K276" s="128">
        <f t="shared" si="5"/>
        <v>0.75</v>
      </c>
      <c r="L276" s="128">
        <f t="shared" si="5"/>
        <v>0.25</v>
      </c>
      <c r="M276" s="128">
        <f t="shared" si="5"/>
        <v>0</v>
      </c>
      <c r="N276" s="128">
        <f t="shared" si="4"/>
        <v>0</v>
      </c>
    </row>
    <row r="277" spans="1:14" ht="15.75" customHeight="1" thickBot="1" x14ac:dyDescent="0.25">
      <c r="B277" s="48" t="s">
        <v>328</v>
      </c>
      <c r="C277" s="28" t="s">
        <v>329</v>
      </c>
      <c r="D277" s="145"/>
      <c r="E277" s="30">
        <v>12</v>
      </c>
      <c r="F277" s="30">
        <v>4</v>
      </c>
      <c r="G277" s="31">
        <v>0</v>
      </c>
      <c r="H277" s="30">
        <v>0</v>
      </c>
      <c r="I277" s="30">
        <v>16</v>
      </c>
      <c r="K277" s="128">
        <f t="shared" si="5"/>
        <v>0.75</v>
      </c>
      <c r="L277" s="128">
        <f t="shared" si="5"/>
        <v>0.25</v>
      </c>
      <c r="M277" s="128">
        <f t="shared" si="5"/>
        <v>0</v>
      </c>
      <c r="N277" s="128">
        <f t="shared" si="4"/>
        <v>0</v>
      </c>
    </row>
    <row r="278" spans="1:14" ht="31.5" customHeight="1" thickBot="1" x14ac:dyDescent="0.25">
      <c r="B278" s="48" t="s">
        <v>330</v>
      </c>
      <c r="C278" s="28" t="s">
        <v>331</v>
      </c>
      <c r="D278" s="145"/>
      <c r="E278" s="30">
        <v>11</v>
      </c>
      <c r="F278" s="30">
        <v>3</v>
      </c>
      <c r="G278" s="31">
        <v>2</v>
      </c>
      <c r="H278" s="30">
        <v>0</v>
      </c>
      <c r="I278" s="30">
        <v>16</v>
      </c>
      <c r="K278" s="128">
        <f t="shared" si="5"/>
        <v>0.6875</v>
      </c>
      <c r="L278" s="128">
        <f t="shared" si="5"/>
        <v>0.1875</v>
      </c>
      <c r="M278" s="128">
        <f t="shared" si="5"/>
        <v>0.125</v>
      </c>
      <c r="N278" s="128">
        <f t="shared" si="4"/>
        <v>0</v>
      </c>
    </row>
    <row r="279" spans="1:14" ht="31.5" customHeight="1" thickBot="1" x14ac:dyDescent="0.25">
      <c r="B279" s="48" t="s">
        <v>332</v>
      </c>
      <c r="C279" s="28" t="s">
        <v>333</v>
      </c>
      <c r="D279" s="145"/>
      <c r="E279" s="30">
        <v>10</v>
      </c>
      <c r="F279" s="30">
        <v>4</v>
      </c>
      <c r="G279" s="31">
        <v>2</v>
      </c>
      <c r="H279" s="30">
        <v>0</v>
      </c>
      <c r="I279" s="30">
        <v>16</v>
      </c>
      <c r="K279" s="128">
        <f t="shared" si="5"/>
        <v>0.625</v>
      </c>
      <c r="L279" s="128">
        <f t="shared" si="5"/>
        <v>0.25</v>
      </c>
      <c r="M279" s="128">
        <f t="shared" si="5"/>
        <v>0.125</v>
      </c>
      <c r="N279" s="128">
        <f t="shared" si="4"/>
        <v>0</v>
      </c>
    </row>
    <row r="280" spans="1:14" ht="15.75" customHeight="1" thickBot="1" x14ac:dyDescent="0.25">
      <c r="B280" s="48" t="s">
        <v>334</v>
      </c>
      <c r="C280" s="28" t="s">
        <v>335</v>
      </c>
      <c r="D280" s="145"/>
      <c r="E280" s="30">
        <v>10</v>
      </c>
      <c r="F280" s="30" t="s">
        <v>48</v>
      </c>
      <c r="G280" s="31" t="s">
        <v>48</v>
      </c>
      <c r="H280" s="30">
        <v>6</v>
      </c>
      <c r="I280" s="30">
        <v>16</v>
      </c>
      <c r="K280" s="128">
        <f t="shared" si="5"/>
        <v>0.625</v>
      </c>
      <c r="L280" s="128" t="str">
        <f t="shared" si="5"/>
        <v/>
      </c>
      <c r="M280" s="128" t="str">
        <f t="shared" si="5"/>
        <v/>
      </c>
      <c r="N280" s="128">
        <f t="shared" si="4"/>
        <v>0.375</v>
      </c>
    </row>
    <row r="281" spans="1:14" ht="15.75" customHeight="1" thickBot="1" x14ac:dyDescent="0.25">
      <c r="B281" s="48" t="s">
        <v>336</v>
      </c>
      <c r="C281" s="28" t="s">
        <v>337</v>
      </c>
      <c r="D281" s="145"/>
      <c r="E281" s="30">
        <v>8</v>
      </c>
      <c r="F281" s="30">
        <v>2</v>
      </c>
      <c r="G281" s="31">
        <v>0</v>
      </c>
      <c r="H281" s="30">
        <v>0</v>
      </c>
      <c r="I281" s="30">
        <v>10</v>
      </c>
      <c r="K281" s="128">
        <f t="shared" si="5"/>
        <v>0.8</v>
      </c>
      <c r="L281" s="128">
        <f t="shared" si="5"/>
        <v>0.2</v>
      </c>
      <c r="M281" s="128">
        <f t="shared" si="5"/>
        <v>0</v>
      </c>
      <c r="N281" s="128">
        <f t="shared" si="4"/>
        <v>0</v>
      </c>
    </row>
    <row r="282" spans="1:14" ht="15.75" customHeight="1" thickBot="1" x14ac:dyDescent="0.25">
      <c r="B282" s="48" t="s">
        <v>338</v>
      </c>
      <c r="C282" s="28" t="s">
        <v>339</v>
      </c>
      <c r="E282" s="30">
        <v>8</v>
      </c>
      <c r="F282" s="30">
        <v>1</v>
      </c>
      <c r="G282" s="31">
        <v>1</v>
      </c>
      <c r="H282" s="30">
        <v>0</v>
      </c>
      <c r="I282" s="30">
        <v>10</v>
      </c>
      <c r="K282" s="128">
        <f t="shared" si="5"/>
        <v>0.8</v>
      </c>
      <c r="L282" s="128">
        <f t="shared" si="5"/>
        <v>0.1</v>
      </c>
      <c r="M282" s="128">
        <f t="shared" si="5"/>
        <v>0.1</v>
      </c>
      <c r="N282" s="128">
        <f t="shared" si="4"/>
        <v>0</v>
      </c>
    </row>
    <row r="283" spans="1:14" ht="31.5" customHeight="1" thickBot="1" x14ac:dyDescent="0.25">
      <c r="B283" s="48" t="s">
        <v>340</v>
      </c>
      <c r="C283" s="28" t="s">
        <v>341</v>
      </c>
      <c r="E283" s="30">
        <v>4</v>
      </c>
      <c r="F283" s="30" t="s">
        <v>48</v>
      </c>
      <c r="G283" s="31" t="s">
        <v>48</v>
      </c>
      <c r="H283" s="30">
        <v>6</v>
      </c>
      <c r="I283" s="30">
        <v>10</v>
      </c>
      <c r="K283" s="128">
        <f t="shared" si="5"/>
        <v>0.4</v>
      </c>
      <c r="L283" s="128" t="str">
        <f t="shared" si="5"/>
        <v/>
      </c>
      <c r="M283" s="128" t="str">
        <f t="shared" si="5"/>
        <v/>
      </c>
      <c r="N283" s="128">
        <f t="shared" si="4"/>
        <v>0.6</v>
      </c>
    </row>
    <row r="284" spans="1:14" ht="31.5" customHeight="1" thickBot="1" x14ac:dyDescent="0.25">
      <c r="B284" s="48" t="s">
        <v>342</v>
      </c>
      <c r="C284" s="28" t="s">
        <v>343</v>
      </c>
      <c r="E284" s="30">
        <v>3</v>
      </c>
      <c r="F284" s="30">
        <v>1</v>
      </c>
      <c r="G284" s="31">
        <v>0</v>
      </c>
      <c r="H284" s="30">
        <v>0</v>
      </c>
      <c r="I284" s="30">
        <v>4</v>
      </c>
      <c r="K284" s="128">
        <f t="shared" si="5"/>
        <v>0.75</v>
      </c>
      <c r="L284" s="128">
        <f t="shared" si="5"/>
        <v>0.25</v>
      </c>
      <c r="M284" s="128">
        <f t="shared" si="5"/>
        <v>0</v>
      </c>
      <c r="N284" s="128">
        <f t="shared" si="4"/>
        <v>0</v>
      </c>
    </row>
    <row r="285" spans="1:14" ht="15.75" customHeight="1" thickBot="1" x14ac:dyDescent="0.25">
      <c r="B285" s="48" t="s">
        <v>344</v>
      </c>
      <c r="C285" s="28" t="s">
        <v>345</v>
      </c>
      <c r="E285" s="30">
        <v>9</v>
      </c>
      <c r="F285" s="30" t="s">
        <v>48</v>
      </c>
      <c r="G285" s="31" t="s">
        <v>48</v>
      </c>
      <c r="H285" s="30">
        <v>7</v>
      </c>
      <c r="I285" s="30">
        <v>16</v>
      </c>
      <c r="K285" s="128">
        <f t="shared" si="5"/>
        <v>0.5625</v>
      </c>
      <c r="L285" s="128" t="str">
        <f t="shared" si="5"/>
        <v/>
      </c>
      <c r="M285" s="128" t="str">
        <f t="shared" si="5"/>
        <v/>
      </c>
      <c r="N285" s="128">
        <f t="shared" si="4"/>
        <v>0.4375</v>
      </c>
    </row>
    <row r="286" spans="1:14" ht="31.5" customHeight="1" thickBot="1" x14ac:dyDescent="0.25">
      <c r="B286" s="48" t="s">
        <v>346</v>
      </c>
      <c r="C286" s="28" t="s">
        <v>347</v>
      </c>
      <c r="E286" s="30">
        <v>1</v>
      </c>
      <c r="F286" s="30" t="s">
        <v>48</v>
      </c>
      <c r="G286" s="31" t="s">
        <v>48</v>
      </c>
      <c r="H286" s="30">
        <v>8</v>
      </c>
      <c r="I286" s="30">
        <v>9</v>
      </c>
      <c r="K286" s="128">
        <f t="shared" si="5"/>
        <v>0.1111111111111111</v>
      </c>
      <c r="L286" s="128" t="str">
        <f t="shared" si="5"/>
        <v/>
      </c>
      <c r="M286" s="128" t="str">
        <f t="shared" si="5"/>
        <v/>
      </c>
      <c r="N286" s="128">
        <f t="shared" si="5"/>
        <v>0.88888888888888884</v>
      </c>
    </row>
    <row r="287" spans="1:14" s="97" customFormat="1" ht="15.75" customHeight="1" x14ac:dyDescent="0.2">
      <c r="A287" s="122"/>
      <c r="K287" s="87"/>
      <c r="L287" s="87"/>
      <c r="M287" s="87"/>
      <c r="N287" s="87"/>
    </row>
    <row r="288" spans="1:14" s="95" customFormat="1" ht="15.75" customHeight="1" x14ac:dyDescent="0.2">
      <c r="A288" s="96" t="s">
        <v>355</v>
      </c>
      <c r="K288" s="88"/>
      <c r="L288" s="88"/>
      <c r="M288" s="88"/>
      <c r="N288" s="88"/>
    </row>
    <row r="289" spans="1:14" ht="15.75" customHeight="1" x14ac:dyDescent="0.2"/>
    <row r="290" spans="1:14" s="97" customFormat="1" ht="15.75" customHeight="1" x14ac:dyDescent="0.2">
      <c r="A290" s="98"/>
      <c r="K290" s="87"/>
      <c r="L290" s="87"/>
      <c r="M290" s="87"/>
      <c r="N290" s="87"/>
    </row>
    <row r="291" spans="1:14" s="97" customFormat="1" ht="15.75" customHeight="1" x14ac:dyDescent="0.2">
      <c r="A291" s="98"/>
      <c r="K291" s="87"/>
      <c r="L291" s="87"/>
      <c r="M291" s="87"/>
      <c r="N291" s="87"/>
    </row>
    <row r="292" spans="1:14" ht="15.75" customHeight="1" x14ac:dyDescent="0.2"/>
    <row r="293" spans="1:14" ht="15.75" customHeight="1" x14ac:dyDescent="0.2"/>
    <row r="294" spans="1:14" ht="15.75" customHeight="1" x14ac:dyDescent="0.2"/>
    <row r="295" spans="1:14" ht="15.75" customHeight="1" x14ac:dyDescent="0.2"/>
    <row r="296" spans="1:14" ht="15.75" customHeight="1" x14ac:dyDescent="0.2"/>
    <row r="297" spans="1:14" ht="15.75" customHeight="1" x14ac:dyDescent="0.2"/>
    <row r="298" spans="1:14" ht="15.75" customHeight="1" x14ac:dyDescent="0.2"/>
    <row r="299" spans="1:14" ht="15.75" customHeight="1" x14ac:dyDescent="0.2"/>
    <row r="300" spans="1:14" ht="15.75" customHeight="1" x14ac:dyDescent="0.2"/>
    <row r="301" spans="1:14" ht="15.75" customHeight="1" x14ac:dyDescent="0.2"/>
    <row r="302" spans="1:14" ht="15.75" customHeight="1" x14ac:dyDescent="0.2"/>
    <row r="303" spans="1:14" ht="15.75" customHeight="1" x14ac:dyDescent="0.2"/>
    <row r="304" spans="1:1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sheetData>
  <mergeCells count="6">
    <mergeCell ref="A2:E2"/>
    <mergeCell ref="E23:H23"/>
    <mergeCell ref="K23:N23"/>
    <mergeCell ref="B4:C4"/>
    <mergeCell ref="E4:G4"/>
    <mergeCell ref="K4:L4"/>
  </mergeCells>
  <hyperlinks>
    <hyperlink ref="A1" location="'Contents'!A1" tooltip="Go back to the contents page" display="Link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Readme</vt:lpstr>
      <vt:lpstr>Contents</vt:lpstr>
      <vt:lpstr>All Agencies</vt:lpstr>
      <vt:lpstr>Department</vt:lpstr>
      <vt:lpstr>Local Government</vt:lpstr>
      <vt:lpstr>University and TAFE</vt:lpstr>
      <vt:lpstr>Government Owned Corporation</vt:lpstr>
      <vt:lpstr>Hospital and Health Service</vt:lpstr>
      <vt:lpstr>Other Agency</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Duplicate of detailed results of the 2013 electronic audit</dc:title>
  <dc:subject>Supplementary Material to 2013 Right to Information and Information Privacy Electronic Audit</dc:subject>
  <dc:creator>Office of the Information Commissioner</dc:creator>
  <dc:description>This report to the Queensland Legislative Assembly by the Office of the Information Commissioner is licensed under a Creative Commons - Attribution License. </dc:description>
  <cp:lastModifiedBy>joanna mcintosh</cp:lastModifiedBy>
  <cp:lastPrinted>2013-08-23T04:28:17Z</cp:lastPrinted>
  <dcterms:created xsi:type="dcterms:W3CDTF">2012-09-28T04:46:15Z</dcterms:created>
  <dcterms:modified xsi:type="dcterms:W3CDTF">2013-12-10T03:00:56Z</dcterms:modified>
</cp:coreProperties>
</file>