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Performance Monitoring and Reporting\Electronic Audit\2016 Electronic Audit\Reporting\Supplementary material\"/>
    </mc:Choice>
  </mc:AlternateContent>
  <bookViews>
    <workbookView xWindow="11790" yWindow="30" windowWidth="11985" windowHeight="10245"/>
  </bookViews>
  <sheets>
    <sheet name="Cover page" sheetId="8" r:id="rId1"/>
    <sheet name="Readme" sheetId="7" r:id="rId2"/>
    <sheet name="Contents" sheetId="9" r:id="rId3"/>
    <sheet name="All Agencies" sheetId="24" r:id="rId4"/>
    <sheet name="Department" sheetId="18" r:id="rId5"/>
    <sheet name="Local Government" sheetId="26" r:id="rId6"/>
    <sheet name="University and TAFE" sheetId="25" r:id="rId7"/>
    <sheet name="Government Owned Corporation" sheetId="21" r:id="rId8"/>
    <sheet name="Hospital and Health Service" sheetId="22" r:id="rId9"/>
    <sheet name="Other Agency" sheetId="23" r:id="rId10"/>
  </sheets>
  <externalReferences>
    <externalReference r:id="rId11"/>
    <externalReference r:id="rId12"/>
  </externalReferences>
  <definedNames>
    <definedName name="agencytype">[1]Frame!$B$3:$F$211</definedName>
    <definedName name="allcomments">[1]Comments!$A$3:$GP$214</definedName>
    <definedName name="ALLOKMG" localSheetId="3">#REF!</definedName>
    <definedName name="ALLOKMG" localSheetId="4">#REF!</definedName>
    <definedName name="ALLOKMG" localSheetId="7">#REF!</definedName>
    <definedName name="ALLOKMG" localSheetId="8">#REF!</definedName>
    <definedName name="ALLOKMG" localSheetId="5">#REF!</definedName>
    <definedName name="ALLOKMG" localSheetId="9">#REF!</definedName>
    <definedName name="ALLOKMG" localSheetId="6">#REF!</definedName>
    <definedName name="ALLOKMG">#REF!</definedName>
    <definedName name="comment">[2]Comments!$A$3:$GQ$27</definedName>
    <definedName name="concord1" localSheetId="3">[1]Concordances!$J$1:$K$203</definedName>
    <definedName name="concord1" localSheetId="5">[1]Concordances!$J$1:$K$203</definedName>
    <definedName name="concord1" localSheetId="6">[1]Concordances!$J$1:$K$203</definedName>
    <definedName name="concord1">[1]Concordances!$J$1:$K$202</definedName>
    <definedName name="data2010" localSheetId="3">'[2]2010'!$E$1:$GI$14</definedName>
    <definedName name="data2010" localSheetId="4">'[2]2010'!$E$1:$GI$14</definedName>
    <definedName name="data2010" localSheetId="7">'[2]2010'!$E$1:$GI$14</definedName>
    <definedName name="data2010" localSheetId="8">'[2]2010'!$E$1:$GI$14</definedName>
    <definedName name="data2010" localSheetId="5">'[2]2010'!$E$1:$GI$14</definedName>
    <definedName name="data2010" localSheetId="9">'[2]2010'!$E$1:$GI$14</definedName>
    <definedName name="data2010" localSheetId="6">'[2]2010'!$E$1:$GI$14</definedName>
    <definedName name="data2010">'[1]2010'!#REF!</definedName>
    <definedName name="DNDP_NAMES" localSheetId="3">#REF!</definedName>
    <definedName name="DNDP_NAMES" localSheetId="4">#REF!</definedName>
    <definedName name="DNDP_NAMES" localSheetId="7">#REF!</definedName>
    <definedName name="DNDP_NAMES" localSheetId="8">#REF!</definedName>
    <definedName name="DNDP_NAMES" localSheetId="5">#REF!</definedName>
    <definedName name="DNDP_NAMES" localSheetId="9">#REF!</definedName>
    <definedName name="DNDP_NAMES" localSheetId="6">#REF!</definedName>
    <definedName name="DNDP_NAMES">#REF!</definedName>
    <definedName name="fillwithdots">'[1]Fill with dots original'!$E$4:$HA$212</definedName>
    <definedName name="fillwithdots2" localSheetId="3">'[1]Fill with dots'!$F$3:$HB$189</definedName>
    <definedName name="fillwithdots2" localSheetId="5">'[1]Fill with dots'!$F$3:$HB$189</definedName>
    <definedName name="fillwithdots2" localSheetId="6">'[1]Fill with dots'!$F$3:$HB$189</definedName>
    <definedName name="fillwithdots2">'[1]Fill with dots'!$F$3:$HB$207</definedName>
    <definedName name="frameagency">[1]Frame!$B$215:$FN$423</definedName>
    <definedName name="framedata">[1]Frame!$A$1:$FN$211</definedName>
    <definedName name="headings2" localSheetId="3">[2]Sheet1!$J$761:$K$954</definedName>
    <definedName name="headings2" localSheetId="4">[2]Sheet1!$J$761:$K$954</definedName>
    <definedName name="headings2" localSheetId="7">[2]Sheet1!$J$761:$K$954</definedName>
    <definedName name="headings2" localSheetId="8">[2]Sheet1!$J$761:$K$954</definedName>
    <definedName name="headings2" localSheetId="5">[2]Sheet1!$J$761:$K$954</definedName>
    <definedName name="headings2" localSheetId="9">[2]Sheet1!$J$761:$K$954</definedName>
    <definedName name="headings2" localSheetId="6">[2]Sheet1!$J$761:$K$954</definedName>
    <definedName name="import2010">'[1]2010'!$D$4:$GP$212</definedName>
    <definedName name="rawagency" localSheetId="3">'[1]No labels original'!$F$3:$VG$205</definedName>
    <definedName name="rawagency" localSheetId="5">'[1]No labels original'!$F$3:$VG$205</definedName>
    <definedName name="rawagency" localSheetId="6">'[1]No labels original'!$F$3:$VG$205</definedName>
    <definedName name="rawagency">'[1]No labels original'!$F$3:$VG$207</definedName>
    <definedName name="rawdata" localSheetId="3">'[1]No labels original'!$A$1:$VZ$203</definedName>
    <definedName name="rawdata" localSheetId="5">'[1]No labels original'!$A$1:$VZ$203</definedName>
    <definedName name="rawdata" localSheetId="6">'[1]No labels original'!$A$1:$VZ$203</definedName>
    <definedName name="rawdata">'[1]No labels original'!$A$1:$VZ$205</definedName>
  </definedNames>
  <calcPr calcId="152511"/>
</workbook>
</file>

<file path=xl/calcChain.xml><?xml version="1.0" encoding="utf-8"?>
<calcChain xmlns="http://schemas.openxmlformats.org/spreadsheetml/2006/main">
  <c r="AB79" i="22" l="1"/>
  <c r="AA79" i="22"/>
  <c r="Z79" i="22"/>
  <c r="Y79" i="22"/>
  <c r="AB77" i="22"/>
  <c r="AA77" i="22"/>
  <c r="Z77" i="22"/>
  <c r="Y77" i="22"/>
  <c r="AB79" i="25"/>
  <c r="AA79" i="25"/>
  <c r="Z79" i="25"/>
  <c r="AN79" i="25" s="1"/>
  <c r="Y79" i="25"/>
  <c r="AB77" i="25"/>
  <c r="AA77" i="25"/>
  <c r="Z77" i="25"/>
  <c r="Y77" i="25"/>
  <c r="AB79" i="26"/>
  <c r="AA79" i="26"/>
  <c r="Z79" i="26"/>
  <c r="AN79" i="26" s="1"/>
  <c r="Y79" i="26"/>
  <c r="AB77" i="26"/>
  <c r="AA77" i="26"/>
  <c r="Z77" i="26"/>
  <c r="Y77" i="26"/>
  <c r="AB79" i="18"/>
  <c r="AA79" i="18"/>
  <c r="Z79" i="18"/>
  <c r="Y79" i="18"/>
  <c r="AB77" i="18"/>
  <c r="AA77" i="18"/>
  <c r="Z77" i="18"/>
  <c r="Y77" i="18"/>
  <c r="N79" i="18"/>
  <c r="M79" i="18"/>
  <c r="L79" i="18"/>
  <c r="AN79" i="18" s="1"/>
  <c r="K79" i="18"/>
  <c r="N77" i="18"/>
  <c r="M77" i="18"/>
  <c r="L77" i="18"/>
  <c r="AN77" i="18" s="1"/>
  <c r="K77" i="18"/>
  <c r="N79" i="26"/>
  <c r="M79" i="26"/>
  <c r="L79" i="26"/>
  <c r="K79" i="26"/>
  <c r="AM79" i="26" s="1"/>
  <c r="N77" i="26"/>
  <c r="AP77" i="26" s="1"/>
  <c r="M77" i="26"/>
  <c r="L77" i="26"/>
  <c r="K77" i="26"/>
  <c r="N79" i="25"/>
  <c r="AP79" i="25" s="1"/>
  <c r="M79" i="25"/>
  <c r="L79" i="25"/>
  <c r="K79" i="25"/>
  <c r="N77" i="25"/>
  <c r="M77" i="25"/>
  <c r="L77" i="25"/>
  <c r="AN77" i="25" s="1"/>
  <c r="K77" i="25"/>
  <c r="AM77" i="25" s="1"/>
  <c r="N79" i="21"/>
  <c r="M79" i="21"/>
  <c r="L79" i="21"/>
  <c r="AN79" i="21" s="1"/>
  <c r="K79" i="21"/>
  <c r="N77" i="21"/>
  <c r="M77" i="21"/>
  <c r="L77" i="21"/>
  <c r="K77" i="21"/>
  <c r="N79" i="22"/>
  <c r="M79" i="22"/>
  <c r="AF79" i="22" s="1"/>
  <c r="L79" i="22"/>
  <c r="K79" i="22"/>
  <c r="AD79" i="22" s="1"/>
  <c r="N77" i="22"/>
  <c r="AG77" i="22" s="1"/>
  <c r="M77" i="22"/>
  <c r="L77" i="22"/>
  <c r="K77" i="22"/>
  <c r="N79" i="23"/>
  <c r="M79" i="23"/>
  <c r="L79" i="23"/>
  <c r="K79" i="23"/>
  <c r="N77" i="23"/>
  <c r="M77" i="23"/>
  <c r="L77" i="23"/>
  <c r="K77" i="23"/>
  <c r="AM77" i="23" s="1"/>
  <c r="AB79" i="23"/>
  <c r="AA79" i="23"/>
  <c r="Z79" i="23"/>
  <c r="Y79" i="23"/>
  <c r="AB77" i="23"/>
  <c r="AA77" i="23"/>
  <c r="Z77" i="23"/>
  <c r="Y77" i="23"/>
  <c r="AB79" i="21"/>
  <c r="AP79" i="21" s="1"/>
  <c r="AA79" i="21"/>
  <c r="Z79" i="21"/>
  <c r="Y79" i="21"/>
  <c r="AB77" i="21"/>
  <c r="AA77" i="21"/>
  <c r="AO77" i="21" s="1"/>
  <c r="Z77" i="21"/>
  <c r="Y77" i="21"/>
  <c r="AP79" i="23"/>
  <c r="AO79" i="23"/>
  <c r="AO77" i="23"/>
  <c r="AE77" i="22"/>
  <c r="AD77" i="22"/>
  <c r="AO79" i="21"/>
  <c r="AO77" i="25"/>
  <c r="AP79" i="26"/>
  <c r="AO79" i="26"/>
  <c r="AO77" i="26"/>
  <c r="AO79" i="18"/>
  <c r="AM80" i="24"/>
  <c r="AB80" i="24"/>
  <c r="AA80" i="24"/>
  <c r="Z80" i="24"/>
  <c r="Y80" i="24"/>
  <c r="AB78" i="24"/>
  <c r="AA78" i="24"/>
  <c r="Z78" i="24"/>
  <c r="Y78" i="24"/>
  <c r="N78" i="24"/>
  <c r="M78" i="24"/>
  <c r="AO78" i="24" s="1"/>
  <c r="K80" i="24"/>
  <c r="L80" i="24"/>
  <c r="AN80" i="24" s="1"/>
  <c r="M80" i="24"/>
  <c r="N80" i="24"/>
  <c r="AP80" i="24" s="1"/>
  <c r="K78" i="24"/>
  <c r="L78" i="24"/>
  <c r="AN78" i="24" s="1"/>
  <c r="AM78" i="24" l="1"/>
  <c r="AM77" i="21"/>
  <c r="AN77" i="21"/>
  <c r="AP77" i="18"/>
  <c r="AP77" i="25"/>
  <c r="AE79" i="22"/>
  <c r="AO80" i="24"/>
  <c r="AM79" i="18"/>
  <c r="AM79" i="25"/>
  <c r="AP78" i="24"/>
  <c r="AO79" i="25"/>
  <c r="AP79" i="18"/>
  <c r="AN79" i="23"/>
  <c r="AM79" i="23"/>
  <c r="AN77" i="23"/>
  <c r="AM79" i="21"/>
  <c r="AP77" i="21"/>
  <c r="AM77" i="18"/>
  <c r="AO77" i="18"/>
  <c r="AP77" i="23"/>
  <c r="AG79" i="22"/>
  <c r="AF77" i="22"/>
  <c r="AM77" i="26"/>
  <c r="AN77" i="26"/>
  <c r="AB26" i="22"/>
  <c r="AB27" i="22"/>
  <c r="AG27" i="22" s="1"/>
  <c r="AB28" i="22"/>
  <c r="AG28" i="22" s="1"/>
  <c r="AB29" i="22"/>
  <c r="AG29" i="22" s="1"/>
  <c r="AB30" i="22"/>
  <c r="AG30" i="22" s="1"/>
  <c r="AB31" i="22"/>
  <c r="AG31" i="22" s="1"/>
  <c r="AB32" i="22"/>
  <c r="AG32" i="22" s="1"/>
  <c r="AB33" i="22"/>
  <c r="AB34" i="22"/>
  <c r="AB35" i="22"/>
  <c r="AG35" i="22" s="1"/>
  <c r="AB36" i="22"/>
  <c r="AB37" i="22"/>
  <c r="AB38" i="22"/>
  <c r="AB39" i="22"/>
  <c r="AB40" i="22"/>
  <c r="AG40" i="22" s="1"/>
  <c r="AB41" i="22"/>
  <c r="AB42" i="22"/>
  <c r="AB43" i="22"/>
  <c r="AG43" i="22" s="1"/>
  <c r="AB44" i="22"/>
  <c r="AG44" i="22" s="1"/>
  <c r="AB45" i="22"/>
  <c r="AG45" i="22" s="1"/>
  <c r="AB46" i="22"/>
  <c r="AG46" i="22" s="1"/>
  <c r="AB47" i="22"/>
  <c r="AG47" i="22" s="1"/>
  <c r="AB48" i="22"/>
  <c r="AB49" i="22"/>
  <c r="AB51" i="22"/>
  <c r="AB54" i="22"/>
  <c r="AB56" i="22"/>
  <c r="AB57" i="22"/>
  <c r="AG57" i="22" s="1"/>
  <c r="AB58" i="22"/>
  <c r="AG58" i="22" s="1"/>
  <c r="AB63" i="22"/>
  <c r="AG63" i="22" s="1"/>
  <c r="AB64" i="22"/>
  <c r="AB65" i="22"/>
  <c r="AG65" i="22" s="1"/>
  <c r="AB66" i="22"/>
  <c r="AG66" i="22" s="1"/>
  <c r="AB67" i="22"/>
  <c r="AB68" i="22"/>
  <c r="AG68" i="22" s="1"/>
  <c r="AB69" i="22"/>
  <c r="AG69" i="22" s="1"/>
  <c r="AB70" i="22"/>
  <c r="AG70" i="22" s="1"/>
  <c r="AB71" i="22"/>
  <c r="AG71" i="22" s="1"/>
  <c r="AB72" i="22"/>
  <c r="AG72" i="22" s="1"/>
  <c r="AB73" i="22"/>
  <c r="AB74" i="22"/>
  <c r="AG74" i="22" s="1"/>
  <c r="AB75" i="22"/>
  <c r="AB80" i="22"/>
  <c r="AG80" i="22" s="1"/>
  <c r="AB81" i="22"/>
  <c r="AG81" i="22" s="1"/>
  <c r="AB82" i="22"/>
  <c r="AG82" i="22" s="1"/>
  <c r="AB83" i="22"/>
  <c r="AG83" i="22" s="1"/>
  <c r="AB84" i="22"/>
  <c r="AG84" i="22" s="1"/>
  <c r="AB85" i="22"/>
  <c r="AB86" i="22"/>
  <c r="AB87" i="22"/>
  <c r="AB88" i="22"/>
  <c r="AG88" i="22" s="1"/>
  <c r="AB89" i="22"/>
  <c r="AG89" i="22" s="1"/>
  <c r="AB90" i="22"/>
  <c r="AG90" i="22" s="1"/>
  <c r="AB91" i="22"/>
  <c r="AG91" i="22" s="1"/>
  <c r="AB92" i="22"/>
  <c r="AG92" i="22" s="1"/>
  <c r="AB93" i="22"/>
  <c r="AB94" i="22"/>
  <c r="AG94" i="22" s="1"/>
  <c r="AB95" i="22"/>
  <c r="AG95" i="22" s="1"/>
  <c r="AB96" i="22"/>
  <c r="AG96" i="22" s="1"/>
  <c r="AB97" i="22"/>
  <c r="AG97" i="22" s="1"/>
  <c r="AB98" i="22"/>
  <c r="AG98" i="22" s="1"/>
  <c r="AB99" i="22"/>
  <c r="AB100" i="22"/>
  <c r="AB101" i="22"/>
  <c r="AB102" i="22"/>
  <c r="AG102" i="22" s="1"/>
  <c r="AB103" i="22"/>
  <c r="AB104" i="22"/>
  <c r="AB105" i="22"/>
  <c r="AB106" i="22"/>
  <c r="AB107" i="22"/>
  <c r="AB108" i="22"/>
  <c r="AB109" i="22"/>
  <c r="AB113" i="22"/>
  <c r="AB115" i="22"/>
  <c r="AB116" i="22"/>
  <c r="AG116" i="22" s="1"/>
  <c r="AB117" i="22"/>
  <c r="AB118" i="22"/>
  <c r="AG118" i="22" s="1"/>
  <c r="AB119" i="22"/>
  <c r="AG119" i="22" s="1"/>
  <c r="AB120" i="22"/>
  <c r="AB121" i="22"/>
  <c r="AB122" i="22"/>
  <c r="AB123" i="22"/>
  <c r="AB124" i="22"/>
  <c r="AG124" i="22" s="1"/>
  <c r="AB125" i="22"/>
  <c r="AG125" i="22" s="1"/>
  <c r="AB126" i="22"/>
  <c r="AG126" i="22" s="1"/>
  <c r="AB127" i="22"/>
  <c r="AB129" i="22"/>
  <c r="AB130" i="22"/>
  <c r="AB131" i="22"/>
  <c r="AB132" i="22"/>
  <c r="AB134" i="22"/>
  <c r="AB135" i="22"/>
  <c r="AB136" i="22"/>
  <c r="AB137" i="22"/>
  <c r="AG137" i="22" s="1"/>
  <c r="AB138" i="22"/>
  <c r="AG138" i="22" s="1"/>
  <c r="AB139" i="22"/>
  <c r="AB140" i="22"/>
  <c r="AB141" i="22"/>
  <c r="AG141" i="22" s="1"/>
  <c r="AB142" i="22"/>
  <c r="AG142" i="22" s="1"/>
  <c r="AB143" i="22"/>
  <c r="AG143" i="22" s="1"/>
  <c r="AB144" i="22"/>
  <c r="AG144" i="22" s="1"/>
  <c r="AB145" i="22"/>
  <c r="AG145" i="22" s="1"/>
  <c r="AB146" i="22"/>
  <c r="AG146" i="22" s="1"/>
  <c r="AB147" i="22"/>
  <c r="AB148" i="22"/>
  <c r="AG148" i="22" s="1"/>
  <c r="AB149" i="22"/>
  <c r="AB150" i="22"/>
  <c r="AG150" i="22" s="1"/>
  <c r="AB151" i="22"/>
  <c r="AG151" i="22" s="1"/>
  <c r="AB152" i="22"/>
  <c r="AG152" i="22" s="1"/>
  <c r="AB153" i="22"/>
  <c r="AG153" i="22" s="1"/>
  <c r="AB154" i="22"/>
  <c r="AG154" i="22" s="1"/>
  <c r="AB155" i="22"/>
  <c r="AB156" i="22"/>
  <c r="AB157" i="22"/>
  <c r="AB159" i="22"/>
  <c r="AB160" i="22"/>
  <c r="AB161" i="22"/>
  <c r="AB162" i="22"/>
  <c r="AG162" i="22" s="1"/>
  <c r="AB163" i="22"/>
  <c r="AG163" i="22" s="1"/>
  <c r="AB164" i="22"/>
  <c r="AB165" i="22"/>
  <c r="AB166" i="22"/>
  <c r="AB167" i="22"/>
  <c r="AG167" i="22" s="1"/>
  <c r="AB168" i="22"/>
  <c r="AG168" i="22" s="1"/>
  <c r="AB169" i="22"/>
  <c r="AG169" i="22" s="1"/>
  <c r="AB170" i="22"/>
  <c r="AG170" i="22" s="1"/>
  <c r="AB171" i="22"/>
  <c r="AG171" i="22" s="1"/>
  <c r="AB172" i="22"/>
  <c r="AB173" i="22"/>
  <c r="AG173" i="22" s="1"/>
  <c r="AB174" i="22"/>
  <c r="AB175" i="22"/>
  <c r="AG175" i="22" s="1"/>
  <c r="AB176" i="22"/>
  <c r="AG176" i="22" s="1"/>
  <c r="AB177" i="22"/>
  <c r="AG177" i="22" s="1"/>
  <c r="AB178" i="22"/>
  <c r="AG178" i="22" s="1"/>
  <c r="AB179" i="22"/>
  <c r="AG179" i="22" s="1"/>
  <c r="AB180" i="22"/>
  <c r="AB181" i="22"/>
  <c r="AB182" i="22"/>
  <c r="AB183" i="22"/>
  <c r="AB184" i="22"/>
  <c r="AB185" i="22"/>
  <c r="AB186" i="22"/>
  <c r="AB187" i="22"/>
  <c r="AB188" i="22"/>
  <c r="AB189" i="22"/>
  <c r="AG189" i="22" s="1"/>
  <c r="AB190" i="22"/>
  <c r="AB191" i="22"/>
  <c r="AG191" i="22" s="1"/>
  <c r="AB192" i="22"/>
  <c r="AG192" i="22" s="1"/>
  <c r="AB193" i="22"/>
  <c r="AG193" i="22" s="1"/>
  <c r="AB194" i="22"/>
  <c r="AG194" i="22" s="1"/>
  <c r="AB195" i="22"/>
  <c r="AG195" i="22" s="1"/>
  <c r="AB196" i="22"/>
  <c r="AB197" i="22"/>
  <c r="AB198" i="22"/>
  <c r="AB199" i="22"/>
  <c r="AB200" i="22"/>
  <c r="AG200" i="22" s="1"/>
  <c r="AB201" i="22"/>
  <c r="AG201" i="22" s="1"/>
  <c r="AB202" i="22"/>
  <c r="AG202" i="22" s="1"/>
  <c r="AB203" i="22"/>
  <c r="AG203" i="22" s="1"/>
  <c r="AB204" i="22"/>
  <c r="AB205" i="22"/>
  <c r="AG205" i="22" s="1"/>
  <c r="AB206" i="22"/>
  <c r="AB207" i="22"/>
  <c r="AG207" i="22" s="1"/>
  <c r="AB208" i="22"/>
  <c r="AG208" i="22" s="1"/>
  <c r="AB209" i="22"/>
  <c r="AB210" i="22"/>
  <c r="AB211" i="22"/>
  <c r="AB212" i="22"/>
  <c r="AB213" i="22"/>
  <c r="AG213" i="22" s="1"/>
  <c r="AB214" i="22"/>
  <c r="AG214" i="22" s="1"/>
  <c r="AB215" i="22"/>
  <c r="AG215" i="22" s="1"/>
  <c r="AB216" i="22"/>
  <c r="AB217" i="22"/>
  <c r="AB218" i="22"/>
  <c r="AB219" i="22"/>
  <c r="AG219" i="22" s="1"/>
  <c r="AB220" i="22"/>
  <c r="AB221" i="22"/>
  <c r="AB222" i="22"/>
  <c r="AG222" i="22" s="1"/>
  <c r="AB223" i="22"/>
  <c r="AG223" i="22" s="1"/>
  <c r="AB224" i="22"/>
  <c r="AB225" i="22"/>
  <c r="AB226" i="22"/>
  <c r="AB227" i="22"/>
  <c r="AB228" i="22"/>
  <c r="AB229" i="22"/>
  <c r="AB230" i="22"/>
  <c r="AG230" i="22" s="1"/>
  <c r="AB231" i="22"/>
  <c r="AG231" i="22" s="1"/>
  <c r="AB232" i="22"/>
  <c r="AG232" i="22" s="1"/>
  <c r="AB233" i="22"/>
  <c r="AB234" i="22"/>
  <c r="AG234" i="22" s="1"/>
  <c r="AB235" i="22"/>
  <c r="AG235" i="22" s="1"/>
  <c r="AB236" i="22"/>
  <c r="AB237" i="22"/>
  <c r="AG237" i="22" s="1"/>
  <c r="AB238" i="22"/>
  <c r="AG238" i="22" s="1"/>
  <c r="AB239" i="22"/>
  <c r="AB240" i="22"/>
  <c r="AB241" i="22"/>
  <c r="AB242" i="22"/>
  <c r="AB243" i="22"/>
  <c r="AG243" i="22" s="1"/>
  <c r="AB244" i="22"/>
  <c r="AG244" i="22" s="1"/>
  <c r="AB245" i="22"/>
  <c r="AB246" i="22"/>
  <c r="AG246" i="22" s="1"/>
  <c r="AB247" i="22"/>
  <c r="AG247" i="22" s="1"/>
  <c r="AB248" i="22"/>
  <c r="AG248" i="22" s="1"/>
  <c r="AB249" i="22"/>
  <c r="AG249" i="22" s="1"/>
  <c r="AB250" i="22"/>
  <c r="AB251" i="22"/>
  <c r="AG251" i="22" s="1"/>
  <c r="AB252" i="22"/>
  <c r="AB253" i="22"/>
  <c r="AG253" i="22" s="1"/>
  <c r="AB254" i="22"/>
  <c r="AG254" i="22" s="1"/>
  <c r="AB255" i="22"/>
  <c r="AG255" i="22" s="1"/>
  <c r="AB256" i="22"/>
  <c r="AG256" i="22" s="1"/>
  <c r="AB257" i="22"/>
  <c r="AB258" i="22"/>
  <c r="AG258" i="22" s="1"/>
  <c r="AB259" i="22"/>
  <c r="AG259" i="22" s="1"/>
  <c r="AB260" i="22"/>
  <c r="AB261" i="22"/>
  <c r="AB262" i="22"/>
  <c r="AG262" i="22" s="1"/>
  <c r="AB263" i="22"/>
  <c r="AG263" i="22" s="1"/>
  <c r="AB264" i="22"/>
  <c r="AB265" i="22"/>
  <c r="AG265" i="22" s="1"/>
  <c r="AB266" i="22"/>
  <c r="AG266" i="22" s="1"/>
  <c r="AB267" i="22"/>
  <c r="AB268" i="22"/>
  <c r="AB269" i="22"/>
  <c r="AB270" i="22"/>
  <c r="AG270" i="22" s="1"/>
  <c r="AB271" i="22"/>
  <c r="AG271" i="22" s="1"/>
  <c r="AB272" i="22"/>
  <c r="AG272" i="22" s="1"/>
  <c r="AB273" i="22"/>
  <c r="AB274" i="22"/>
  <c r="AG274" i="22" s="1"/>
  <c r="AB275" i="22"/>
  <c r="AG275" i="22" s="1"/>
  <c r="AB276" i="22"/>
  <c r="AG276" i="22" s="1"/>
  <c r="AB277" i="22"/>
  <c r="AB278" i="22"/>
  <c r="AG278" i="22" s="1"/>
  <c r="AB279" i="22"/>
  <c r="AG279" i="22" s="1"/>
  <c r="AB280" i="22"/>
  <c r="AG280" i="22" s="1"/>
  <c r="AB281" i="22"/>
  <c r="AG281" i="22" s="1"/>
  <c r="AB282" i="22"/>
  <c r="AG282" i="22" s="1"/>
  <c r="AB283" i="22"/>
  <c r="AG283" i="22" s="1"/>
  <c r="AB284" i="22"/>
  <c r="AB285" i="22"/>
  <c r="AG285" i="22" s="1"/>
  <c r="AB286" i="22"/>
  <c r="AB287" i="22"/>
  <c r="AG287" i="22" s="1"/>
  <c r="AB288" i="22"/>
  <c r="AG288" i="22" s="1"/>
  <c r="AB289" i="22"/>
  <c r="AG289" i="22" s="1"/>
  <c r="AB290" i="22"/>
  <c r="AG290" i="22" s="1"/>
  <c r="AO60" i="23"/>
  <c r="AN60" i="23"/>
  <c r="AM60" i="23"/>
  <c r="AG286" i="22"/>
  <c r="AG284" i="22"/>
  <c r="AG269" i="22"/>
  <c r="AG268" i="22"/>
  <c r="AG261" i="22"/>
  <c r="AG260" i="22"/>
  <c r="AG252" i="22"/>
  <c r="AG245" i="22"/>
  <c r="AG236" i="22"/>
  <c r="AG229" i="22"/>
  <c r="AG228" i="22"/>
  <c r="AG221" i="22"/>
  <c r="AG220" i="22"/>
  <c r="AG212" i="22"/>
  <c r="AG206" i="22"/>
  <c r="AG204" i="22"/>
  <c r="AG190" i="22"/>
  <c r="AG172" i="22"/>
  <c r="AG166" i="22"/>
  <c r="AG164" i="22"/>
  <c r="AG155" i="22"/>
  <c r="AG149" i="22"/>
  <c r="AG147" i="22"/>
  <c r="AG140" i="22"/>
  <c r="AG139" i="22"/>
  <c r="AG130" i="22"/>
  <c r="AG122" i="22"/>
  <c r="AG103" i="22"/>
  <c r="AG93" i="22"/>
  <c r="AG75" i="22"/>
  <c r="AG73" i="22"/>
  <c r="AG67" i="22"/>
  <c r="AF60" i="22"/>
  <c r="AE60" i="22"/>
  <c r="AD60" i="22"/>
  <c r="AG56" i="22"/>
  <c r="AG42" i="22"/>
  <c r="AG41" i="22"/>
  <c r="AG36" i="22"/>
  <c r="AG34" i="22"/>
  <c r="AG26" i="22"/>
  <c r="AO60" i="21"/>
  <c r="AN60" i="21"/>
  <c r="AM60" i="21"/>
  <c r="AO60" i="25"/>
  <c r="AN60" i="25"/>
  <c r="AM60" i="25"/>
  <c r="AO60" i="26"/>
  <c r="AN60" i="26"/>
  <c r="AM60" i="26"/>
  <c r="AO60" i="18"/>
  <c r="AN60" i="18"/>
  <c r="AM60" i="18"/>
  <c r="AP291" i="24"/>
  <c r="AM291" i="24"/>
  <c r="AP290" i="24"/>
  <c r="AM290" i="24"/>
  <c r="AP289" i="24"/>
  <c r="AO289" i="24"/>
  <c r="AN289" i="24"/>
  <c r="AM289" i="24"/>
  <c r="AP288" i="24"/>
  <c r="AM288" i="24"/>
  <c r="AP287" i="24"/>
  <c r="AO287" i="24"/>
  <c r="AN287" i="24"/>
  <c r="AM287" i="24"/>
  <c r="AP286" i="24"/>
  <c r="AO286" i="24"/>
  <c r="AN286" i="24"/>
  <c r="AM286" i="24"/>
  <c r="AP285" i="24"/>
  <c r="AM285" i="24"/>
  <c r="AP284" i="24"/>
  <c r="AO284" i="24"/>
  <c r="AN284" i="24"/>
  <c r="AM284" i="24"/>
  <c r="AP283" i="24"/>
  <c r="AO283" i="24"/>
  <c r="AN283" i="24"/>
  <c r="AM283" i="24"/>
  <c r="AP282" i="24"/>
  <c r="AO282" i="24"/>
  <c r="AN282" i="24"/>
  <c r="AM282" i="24"/>
  <c r="AP281" i="24"/>
  <c r="AO281" i="24"/>
  <c r="AN281" i="24"/>
  <c r="AM281" i="24"/>
  <c r="AP280" i="24"/>
  <c r="AO280" i="24"/>
  <c r="AN280" i="24"/>
  <c r="AM280" i="24"/>
  <c r="AP279" i="24"/>
  <c r="AO279" i="24"/>
  <c r="AN279" i="24"/>
  <c r="AM279" i="24"/>
  <c r="AP277" i="24"/>
  <c r="AO277" i="24"/>
  <c r="AN277" i="24"/>
  <c r="AM277" i="24"/>
  <c r="AP276" i="24"/>
  <c r="AO276" i="24"/>
  <c r="AN276" i="24"/>
  <c r="AM276" i="24"/>
  <c r="AP275" i="24"/>
  <c r="AO275" i="24"/>
  <c r="AN275" i="24"/>
  <c r="AM275" i="24"/>
  <c r="AP273" i="24"/>
  <c r="AO273" i="24"/>
  <c r="AN273" i="24"/>
  <c r="AM273" i="24"/>
  <c r="AP272" i="24"/>
  <c r="AO272" i="24"/>
  <c r="AN272" i="24"/>
  <c r="AM272" i="24"/>
  <c r="AP271" i="24"/>
  <c r="AO271" i="24"/>
  <c r="AN271" i="24"/>
  <c r="AM271" i="24"/>
  <c r="AP270" i="24"/>
  <c r="AO270" i="24"/>
  <c r="AN270" i="24"/>
  <c r="AM270" i="24"/>
  <c r="AP269" i="24"/>
  <c r="AO269" i="24"/>
  <c r="AN269" i="24"/>
  <c r="AM269" i="24"/>
  <c r="AP267" i="24"/>
  <c r="AO267" i="24"/>
  <c r="AN267" i="24"/>
  <c r="AM267" i="24"/>
  <c r="AP266" i="24"/>
  <c r="AO266" i="24"/>
  <c r="AN266" i="24"/>
  <c r="AM266" i="24"/>
  <c r="AP264" i="24"/>
  <c r="AO264" i="24"/>
  <c r="AN264" i="24"/>
  <c r="AM264" i="24"/>
  <c r="AP263" i="24"/>
  <c r="AO263" i="24"/>
  <c r="AN263" i="24"/>
  <c r="AM263" i="24"/>
  <c r="AP262" i="24"/>
  <c r="AO262" i="24"/>
  <c r="AN262" i="24"/>
  <c r="AM262" i="24"/>
  <c r="AP261" i="24"/>
  <c r="AO261" i="24"/>
  <c r="AN261" i="24"/>
  <c r="AM261" i="24"/>
  <c r="AP260" i="24"/>
  <c r="AO260" i="24"/>
  <c r="AN260" i="24"/>
  <c r="AM260" i="24"/>
  <c r="AP259" i="24"/>
  <c r="AO259" i="24"/>
  <c r="AN259" i="24"/>
  <c r="AM259" i="24"/>
  <c r="AP257" i="24"/>
  <c r="AO257" i="24"/>
  <c r="AN257" i="24"/>
  <c r="AM257" i="24"/>
  <c r="AP256" i="24"/>
  <c r="AO256" i="24"/>
  <c r="AN256" i="24"/>
  <c r="AM256" i="24"/>
  <c r="AP255" i="24"/>
  <c r="AO255" i="24"/>
  <c r="AN255" i="24"/>
  <c r="AM255" i="24"/>
  <c r="AP254" i="24"/>
  <c r="AO254" i="24"/>
  <c r="AN254" i="24"/>
  <c r="AM254" i="24"/>
  <c r="AP253" i="24"/>
  <c r="AO253" i="24"/>
  <c r="AN253" i="24"/>
  <c r="AM253" i="24"/>
  <c r="AP252" i="24"/>
  <c r="AO252" i="24"/>
  <c r="AN252" i="24"/>
  <c r="AM252" i="24"/>
  <c r="AP250" i="24"/>
  <c r="AO250" i="24"/>
  <c r="AN250" i="24"/>
  <c r="AM250" i="24"/>
  <c r="AP249" i="24"/>
  <c r="AO249" i="24"/>
  <c r="AN249" i="24"/>
  <c r="AM249" i="24"/>
  <c r="AP248" i="24"/>
  <c r="AO248" i="24"/>
  <c r="AN248" i="24"/>
  <c r="AM248" i="24"/>
  <c r="AP247" i="24"/>
  <c r="AO247" i="24"/>
  <c r="AN247" i="24"/>
  <c r="AM247" i="24"/>
  <c r="AP246" i="24"/>
  <c r="AO246" i="24"/>
  <c r="AN246" i="24"/>
  <c r="AM246" i="24"/>
  <c r="AP245" i="24"/>
  <c r="AO245" i="24"/>
  <c r="AN245" i="24"/>
  <c r="AM245" i="24"/>
  <c r="AP244" i="24"/>
  <c r="AO244" i="24"/>
  <c r="AN244" i="24"/>
  <c r="AM244" i="24"/>
  <c r="AP239" i="24"/>
  <c r="AO239" i="24"/>
  <c r="AN239" i="24"/>
  <c r="AM239" i="24"/>
  <c r="AP238" i="24"/>
  <c r="AO238" i="24"/>
  <c r="AN238" i="24"/>
  <c r="AM238" i="24"/>
  <c r="AP237" i="24"/>
  <c r="AO237" i="24"/>
  <c r="AN237" i="24"/>
  <c r="AM237" i="24"/>
  <c r="AP236" i="24"/>
  <c r="AO236" i="24"/>
  <c r="AN236" i="24"/>
  <c r="AM236" i="24"/>
  <c r="AP235" i="24"/>
  <c r="AO235" i="24"/>
  <c r="AN235" i="24"/>
  <c r="AM235" i="24"/>
  <c r="AP233" i="24"/>
  <c r="AO233" i="24"/>
  <c r="AN233" i="24"/>
  <c r="AM233" i="24"/>
  <c r="AP232" i="24"/>
  <c r="AO232" i="24"/>
  <c r="AN232" i="24"/>
  <c r="AM232" i="24"/>
  <c r="AP231" i="24"/>
  <c r="AO231" i="24"/>
  <c r="AN231" i="24"/>
  <c r="AM231" i="24"/>
  <c r="AP230" i="24"/>
  <c r="AO230" i="24"/>
  <c r="AN230" i="24"/>
  <c r="AM230" i="24"/>
  <c r="AP229" i="24"/>
  <c r="AO229" i="24"/>
  <c r="AN229" i="24"/>
  <c r="AM229" i="24"/>
  <c r="AP224" i="24"/>
  <c r="AO224" i="24"/>
  <c r="AN224" i="24"/>
  <c r="AM224" i="24"/>
  <c r="AP223" i="24"/>
  <c r="AO223" i="24"/>
  <c r="AN223" i="24"/>
  <c r="AM223" i="24"/>
  <c r="AP222" i="24"/>
  <c r="AO222" i="24"/>
  <c r="AN222" i="24"/>
  <c r="AM222" i="24"/>
  <c r="AP221" i="24"/>
  <c r="AO221" i="24"/>
  <c r="AN221" i="24"/>
  <c r="AM221" i="24"/>
  <c r="AP220" i="24"/>
  <c r="AO220" i="24"/>
  <c r="AN220" i="24"/>
  <c r="AM220" i="24"/>
  <c r="AP216" i="24"/>
  <c r="AO216" i="24"/>
  <c r="AN216" i="24"/>
  <c r="AM216" i="24"/>
  <c r="AP215" i="24"/>
  <c r="AO215" i="24"/>
  <c r="AN215" i="24"/>
  <c r="AM215" i="24"/>
  <c r="AP214" i="24"/>
  <c r="AO214" i="24"/>
  <c r="AN214" i="24"/>
  <c r="AM214" i="24"/>
  <c r="AP213" i="24"/>
  <c r="AO213" i="24"/>
  <c r="AN213" i="24"/>
  <c r="AM213" i="24"/>
  <c r="AP209" i="24"/>
  <c r="AO209" i="24"/>
  <c r="AN209" i="24"/>
  <c r="AM209" i="24"/>
  <c r="AP208" i="24"/>
  <c r="AO208" i="24"/>
  <c r="AN208" i="24"/>
  <c r="AM208" i="24"/>
  <c r="AP207" i="24"/>
  <c r="AO207" i="24"/>
  <c r="AN207" i="24"/>
  <c r="AM207" i="24"/>
  <c r="AP206" i="24"/>
  <c r="AO206" i="24"/>
  <c r="AN206" i="24"/>
  <c r="AM206" i="24"/>
  <c r="AP205" i="24"/>
  <c r="AO205" i="24"/>
  <c r="AN205" i="24"/>
  <c r="AM205" i="24"/>
  <c r="AP204" i="24"/>
  <c r="AO204" i="24"/>
  <c r="AN204" i="24"/>
  <c r="AM204" i="24"/>
  <c r="AP203" i="24"/>
  <c r="AO203" i="24"/>
  <c r="AN203" i="24"/>
  <c r="AM203" i="24"/>
  <c r="AP202" i="24"/>
  <c r="AO202" i="24"/>
  <c r="AN202" i="24"/>
  <c r="AM202" i="24"/>
  <c r="AP201" i="24"/>
  <c r="AO201" i="24"/>
  <c r="AN201" i="24"/>
  <c r="AM201" i="24"/>
  <c r="AP197" i="24"/>
  <c r="AO197" i="24"/>
  <c r="AN197" i="24"/>
  <c r="AM197" i="24"/>
  <c r="AP196" i="24"/>
  <c r="AO196" i="24"/>
  <c r="AN196" i="24"/>
  <c r="AM196" i="24"/>
  <c r="AP195" i="24"/>
  <c r="AO195" i="24"/>
  <c r="AN195" i="24"/>
  <c r="AM195" i="24"/>
  <c r="AP194" i="24"/>
  <c r="AO194" i="24"/>
  <c r="AN194" i="24"/>
  <c r="AM194" i="24"/>
  <c r="AP193" i="24"/>
  <c r="AO193" i="24"/>
  <c r="AN193" i="24"/>
  <c r="AM193" i="24"/>
  <c r="AP192" i="24"/>
  <c r="AO192" i="24"/>
  <c r="AN192" i="24"/>
  <c r="AM192" i="24"/>
  <c r="AP191" i="24"/>
  <c r="AO191" i="24"/>
  <c r="AN191" i="24"/>
  <c r="AM191" i="24"/>
  <c r="AP190" i="24"/>
  <c r="AO190" i="24"/>
  <c r="AN190" i="24"/>
  <c r="AM190" i="24"/>
  <c r="AP186" i="24"/>
  <c r="AM186" i="24"/>
  <c r="AP185" i="24"/>
  <c r="AM185" i="24"/>
  <c r="AP184" i="24"/>
  <c r="AM184" i="24"/>
  <c r="AP182" i="24"/>
  <c r="AO182" i="24"/>
  <c r="AN182" i="24"/>
  <c r="AM182" i="24"/>
  <c r="AP181" i="24"/>
  <c r="AO181" i="24"/>
  <c r="AN181" i="24"/>
  <c r="AM181" i="24"/>
  <c r="AP180" i="24"/>
  <c r="AP179" i="24"/>
  <c r="AP178" i="24"/>
  <c r="AP177" i="24"/>
  <c r="AP176" i="24"/>
  <c r="AM180" i="24"/>
  <c r="AM179" i="24"/>
  <c r="AM178" i="24"/>
  <c r="AM177" i="24"/>
  <c r="AM176" i="24"/>
  <c r="AP174" i="24"/>
  <c r="AO174" i="24"/>
  <c r="AN174" i="24"/>
  <c r="AM174" i="24"/>
  <c r="AP173" i="24"/>
  <c r="AO173" i="24"/>
  <c r="AN173" i="24"/>
  <c r="AM173" i="24"/>
  <c r="AP172" i="24"/>
  <c r="AO172" i="24"/>
  <c r="AN172" i="24"/>
  <c r="AM172" i="24"/>
  <c r="AP171" i="24"/>
  <c r="AO171" i="24"/>
  <c r="AN171" i="24"/>
  <c r="AM171" i="24"/>
  <c r="AP170" i="24"/>
  <c r="AO170" i="24"/>
  <c r="AN170" i="24"/>
  <c r="AM170" i="24"/>
  <c r="AP169" i="24"/>
  <c r="AO169" i="24"/>
  <c r="AN169" i="24"/>
  <c r="AM169" i="24"/>
  <c r="AP168" i="24"/>
  <c r="AO168" i="24"/>
  <c r="AN168" i="24"/>
  <c r="AM168" i="24"/>
  <c r="AP167" i="24"/>
  <c r="AO167" i="24"/>
  <c r="AN167" i="24"/>
  <c r="AM167" i="24"/>
  <c r="AP165" i="24"/>
  <c r="AO165" i="24"/>
  <c r="AN165" i="24"/>
  <c r="AM165" i="24"/>
  <c r="AP164" i="24"/>
  <c r="AO164" i="24"/>
  <c r="AN164" i="24"/>
  <c r="AM164" i="24"/>
  <c r="AP163" i="24"/>
  <c r="AO163" i="24"/>
  <c r="AN163" i="24"/>
  <c r="AM163" i="24"/>
  <c r="AO159" i="24"/>
  <c r="AN159" i="24"/>
  <c r="AM159" i="24"/>
  <c r="AP157" i="24"/>
  <c r="AO157" i="24"/>
  <c r="AN157" i="24"/>
  <c r="AM157" i="24"/>
  <c r="AP156" i="24"/>
  <c r="AO156" i="24"/>
  <c r="AN156" i="24"/>
  <c r="AM156" i="24"/>
  <c r="AP155" i="24"/>
  <c r="AO155" i="24"/>
  <c r="AN155" i="24"/>
  <c r="AM155" i="24"/>
  <c r="AP154" i="24"/>
  <c r="AO154" i="24"/>
  <c r="AN154" i="24"/>
  <c r="AM154" i="24"/>
  <c r="AP153" i="24"/>
  <c r="AO153" i="24"/>
  <c r="AN153" i="24"/>
  <c r="AM153" i="24"/>
  <c r="AP152" i="24"/>
  <c r="AO152" i="24"/>
  <c r="AN152" i="24"/>
  <c r="AM152" i="24"/>
  <c r="AP151" i="24"/>
  <c r="AO151" i="24"/>
  <c r="AN151" i="24"/>
  <c r="AM151" i="24"/>
  <c r="AP150" i="24"/>
  <c r="AO150" i="24"/>
  <c r="AN150" i="24"/>
  <c r="AM150" i="24"/>
  <c r="AP149" i="24"/>
  <c r="AO149" i="24"/>
  <c r="AN149" i="24"/>
  <c r="AM149" i="24"/>
  <c r="AP148" i="24"/>
  <c r="AO148" i="24"/>
  <c r="AN148" i="24"/>
  <c r="AM148" i="24"/>
  <c r="AP147" i="24"/>
  <c r="AO147" i="24"/>
  <c r="AN147" i="24"/>
  <c r="AM147" i="24"/>
  <c r="AP146" i="24"/>
  <c r="AO146" i="24"/>
  <c r="AN146" i="24"/>
  <c r="AM146" i="24"/>
  <c r="AP145" i="24"/>
  <c r="AO145" i="24"/>
  <c r="AN145" i="24"/>
  <c r="AM145" i="24"/>
  <c r="AP144" i="24"/>
  <c r="AO144" i="24"/>
  <c r="AN144" i="24"/>
  <c r="AM144" i="24"/>
  <c r="AP143" i="24"/>
  <c r="AO143" i="24"/>
  <c r="AN143" i="24"/>
  <c r="AM143" i="24"/>
  <c r="AP142" i="24"/>
  <c r="AO142" i="24"/>
  <c r="AN142" i="24"/>
  <c r="AM142" i="24"/>
  <c r="AP141" i="24"/>
  <c r="AO141" i="24"/>
  <c r="AN141" i="24"/>
  <c r="AM141" i="24"/>
  <c r="AP140" i="24"/>
  <c r="AO140" i="24"/>
  <c r="AN140" i="24"/>
  <c r="AM140" i="24"/>
  <c r="AP139" i="24"/>
  <c r="AO139" i="24"/>
  <c r="AN139" i="24"/>
  <c r="AM139" i="24"/>
  <c r="AP138" i="24"/>
  <c r="AO138" i="24"/>
  <c r="AN138" i="24"/>
  <c r="AM138" i="24"/>
  <c r="AO134" i="24"/>
  <c r="AN134" i="24"/>
  <c r="AM134" i="24"/>
  <c r="AP131" i="24"/>
  <c r="AO131" i="24"/>
  <c r="AN131" i="24"/>
  <c r="AM131" i="24"/>
  <c r="AO129" i="24"/>
  <c r="AN129" i="24"/>
  <c r="AM129" i="24"/>
  <c r="AP127" i="24"/>
  <c r="AO127" i="24"/>
  <c r="AN127" i="24"/>
  <c r="AM127" i="24"/>
  <c r="AP126" i="24"/>
  <c r="AO126" i="24"/>
  <c r="AN126" i="24"/>
  <c r="AM126" i="24"/>
  <c r="AP125" i="24"/>
  <c r="AO125" i="24"/>
  <c r="AN125" i="24"/>
  <c r="AM125" i="24"/>
  <c r="AP123" i="24"/>
  <c r="AO123" i="24"/>
  <c r="AN123" i="24"/>
  <c r="AM123" i="24"/>
  <c r="AP120" i="24"/>
  <c r="AO120" i="24"/>
  <c r="AN120" i="24"/>
  <c r="AM120" i="24"/>
  <c r="AP119" i="24"/>
  <c r="AO119" i="24"/>
  <c r="AN119" i="24"/>
  <c r="AM119" i="24"/>
  <c r="AP117" i="24"/>
  <c r="AO117" i="24"/>
  <c r="AN117" i="24"/>
  <c r="AM117" i="24"/>
  <c r="AO115" i="24"/>
  <c r="AN115" i="24"/>
  <c r="AM115" i="24"/>
  <c r="AO113" i="24"/>
  <c r="AN113" i="24"/>
  <c r="AM113" i="24"/>
  <c r="AO111" i="24"/>
  <c r="AN111" i="24"/>
  <c r="AM111" i="24"/>
  <c r="AP105" i="24"/>
  <c r="AO105" i="24"/>
  <c r="AN105" i="24"/>
  <c r="AM105" i="24"/>
  <c r="AP104" i="24"/>
  <c r="AO104" i="24"/>
  <c r="AN104" i="24"/>
  <c r="AM104" i="24"/>
  <c r="AP103" i="24"/>
  <c r="AO103" i="24"/>
  <c r="AN103" i="24"/>
  <c r="AM103" i="24"/>
  <c r="AP99" i="24"/>
  <c r="AO99" i="24"/>
  <c r="AN99" i="24"/>
  <c r="AM99" i="24"/>
  <c r="AP98" i="24"/>
  <c r="AO98" i="24"/>
  <c r="AN98" i="24"/>
  <c r="AM98" i="24"/>
  <c r="AP97" i="24"/>
  <c r="AO97" i="24"/>
  <c r="AN97" i="24"/>
  <c r="AM97" i="24"/>
  <c r="AP96" i="24"/>
  <c r="AO96" i="24"/>
  <c r="AN96" i="24"/>
  <c r="AM96" i="24"/>
  <c r="AP95" i="24"/>
  <c r="AO95" i="24"/>
  <c r="AN95" i="24"/>
  <c r="AM95" i="24"/>
  <c r="AP94" i="24"/>
  <c r="AO94" i="24"/>
  <c r="AN94" i="24"/>
  <c r="AM94" i="24"/>
  <c r="AP93" i="24"/>
  <c r="AO93" i="24"/>
  <c r="AN93" i="24"/>
  <c r="AM93" i="24"/>
  <c r="AP92" i="24"/>
  <c r="AO92" i="24"/>
  <c r="AN92" i="24"/>
  <c r="AM92" i="24"/>
  <c r="AP91" i="24"/>
  <c r="AO91" i="24"/>
  <c r="AN91" i="24"/>
  <c r="AM91" i="24"/>
  <c r="AP90" i="24"/>
  <c r="AO90" i="24"/>
  <c r="AN90" i="24"/>
  <c r="AM90" i="24"/>
  <c r="AP89" i="24"/>
  <c r="AO89" i="24"/>
  <c r="AN89" i="24"/>
  <c r="AM89" i="24"/>
  <c r="AP85" i="24"/>
  <c r="AO85" i="24"/>
  <c r="AN85" i="24"/>
  <c r="AM85" i="24"/>
  <c r="AP84" i="24"/>
  <c r="AO84" i="24"/>
  <c r="AN84" i="24"/>
  <c r="AM84" i="24"/>
  <c r="AP83" i="24"/>
  <c r="AO83" i="24"/>
  <c r="AN83" i="24"/>
  <c r="AM83" i="24"/>
  <c r="AP82" i="24"/>
  <c r="AO82" i="24"/>
  <c r="AN82" i="24"/>
  <c r="AM82" i="24"/>
  <c r="AP81" i="24"/>
  <c r="AO81" i="24"/>
  <c r="AN81" i="24"/>
  <c r="AM81" i="24"/>
  <c r="AP76" i="24"/>
  <c r="AO76" i="24"/>
  <c r="AN76" i="24"/>
  <c r="AM76" i="24"/>
  <c r="AP75" i="24"/>
  <c r="AO75" i="24"/>
  <c r="AN75" i="24"/>
  <c r="AM75" i="24"/>
  <c r="AP74" i="24"/>
  <c r="AO74" i="24"/>
  <c r="AN74" i="24"/>
  <c r="AM74" i="24"/>
  <c r="AP73" i="24"/>
  <c r="AO73" i="24"/>
  <c r="AN73" i="24"/>
  <c r="AM73" i="24"/>
  <c r="AP72" i="24"/>
  <c r="AO72" i="24"/>
  <c r="AN72" i="24"/>
  <c r="AM72" i="24"/>
  <c r="AP71" i="24"/>
  <c r="AO71" i="24"/>
  <c r="AN71" i="24"/>
  <c r="AM71" i="24"/>
  <c r="AP70" i="24"/>
  <c r="AO70" i="24"/>
  <c r="AN70" i="24"/>
  <c r="AM70" i="24"/>
  <c r="AP69" i="24"/>
  <c r="AO69" i="24"/>
  <c r="AN69" i="24"/>
  <c r="AM69" i="24"/>
  <c r="AP68" i="24"/>
  <c r="AO68" i="24"/>
  <c r="AN68" i="24"/>
  <c r="AM68" i="24"/>
  <c r="AP67" i="24"/>
  <c r="AO67" i="24"/>
  <c r="AN67" i="24"/>
  <c r="AM67" i="24"/>
  <c r="AP66" i="24"/>
  <c r="AO66" i="24"/>
  <c r="AN66" i="24"/>
  <c r="AM66" i="24"/>
  <c r="AP65" i="24"/>
  <c r="AO65" i="24"/>
  <c r="AN65" i="24"/>
  <c r="AM65" i="24"/>
  <c r="AP64" i="24"/>
  <c r="AO64" i="24"/>
  <c r="AN64" i="24"/>
  <c r="AM64" i="24"/>
  <c r="AO60" i="24"/>
  <c r="AN60" i="24"/>
  <c r="AM60" i="24"/>
  <c r="AP58" i="24"/>
  <c r="AO58" i="24"/>
  <c r="AN58" i="24"/>
  <c r="AM58" i="24"/>
  <c r="AP57" i="24"/>
  <c r="AO57" i="24"/>
  <c r="AN57" i="24"/>
  <c r="AM57" i="24"/>
  <c r="AP56" i="24"/>
  <c r="AO56" i="24"/>
  <c r="AN56" i="24"/>
  <c r="AM56" i="24"/>
  <c r="AP48" i="24"/>
  <c r="AO48" i="24"/>
  <c r="AN48" i="24"/>
  <c r="AM48" i="24"/>
  <c r="AP47" i="24"/>
  <c r="AO47" i="24"/>
  <c r="AN47" i="24"/>
  <c r="AM47" i="24"/>
  <c r="AP46" i="24"/>
  <c r="AO46" i="24"/>
  <c r="AN46" i="24"/>
  <c r="AM46" i="24"/>
  <c r="AP45" i="24"/>
  <c r="AO45" i="24"/>
  <c r="AN45" i="24"/>
  <c r="AM45" i="24"/>
  <c r="AP44" i="24"/>
  <c r="AO44" i="24"/>
  <c r="AN44" i="24"/>
  <c r="AM44" i="24"/>
  <c r="AP43" i="24"/>
  <c r="AO43" i="24"/>
  <c r="AN43" i="24"/>
  <c r="AM43" i="24"/>
  <c r="AP42" i="24"/>
  <c r="AO42" i="24"/>
  <c r="AN42" i="24"/>
  <c r="AM42" i="24"/>
  <c r="AP41" i="24"/>
  <c r="AO41" i="24"/>
  <c r="AN41" i="24"/>
  <c r="AM41" i="24"/>
  <c r="AP40" i="24"/>
  <c r="AO40" i="24"/>
  <c r="AN40" i="24"/>
  <c r="AM40" i="24"/>
  <c r="AP38" i="24"/>
  <c r="AO38" i="24"/>
  <c r="AN38" i="24"/>
  <c r="AM38" i="24"/>
  <c r="AP37" i="24"/>
  <c r="AO37" i="24"/>
  <c r="AN37" i="24"/>
  <c r="AM37" i="24"/>
  <c r="AP36" i="24"/>
  <c r="AO36" i="24"/>
  <c r="AN36" i="24"/>
  <c r="AM36" i="24"/>
  <c r="AP35" i="24"/>
  <c r="AO35" i="24"/>
  <c r="AN35" i="24"/>
  <c r="AM35" i="24"/>
  <c r="AP34" i="24"/>
  <c r="AO34" i="24"/>
  <c r="AN34" i="24"/>
  <c r="AM34" i="24"/>
  <c r="AP32" i="24"/>
  <c r="AM32" i="24"/>
  <c r="AP31" i="24"/>
  <c r="AO31" i="24"/>
  <c r="AN31" i="24"/>
  <c r="AM31" i="24"/>
  <c r="AP30" i="24"/>
  <c r="AO30" i="24"/>
  <c r="AN30" i="24"/>
  <c r="AM30" i="24"/>
  <c r="AP29" i="24"/>
  <c r="AO29" i="24"/>
  <c r="AN29" i="24"/>
  <c r="AM29" i="24"/>
  <c r="AP28" i="24"/>
  <c r="AO28" i="24"/>
  <c r="AN28" i="24"/>
  <c r="AM28" i="24"/>
  <c r="AP27" i="24"/>
  <c r="AO27" i="24"/>
  <c r="AN27" i="24"/>
  <c r="AM27" i="24"/>
  <c r="AP26" i="24"/>
  <c r="AO26" i="24"/>
  <c r="AN26" i="24"/>
  <c r="AM26" i="24"/>
  <c r="AN14" i="24"/>
  <c r="AM14" i="24"/>
  <c r="AN13" i="24"/>
  <c r="AM13" i="24"/>
  <c r="AN12" i="24"/>
  <c r="AM12" i="24"/>
  <c r="AN11" i="24"/>
  <c r="AM11" i="24"/>
  <c r="AN10" i="24"/>
  <c r="AM10" i="24"/>
  <c r="AN9" i="24"/>
  <c r="AM9" i="24"/>
  <c r="AN8" i="24"/>
  <c r="AM8" i="24"/>
  <c r="AN7" i="24"/>
  <c r="AM7" i="24"/>
  <c r="AN6" i="24"/>
  <c r="AM6" i="24"/>
  <c r="I281" i="23"/>
  <c r="I280" i="23"/>
  <c r="I281" i="22"/>
  <c r="I280" i="22"/>
  <c r="I281" i="25"/>
  <c r="I280" i="25"/>
  <c r="I158" i="23"/>
  <c r="I98" i="22"/>
  <c r="I97" i="22"/>
  <c r="I96" i="22"/>
  <c r="I95" i="22"/>
  <c r="I46" i="22"/>
  <c r="I45" i="22"/>
  <c r="I44" i="22"/>
  <c r="I43" i="22"/>
  <c r="I42" i="22"/>
  <c r="I99" i="24" l="1"/>
  <c r="I98" i="24"/>
  <c r="I97" i="24"/>
  <c r="I96" i="24"/>
  <c r="I46" i="24"/>
  <c r="I45" i="24"/>
  <c r="I44" i="24"/>
  <c r="I43" i="24"/>
  <c r="I42" i="24"/>
  <c r="I285" i="22"/>
  <c r="I286" i="22"/>
  <c r="I287" i="22"/>
  <c r="I290" i="22"/>
  <c r="I289" i="22"/>
  <c r="I288" i="22"/>
  <c r="I279" i="22"/>
  <c r="I238" i="22"/>
  <c r="I237" i="22"/>
  <c r="I236" i="22"/>
  <c r="I235" i="22"/>
  <c r="I234" i="22"/>
  <c r="I232" i="22"/>
  <c r="I231" i="22"/>
  <c r="I230" i="22"/>
  <c r="I229" i="22"/>
  <c r="I228" i="22"/>
  <c r="I223" i="22"/>
  <c r="I222" i="22"/>
  <c r="I221" i="22"/>
  <c r="I220" i="22"/>
  <c r="I219" i="22"/>
  <c r="I215" i="22"/>
  <c r="I214" i="22"/>
  <c r="I213" i="22"/>
  <c r="I212" i="22"/>
  <c r="I208" i="22"/>
  <c r="I207" i="22"/>
  <c r="I206" i="22"/>
  <c r="I205" i="22"/>
  <c r="I204" i="22"/>
  <c r="I203" i="22"/>
  <c r="I202" i="22"/>
  <c r="I201" i="22"/>
  <c r="I200" i="22"/>
  <c r="I195" i="22"/>
  <c r="I194" i="22"/>
  <c r="I193" i="22"/>
  <c r="I192" i="22"/>
  <c r="I191" i="22"/>
  <c r="I190" i="22"/>
  <c r="I189" i="22"/>
  <c r="I179" i="22"/>
  <c r="I178" i="22"/>
  <c r="I177" i="22"/>
  <c r="I176" i="22"/>
  <c r="I175" i="22"/>
  <c r="I173" i="22"/>
  <c r="I172" i="22"/>
  <c r="I171" i="22"/>
  <c r="I170" i="22"/>
  <c r="I169" i="22"/>
  <c r="I168" i="22"/>
  <c r="I167" i="22"/>
  <c r="I166" i="22"/>
  <c r="I165" i="22"/>
  <c r="I164" i="22"/>
  <c r="I163" i="22"/>
  <c r="I162" i="22"/>
  <c r="I158" i="22"/>
  <c r="I155" i="22"/>
  <c r="I154" i="22"/>
  <c r="I153" i="22"/>
  <c r="I152" i="22"/>
  <c r="I151" i="22"/>
  <c r="I150" i="22"/>
  <c r="I149" i="22"/>
  <c r="I148" i="22"/>
  <c r="I147" i="22"/>
  <c r="I146" i="22"/>
  <c r="I145" i="22"/>
  <c r="I144" i="22"/>
  <c r="I143" i="22"/>
  <c r="I142" i="22"/>
  <c r="I141" i="22"/>
  <c r="I140" i="22"/>
  <c r="I139" i="22"/>
  <c r="I138" i="22"/>
  <c r="I137" i="22"/>
  <c r="I279" i="25"/>
  <c r="I285" i="25"/>
  <c r="I286" i="25"/>
  <c r="I287" i="25"/>
  <c r="I288" i="25"/>
  <c r="I289" i="25"/>
  <c r="I290" i="25"/>
  <c r="I238" i="25"/>
  <c r="I237" i="25"/>
  <c r="I236" i="25"/>
  <c r="I235" i="25"/>
  <c r="I234" i="25"/>
  <c r="I232" i="25"/>
  <c r="I231" i="25"/>
  <c r="I230" i="25"/>
  <c r="I229" i="25"/>
  <c r="I228" i="25"/>
  <c r="I223" i="25"/>
  <c r="I222" i="25"/>
  <c r="I221" i="25"/>
  <c r="I220" i="25"/>
  <c r="I219" i="25"/>
  <c r="I215" i="25"/>
  <c r="I214" i="25"/>
  <c r="I213" i="25"/>
  <c r="I212" i="25"/>
  <c r="I208" i="25"/>
  <c r="I207" i="25"/>
  <c r="I206" i="25"/>
  <c r="I205" i="25"/>
  <c r="I204" i="25"/>
  <c r="I203" i="25"/>
  <c r="I202" i="25"/>
  <c r="I201" i="25"/>
  <c r="I200" i="25"/>
  <c r="I195" i="25"/>
  <c r="I194" i="25"/>
  <c r="I193" i="25"/>
  <c r="I192" i="25"/>
  <c r="I191" i="25"/>
  <c r="I190" i="25"/>
  <c r="I189" i="25"/>
  <c r="I179" i="25"/>
  <c r="I178" i="25"/>
  <c r="I177" i="25"/>
  <c r="I176" i="25"/>
  <c r="I175" i="25"/>
  <c r="I173" i="25"/>
  <c r="I172" i="25"/>
  <c r="I171" i="25"/>
  <c r="I170" i="25"/>
  <c r="I169" i="25"/>
  <c r="I168" i="25"/>
  <c r="I167" i="25"/>
  <c r="I166" i="25"/>
  <c r="I165" i="25"/>
  <c r="I164" i="25"/>
  <c r="I163" i="25"/>
  <c r="I162" i="25"/>
  <c r="I158" i="25"/>
  <c r="I155" i="25"/>
  <c r="I154" i="25"/>
  <c r="I153" i="25"/>
  <c r="I152" i="25"/>
  <c r="I151" i="25"/>
  <c r="I150" i="25"/>
  <c r="I149" i="25"/>
  <c r="I148" i="25"/>
  <c r="I147" i="25"/>
  <c r="I146" i="25"/>
  <c r="I145" i="25"/>
  <c r="I144" i="25"/>
  <c r="I143" i="25"/>
  <c r="I142" i="25"/>
  <c r="I141" i="25"/>
  <c r="I140" i="25"/>
  <c r="I139" i="25"/>
  <c r="I138" i="25"/>
  <c r="I137" i="25"/>
  <c r="I98" i="25"/>
  <c r="I97" i="25"/>
  <c r="I96" i="25"/>
  <c r="I95" i="25"/>
  <c r="I162" i="23"/>
  <c r="I163" i="23"/>
  <c r="I164" i="23"/>
  <c r="I165" i="23"/>
  <c r="I166" i="23"/>
  <c r="I167" i="23"/>
  <c r="I168" i="23"/>
  <c r="I169" i="23"/>
  <c r="I170" i="23"/>
  <c r="I171" i="23"/>
  <c r="I172" i="23"/>
  <c r="I173" i="23"/>
  <c r="I175" i="23"/>
  <c r="I176" i="23"/>
  <c r="I177" i="23"/>
  <c r="I178" i="23"/>
  <c r="I179" i="23"/>
  <c r="I290" i="23"/>
  <c r="I289" i="23"/>
  <c r="I288" i="23"/>
  <c r="I287" i="23"/>
  <c r="I286" i="23"/>
  <c r="I285" i="23"/>
  <c r="I279" i="23"/>
  <c r="I238" i="23"/>
  <c r="I237" i="23"/>
  <c r="I236" i="23"/>
  <c r="I235" i="23"/>
  <c r="I234" i="23"/>
  <c r="I232" i="23"/>
  <c r="I231" i="23"/>
  <c r="I230" i="23"/>
  <c r="I229" i="23"/>
  <c r="I228" i="23"/>
  <c r="I223" i="23"/>
  <c r="I222" i="23"/>
  <c r="I221" i="23"/>
  <c r="I220" i="23"/>
  <c r="I219" i="23"/>
  <c r="I215" i="23"/>
  <c r="I214" i="23"/>
  <c r="I213" i="23"/>
  <c r="I212" i="23"/>
  <c r="I208" i="23"/>
  <c r="I207" i="23"/>
  <c r="I206" i="23"/>
  <c r="I205" i="23"/>
  <c r="I204" i="23"/>
  <c r="I203" i="23"/>
  <c r="I202" i="23"/>
  <c r="I201" i="23"/>
  <c r="I200" i="23"/>
  <c r="I195" i="23"/>
  <c r="I194" i="23"/>
  <c r="I193" i="23"/>
  <c r="I192" i="23"/>
  <c r="I191" i="23"/>
  <c r="I190" i="23"/>
  <c r="I189" i="23"/>
  <c r="I155" i="23"/>
  <c r="I154" i="23"/>
  <c r="I153" i="23"/>
  <c r="I152" i="23"/>
  <c r="I151" i="23"/>
  <c r="I150" i="23"/>
  <c r="I149" i="23"/>
  <c r="I148" i="23"/>
  <c r="I147" i="23"/>
  <c r="I146" i="23"/>
  <c r="I145" i="23"/>
  <c r="I144" i="23"/>
  <c r="I143" i="23"/>
  <c r="I142" i="23"/>
  <c r="I141" i="23"/>
  <c r="I140" i="23"/>
  <c r="I139" i="23"/>
  <c r="I138" i="23"/>
  <c r="I137" i="23"/>
  <c r="I98" i="23"/>
  <c r="I97" i="23"/>
  <c r="I96" i="23"/>
  <c r="I95" i="23"/>
  <c r="I46" i="23"/>
  <c r="I45" i="23"/>
  <c r="I44" i="23"/>
  <c r="I43" i="23"/>
  <c r="I42" i="23"/>
  <c r="I284" i="26"/>
  <c r="I283" i="26"/>
  <c r="I282" i="26"/>
  <c r="I281" i="26"/>
  <c r="I280" i="26"/>
  <c r="I279" i="26"/>
  <c r="I278" i="26"/>
  <c r="I276" i="26"/>
  <c r="I275" i="26"/>
  <c r="I274" i="26"/>
  <c r="I272" i="26"/>
  <c r="I271" i="26"/>
  <c r="I270" i="26"/>
  <c r="I269" i="26"/>
  <c r="I268" i="26"/>
  <c r="I266" i="26"/>
  <c r="I265" i="26"/>
  <c r="I263" i="26"/>
  <c r="I262" i="26"/>
  <c r="I261" i="26"/>
  <c r="I260" i="26"/>
  <c r="I259" i="26"/>
  <c r="I258" i="26"/>
  <c r="I256" i="26"/>
  <c r="I255" i="26"/>
  <c r="I254" i="26"/>
  <c r="I253" i="26"/>
  <c r="I252" i="26"/>
  <c r="I251" i="26"/>
  <c r="I249" i="26"/>
  <c r="I248" i="26"/>
  <c r="I247" i="26"/>
  <c r="I246" i="26"/>
  <c r="I245" i="26"/>
  <c r="I244" i="26"/>
  <c r="I243" i="26"/>
  <c r="I158" i="26"/>
  <c r="I155" i="26"/>
  <c r="I154" i="26"/>
  <c r="I153" i="26"/>
  <c r="I152" i="26"/>
  <c r="I151" i="26"/>
  <c r="I150" i="26"/>
  <c r="I149" i="26"/>
  <c r="I148" i="26"/>
  <c r="I147" i="26"/>
  <c r="I146" i="26"/>
  <c r="I145" i="26"/>
  <c r="I144" i="26"/>
  <c r="I143" i="26"/>
  <c r="I142" i="26"/>
  <c r="I141" i="26"/>
  <c r="I140" i="26"/>
  <c r="I139" i="26"/>
  <c r="I138" i="26"/>
  <c r="I137" i="26"/>
  <c r="I290" i="26"/>
  <c r="I289" i="26"/>
  <c r="I288" i="26"/>
  <c r="I287" i="26"/>
  <c r="I286" i="26"/>
  <c r="I285" i="26"/>
  <c r="I238" i="26"/>
  <c r="I237" i="26"/>
  <c r="I236" i="26"/>
  <c r="I235" i="26"/>
  <c r="I234" i="26"/>
  <c r="I232" i="26"/>
  <c r="I231" i="26"/>
  <c r="I230" i="26"/>
  <c r="I229" i="26"/>
  <c r="I228" i="26"/>
  <c r="I223" i="26"/>
  <c r="I222" i="26"/>
  <c r="I221" i="26"/>
  <c r="I220" i="26"/>
  <c r="I219" i="26"/>
  <c r="I215" i="26"/>
  <c r="I214" i="26"/>
  <c r="I213" i="26"/>
  <c r="I212" i="26"/>
  <c r="I208" i="26"/>
  <c r="I207" i="26"/>
  <c r="I206" i="26"/>
  <c r="I205" i="26"/>
  <c r="I204" i="26"/>
  <c r="I203" i="26"/>
  <c r="I202" i="26"/>
  <c r="I201" i="26"/>
  <c r="I200" i="26"/>
  <c r="I195" i="26"/>
  <c r="I194" i="26"/>
  <c r="I193" i="26"/>
  <c r="I192" i="26"/>
  <c r="I191" i="26"/>
  <c r="I190" i="26"/>
  <c r="I189" i="26"/>
  <c r="I179" i="26"/>
  <c r="I178" i="26"/>
  <c r="I177" i="26"/>
  <c r="I176" i="26"/>
  <c r="I175" i="26"/>
  <c r="I173" i="26"/>
  <c r="I172" i="26"/>
  <c r="I171" i="26"/>
  <c r="I170" i="26"/>
  <c r="I169" i="26"/>
  <c r="I168" i="26"/>
  <c r="I167" i="26"/>
  <c r="I166" i="26"/>
  <c r="I165" i="26"/>
  <c r="I164" i="26"/>
  <c r="I163" i="26"/>
  <c r="I162" i="26"/>
  <c r="I98" i="26"/>
  <c r="I97" i="26"/>
  <c r="I96" i="26"/>
  <c r="I95" i="26"/>
  <c r="I46" i="26"/>
  <c r="I45" i="26"/>
  <c r="I44" i="26"/>
  <c r="I43" i="26"/>
  <c r="I42" i="26"/>
  <c r="I223" i="21"/>
  <c r="I222" i="21"/>
  <c r="I221" i="21"/>
  <c r="I220" i="21"/>
  <c r="I219" i="21"/>
  <c r="I215" i="21"/>
  <c r="I214" i="21"/>
  <c r="I213" i="21"/>
  <c r="I212" i="21"/>
  <c r="I208" i="21"/>
  <c r="I207" i="21"/>
  <c r="I206" i="21"/>
  <c r="I205" i="21"/>
  <c r="I204" i="21"/>
  <c r="I203" i="21"/>
  <c r="I202" i="21"/>
  <c r="I201" i="21"/>
  <c r="I200" i="21"/>
  <c r="I195" i="21"/>
  <c r="I194" i="21"/>
  <c r="I193" i="21"/>
  <c r="I192" i="21"/>
  <c r="I191" i="21"/>
  <c r="I190" i="21"/>
  <c r="I189" i="21"/>
  <c r="I179" i="21"/>
  <c r="I178" i="21"/>
  <c r="I177" i="21"/>
  <c r="I176" i="21"/>
  <c r="I175" i="21"/>
  <c r="I173" i="21"/>
  <c r="I172" i="21"/>
  <c r="I171" i="21"/>
  <c r="I170" i="21"/>
  <c r="I169" i="21"/>
  <c r="I168" i="21"/>
  <c r="I167" i="21"/>
  <c r="I166" i="21"/>
  <c r="I165" i="21"/>
  <c r="I164" i="21"/>
  <c r="I163" i="21"/>
  <c r="I162" i="21"/>
  <c r="I238" i="21"/>
  <c r="I237" i="21"/>
  <c r="I236" i="21"/>
  <c r="I235" i="21"/>
  <c r="I234" i="21"/>
  <c r="I232" i="21"/>
  <c r="I231" i="21"/>
  <c r="I230" i="21"/>
  <c r="I229" i="21"/>
  <c r="I228" i="21"/>
  <c r="I98" i="21"/>
  <c r="I97" i="21"/>
  <c r="I96" i="21"/>
  <c r="I95" i="21"/>
  <c r="I46" i="21"/>
  <c r="I45" i="21"/>
  <c r="I44" i="21"/>
  <c r="I43" i="21"/>
  <c r="I42" i="21"/>
  <c r="I290" i="18"/>
  <c r="I289" i="18"/>
  <c r="I288" i="18"/>
  <c r="I287" i="18"/>
  <c r="I286" i="18"/>
  <c r="I285" i="18"/>
  <c r="I238" i="18"/>
  <c r="I237" i="18"/>
  <c r="I236" i="18"/>
  <c r="I235" i="18"/>
  <c r="I234" i="18"/>
  <c r="I232" i="18"/>
  <c r="I231" i="18"/>
  <c r="I230" i="18"/>
  <c r="I229" i="18"/>
  <c r="I228" i="18"/>
  <c r="I98" i="18"/>
  <c r="I97" i="18"/>
  <c r="I96" i="18"/>
  <c r="I95" i="18"/>
  <c r="I159" i="24"/>
  <c r="I291" i="24" l="1"/>
  <c r="I290" i="24"/>
  <c r="I289" i="24"/>
  <c r="I288" i="24"/>
  <c r="I287" i="24"/>
  <c r="I286" i="24"/>
  <c r="I285" i="24"/>
  <c r="I284" i="24"/>
  <c r="I283" i="24"/>
  <c r="I282" i="24"/>
  <c r="I281" i="24"/>
  <c r="I280" i="24"/>
  <c r="I279" i="24"/>
  <c r="I277" i="24"/>
  <c r="I276" i="24"/>
  <c r="I275" i="24"/>
  <c r="I273" i="24"/>
  <c r="I272" i="24"/>
  <c r="I271" i="24"/>
  <c r="I270" i="24"/>
  <c r="I269" i="24"/>
  <c r="I267" i="24"/>
  <c r="I266" i="24"/>
  <c r="I264" i="24"/>
  <c r="I263" i="24"/>
  <c r="I262" i="24"/>
  <c r="I261" i="24"/>
  <c r="I260" i="24"/>
  <c r="I259" i="24"/>
  <c r="I257" i="24"/>
  <c r="I256" i="24"/>
  <c r="I255" i="24"/>
  <c r="I254" i="24"/>
  <c r="I253" i="24"/>
  <c r="I252" i="24"/>
  <c r="I250" i="24"/>
  <c r="I249" i="24"/>
  <c r="I248" i="24"/>
  <c r="I247" i="24"/>
  <c r="I246" i="24"/>
  <c r="I245" i="24"/>
  <c r="I244" i="24"/>
  <c r="I239" i="24"/>
  <c r="I238" i="24"/>
  <c r="I237" i="24"/>
  <c r="I236" i="24"/>
  <c r="I235" i="24"/>
  <c r="I233" i="24"/>
  <c r="I232" i="24"/>
  <c r="I231" i="24"/>
  <c r="I230" i="24"/>
  <c r="I229" i="24"/>
  <c r="I224" i="24"/>
  <c r="I223" i="24"/>
  <c r="I222" i="24"/>
  <c r="I221" i="24"/>
  <c r="I220" i="24"/>
  <c r="I216" i="24"/>
  <c r="I215" i="24"/>
  <c r="I214" i="24"/>
  <c r="I213" i="24"/>
  <c r="I209" i="24"/>
  <c r="I208" i="24"/>
  <c r="I207" i="24"/>
  <c r="I206" i="24"/>
  <c r="I205" i="24"/>
  <c r="I204" i="24"/>
  <c r="I203" i="24"/>
  <c r="I202" i="24"/>
  <c r="I201" i="24"/>
  <c r="I197" i="24"/>
  <c r="I196" i="24"/>
  <c r="I195" i="24"/>
  <c r="I194" i="24"/>
  <c r="I193" i="24"/>
  <c r="I192" i="24"/>
  <c r="I191" i="24"/>
  <c r="I190" i="24"/>
  <c r="I182" i="24" l="1"/>
  <c r="I181" i="24"/>
  <c r="I180" i="24"/>
  <c r="I179" i="24"/>
  <c r="I178" i="24"/>
  <c r="I177" i="24"/>
  <c r="I176" i="24"/>
  <c r="I174" i="24"/>
  <c r="I173" i="24"/>
  <c r="I172" i="24"/>
  <c r="I171" i="24"/>
  <c r="I170" i="24"/>
  <c r="I169" i="24"/>
  <c r="I168" i="24"/>
  <c r="I167" i="24"/>
  <c r="I166" i="24"/>
  <c r="I165" i="24"/>
  <c r="I164" i="24"/>
  <c r="I163" i="24"/>
  <c r="I156" i="24"/>
  <c r="I155" i="24"/>
  <c r="I154" i="24"/>
  <c r="I153" i="24"/>
  <c r="I152" i="24"/>
  <c r="I151" i="24"/>
  <c r="I150" i="24"/>
  <c r="I149" i="24"/>
  <c r="I148" i="24"/>
  <c r="I147" i="24"/>
  <c r="I146" i="24"/>
  <c r="I145" i="24"/>
  <c r="I144" i="24"/>
  <c r="I143" i="24"/>
  <c r="I142" i="24"/>
  <c r="I141" i="24"/>
  <c r="I140" i="24"/>
  <c r="I139" i="24"/>
  <c r="I138" i="24"/>
  <c r="Y51" i="18" l="1"/>
  <c r="Z51" i="18"/>
  <c r="AA51" i="18"/>
  <c r="AB51" i="18"/>
  <c r="AU158" i="23" l="1"/>
  <c r="AU133" i="23"/>
  <c r="AU128" i="23"/>
  <c r="AS60" i="23"/>
  <c r="AR60" i="23"/>
  <c r="AU158" i="21"/>
  <c r="AU133" i="21"/>
  <c r="AU128" i="21"/>
  <c r="AS60" i="21"/>
  <c r="AR60" i="21"/>
  <c r="AU158" i="25"/>
  <c r="AU133" i="25"/>
  <c r="AU128" i="25"/>
  <c r="AS60" i="25"/>
  <c r="AR60" i="25"/>
  <c r="AS60" i="26"/>
  <c r="AR60" i="26"/>
  <c r="AS60" i="18" l="1"/>
  <c r="AR60" i="18"/>
  <c r="AS60" i="24"/>
  <c r="AR60" i="24"/>
  <c r="AU77" i="23" l="1"/>
  <c r="AT77" i="23"/>
  <c r="AS77" i="23"/>
  <c r="AR77" i="23"/>
  <c r="AU77" i="21"/>
  <c r="AT77" i="21"/>
  <c r="AS77" i="21"/>
  <c r="AR77" i="21"/>
  <c r="AU77" i="25"/>
  <c r="AT77" i="25"/>
  <c r="AS77" i="25"/>
  <c r="AR77" i="25"/>
  <c r="AU77" i="26"/>
  <c r="AT77" i="26"/>
  <c r="AS77" i="26"/>
  <c r="AR77" i="26"/>
  <c r="AB290" i="18" l="1"/>
  <c r="AA290" i="18"/>
  <c r="Z290" i="18"/>
  <c r="Y290" i="18"/>
  <c r="AB289" i="18"/>
  <c r="AP289" i="18" s="1"/>
  <c r="AA289" i="18"/>
  <c r="Z289" i="18"/>
  <c r="Y289" i="18"/>
  <c r="AM289" i="18" s="1"/>
  <c r="AB288" i="18"/>
  <c r="AP288" i="18" s="1"/>
  <c r="AA288" i="18"/>
  <c r="AO288" i="18" s="1"/>
  <c r="Z288" i="18"/>
  <c r="AN288" i="18" s="1"/>
  <c r="Y288" i="18"/>
  <c r="AM288" i="18" s="1"/>
  <c r="AB287" i="18"/>
  <c r="AP287" i="18" s="1"/>
  <c r="AA287" i="18"/>
  <c r="Z287" i="18"/>
  <c r="Y287" i="18"/>
  <c r="AM287" i="18" s="1"/>
  <c r="AB286" i="18"/>
  <c r="AP286" i="18" s="1"/>
  <c r="AA286" i="18"/>
  <c r="AO286" i="18" s="1"/>
  <c r="Z286" i="18"/>
  <c r="AN286" i="18" s="1"/>
  <c r="Y286" i="18"/>
  <c r="AM286" i="18" s="1"/>
  <c r="AB285" i="18"/>
  <c r="AA285" i="18"/>
  <c r="Z285" i="18"/>
  <c r="Y285" i="18"/>
  <c r="AM285" i="18" s="1"/>
  <c r="AB284" i="18"/>
  <c r="AP284" i="18" s="1"/>
  <c r="AA284" i="18"/>
  <c r="Z284" i="18"/>
  <c r="Y284" i="18"/>
  <c r="AM284" i="18" s="1"/>
  <c r="AB283" i="18"/>
  <c r="AP283" i="18" s="1"/>
  <c r="AA283" i="18"/>
  <c r="AO283" i="18" s="1"/>
  <c r="Z283" i="18"/>
  <c r="AN283" i="18" s="1"/>
  <c r="Y283" i="18"/>
  <c r="AM283" i="18" s="1"/>
  <c r="AB282" i="18"/>
  <c r="AP282" i="18" s="1"/>
  <c r="AA282" i="18"/>
  <c r="AO282" i="18" s="1"/>
  <c r="Z282" i="18"/>
  <c r="AN282" i="18" s="1"/>
  <c r="Y282" i="18"/>
  <c r="AM282" i="18" s="1"/>
  <c r="AB281" i="18"/>
  <c r="AP281" i="18" s="1"/>
  <c r="AA281" i="18"/>
  <c r="Z281" i="18"/>
  <c r="Y281" i="18"/>
  <c r="AM281" i="18" s="1"/>
  <c r="AB280" i="18"/>
  <c r="AA280" i="18"/>
  <c r="AO280" i="18" s="1"/>
  <c r="Z280" i="18"/>
  <c r="AN280" i="18" s="1"/>
  <c r="Y280" i="18"/>
  <c r="AM280" i="18" s="1"/>
  <c r="AB279" i="18"/>
  <c r="AP279" i="18" s="1"/>
  <c r="AA279" i="18"/>
  <c r="AO279" i="18" s="1"/>
  <c r="Z279" i="18"/>
  <c r="AN279" i="18" s="1"/>
  <c r="Y279" i="18"/>
  <c r="AM279" i="18" s="1"/>
  <c r="AB278" i="18"/>
  <c r="AP278" i="18" s="1"/>
  <c r="AA278" i="18"/>
  <c r="AO278" i="18" s="1"/>
  <c r="Z278" i="18"/>
  <c r="Y278" i="18"/>
  <c r="AM278" i="18" s="1"/>
  <c r="AB277" i="18"/>
  <c r="AA277" i="18"/>
  <c r="Z277" i="18"/>
  <c r="Y277" i="18"/>
  <c r="AB276" i="18"/>
  <c r="AP276" i="18" s="1"/>
  <c r="AA276" i="18"/>
  <c r="AO276" i="18" s="1"/>
  <c r="Z276" i="18"/>
  <c r="AN276" i="18" s="1"/>
  <c r="Y276" i="18"/>
  <c r="AM276" i="18" s="1"/>
  <c r="AB275" i="18"/>
  <c r="AA275" i="18"/>
  <c r="AO275" i="18" s="1"/>
  <c r="Z275" i="18"/>
  <c r="Y275" i="18"/>
  <c r="AM275" i="18" s="1"/>
  <c r="AB274" i="18"/>
  <c r="AA274" i="18"/>
  <c r="Z274" i="18"/>
  <c r="Y274" i="18"/>
  <c r="AB273" i="18"/>
  <c r="AA273" i="18"/>
  <c r="Z273" i="18"/>
  <c r="Y273" i="18"/>
  <c r="AB272" i="18"/>
  <c r="AP272" i="18" s="1"/>
  <c r="AA272" i="18"/>
  <c r="AO272" i="18" s="1"/>
  <c r="Z272" i="18"/>
  <c r="Y272" i="18"/>
  <c r="AM272" i="18" s="1"/>
  <c r="AB271" i="18"/>
  <c r="AA271" i="18"/>
  <c r="AO271" i="18" s="1"/>
  <c r="Z271" i="18"/>
  <c r="AN271" i="18" s="1"/>
  <c r="Y271" i="18"/>
  <c r="AM271" i="18" s="1"/>
  <c r="AB270" i="18"/>
  <c r="AP270" i="18" s="1"/>
  <c r="AA270" i="18"/>
  <c r="Z270" i="18"/>
  <c r="Y270" i="18"/>
  <c r="AB269" i="18"/>
  <c r="AA269" i="18"/>
  <c r="Z269" i="18"/>
  <c r="Y269" i="18"/>
  <c r="AB268" i="18"/>
  <c r="AP268" i="18" s="1"/>
  <c r="AA268" i="18"/>
  <c r="AO268" i="18" s="1"/>
  <c r="Z268" i="18"/>
  <c r="Y268" i="18"/>
  <c r="AM268" i="18" s="1"/>
  <c r="AB267" i="18"/>
  <c r="AA267" i="18"/>
  <c r="Z267" i="18"/>
  <c r="Y267" i="18"/>
  <c r="AB266" i="18"/>
  <c r="AP266" i="18" s="1"/>
  <c r="AA266" i="18"/>
  <c r="AO266" i="18" s="1"/>
  <c r="Z266" i="18"/>
  <c r="AN266" i="18" s="1"/>
  <c r="Y266" i="18"/>
  <c r="AM266" i="18" s="1"/>
  <c r="AB265" i="18"/>
  <c r="AA265" i="18"/>
  <c r="AO265" i="18" s="1"/>
  <c r="Z265" i="18"/>
  <c r="Y265" i="18"/>
  <c r="AM265" i="18" s="1"/>
  <c r="AB264" i="18"/>
  <c r="AA264" i="18"/>
  <c r="Z264" i="18"/>
  <c r="Y264" i="18"/>
  <c r="AB263" i="18"/>
  <c r="AA263" i="18"/>
  <c r="Z263" i="18"/>
  <c r="Y263" i="18"/>
  <c r="AM263" i="18" s="1"/>
  <c r="AB262" i="18"/>
  <c r="AP262" i="18" s="1"/>
  <c r="AA262" i="18"/>
  <c r="AO262" i="18" s="1"/>
  <c r="Z262" i="18"/>
  <c r="AN262" i="18" s="1"/>
  <c r="Y262" i="18"/>
  <c r="AM262" i="18" s="1"/>
  <c r="AB261" i="18"/>
  <c r="AA261" i="18"/>
  <c r="AO261" i="18" s="1"/>
  <c r="Z261" i="18"/>
  <c r="AN261" i="18" s="1"/>
  <c r="Y261" i="18"/>
  <c r="AM261" i="18" s="1"/>
  <c r="AB260" i="18"/>
  <c r="AP260" i="18" s="1"/>
  <c r="AA260" i="18"/>
  <c r="Z260" i="18"/>
  <c r="AN260" i="18" s="1"/>
  <c r="Y260" i="18"/>
  <c r="AB259" i="18"/>
  <c r="AA259" i="18"/>
  <c r="Z259" i="18"/>
  <c r="Y259" i="18"/>
  <c r="AB258" i="18"/>
  <c r="AP258" i="18" s="1"/>
  <c r="AA258" i="18"/>
  <c r="AO258" i="18" s="1"/>
  <c r="Z258" i="18"/>
  <c r="Y258" i="18"/>
  <c r="AM258" i="18" s="1"/>
  <c r="AB257" i="18"/>
  <c r="AA257" i="18"/>
  <c r="Z257" i="18"/>
  <c r="Y257" i="18"/>
  <c r="AB256" i="18"/>
  <c r="AP256" i="18" s="1"/>
  <c r="AA256" i="18"/>
  <c r="AO256" i="18" s="1"/>
  <c r="Z256" i="18"/>
  <c r="AN256" i="18" s="1"/>
  <c r="Y256" i="18"/>
  <c r="AM256" i="18" s="1"/>
  <c r="AB255" i="18"/>
  <c r="AA255" i="18"/>
  <c r="AO255" i="18" s="1"/>
  <c r="Z255" i="18"/>
  <c r="Y255" i="18"/>
  <c r="AM255" i="18" s="1"/>
  <c r="AB254" i="18"/>
  <c r="AA254" i="18"/>
  <c r="Z254" i="18"/>
  <c r="Y254" i="18"/>
  <c r="AB253" i="18"/>
  <c r="AP253" i="18" s="1"/>
  <c r="AA253" i="18"/>
  <c r="AO253" i="18" s="1"/>
  <c r="Z253" i="18"/>
  <c r="AN253" i="18" s="1"/>
  <c r="Y253" i="18"/>
  <c r="AM253" i="18" s="1"/>
  <c r="AB252" i="18"/>
  <c r="AP252" i="18" s="1"/>
  <c r="AA252" i="18"/>
  <c r="AO252" i="18" s="1"/>
  <c r="Z252" i="18"/>
  <c r="AN252" i="18" s="1"/>
  <c r="Y252" i="18"/>
  <c r="AM252" i="18" s="1"/>
  <c r="AB251" i="18"/>
  <c r="AP251" i="18" s="1"/>
  <c r="AA251" i="18"/>
  <c r="Z251" i="18"/>
  <c r="Y251" i="18"/>
  <c r="AM251" i="18" s="1"/>
  <c r="AB250" i="18"/>
  <c r="AA250" i="18"/>
  <c r="Z250" i="18"/>
  <c r="Y250" i="18"/>
  <c r="AB249" i="18"/>
  <c r="AA249" i="18"/>
  <c r="Z249" i="18"/>
  <c r="Y249" i="18"/>
  <c r="AB248" i="18"/>
  <c r="AP248" i="18" s="1"/>
  <c r="AA248" i="18"/>
  <c r="AO248" i="18" s="1"/>
  <c r="Z248" i="18"/>
  <c r="Y248" i="18"/>
  <c r="AM248" i="18" s="1"/>
  <c r="AB247" i="18"/>
  <c r="AP247" i="18" s="1"/>
  <c r="AA247" i="18"/>
  <c r="AO247" i="18" s="1"/>
  <c r="Z247" i="18"/>
  <c r="Y247" i="18"/>
  <c r="AB246" i="18"/>
  <c r="AP246" i="18" s="1"/>
  <c r="AA246" i="18"/>
  <c r="AO246" i="18" s="1"/>
  <c r="Z246" i="18"/>
  <c r="AN246" i="18" s="1"/>
  <c r="Y246" i="18"/>
  <c r="AM246" i="18" s="1"/>
  <c r="AB245" i="18"/>
  <c r="AA245" i="18"/>
  <c r="Z245" i="18"/>
  <c r="Y245" i="18"/>
  <c r="AM245" i="18" s="1"/>
  <c r="AB244" i="18"/>
  <c r="AP244" i="18" s="1"/>
  <c r="AA244" i="18"/>
  <c r="AO244" i="18" s="1"/>
  <c r="Z244" i="18"/>
  <c r="AN244" i="18" s="1"/>
  <c r="Y244" i="18"/>
  <c r="AM244" i="18" s="1"/>
  <c r="AB243" i="18"/>
  <c r="AA243" i="18"/>
  <c r="AO243" i="18" s="1"/>
  <c r="Z243" i="18"/>
  <c r="AN243" i="18" s="1"/>
  <c r="Y243" i="18"/>
  <c r="AM243" i="18" s="1"/>
  <c r="AB242" i="18"/>
  <c r="AA242" i="18"/>
  <c r="Z242" i="18"/>
  <c r="Y242" i="18"/>
  <c r="AB241" i="18"/>
  <c r="AA241" i="18"/>
  <c r="Z241" i="18"/>
  <c r="Y241" i="18"/>
  <c r="AB240" i="18"/>
  <c r="AA240" i="18"/>
  <c r="Z240" i="18"/>
  <c r="Y240" i="18"/>
  <c r="AB239" i="18"/>
  <c r="AA239" i="18"/>
  <c r="Z239" i="18"/>
  <c r="Y239" i="18"/>
  <c r="AB237" i="18"/>
  <c r="AP237" i="18" s="1"/>
  <c r="AA237" i="18"/>
  <c r="Z237" i="18"/>
  <c r="AN237" i="18" s="1"/>
  <c r="Y237" i="18"/>
  <c r="AB238" i="18"/>
  <c r="AA238" i="18"/>
  <c r="Z238" i="18"/>
  <c r="Y238" i="18"/>
  <c r="AB236" i="18"/>
  <c r="AP236" i="18" s="1"/>
  <c r="AA236" i="18"/>
  <c r="AO236" i="18" s="1"/>
  <c r="Z236" i="18"/>
  <c r="Y236" i="18"/>
  <c r="AM236" i="18" s="1"/>
  <c r="AB235" i="18"/>
  <c r="AP235" i="18" s="1"/>
  <c r="AA235" i="18"/>
  <c r="AO235" i="18" s="1"/>
  <c r="Z235" i="18"/>
  <c r="Y235" i="18"/>
  <c r="AB234" i="18"/>
  <c r="AP234" i="18" s="1"/>
  <c r="AA234" i="18"/>
  <c r="AO234" i="18" s="1"/>
  <c r="Z234" i="18"/>
  <c r="AN234" i="18" s="1"/>
  <c r="Y234" i="18"/>
  <c r="AM234" i="18" s="1"/>
  <c r="AB233" i="18"/>
  <c r="AA233" i="18"/>
  <c r="Z233" i="18"/>
  <c r="Y233" i="18"/>
  <c r="AB232" i="18"/>
  <c r="AA232" i="18"/>
  <c r="Z232" i="18"/>
  <c r="Y232" i="18"/>
  <c r="AB231" i="18"/>
  <c r="AP231" i="18" s="1"/>
  <c r="AA231" i="18"/>
  <c r="AO231" i="18" s="1"/>
  <c r="Z231" i="18"/>
  <c r="AN231" i="18" s="1"/>
  <c r="Y231" i="18"/>
  <c r="AM231" i="18" s="1"/>
  <c r="AB230" i="18"/>
  <c r="AP230" i="18" s="1"/>
  <c r="AA230" i="18"/>
  <c r="AO230" i="18" s="1"/>
  <c r="Z230" i="18"/>
  <c r="AN230" i="18" s="1"/>
  <c r="Y230" i="18"/>
  <c r="AM230" i="18" s="1"/>
  <c r="AB229" i="18"/>
  <c r="AP229" i="18" s="1"/>
  <c r="AA229" i="18"/>
  <c r="Z229" i="18"/>
  <c r="Y229" i="18"/>
  <c r="AM229" i="18" s="1"/>
  <c r="AB228" i="18"/>
  <c r="AP228" i="18" s="1"/>
  <c r="AA228" i="18"/>
  <c r="AO228" i="18" s="1"/>
  <c r="Z228" i="18"/>
  <c r="AN228" i="18" s="1"/>
  <c r="Y228" i="18"/>
  <c r="AM228" i="18" s="1"/>
  <c r="AB227" i="18"/>
  <c r="AA227" i="18"/>
  <c r="Z227" i="18"/>
  <c r="Y227" i="18"/>
  <c r="AB226" i="18"/>
  <c r="AA226" i="18"/>
  <c r="Z226" i="18"/>
  <c r="Y226" i="18"/>
  <c r="AB225" i="18"/>
  <c r="AA225" i="18"/>
  <c r="Z225" i="18"/>
  <c r="Y225" i="18"/>
  <c r="AB224" i="18"/>
  <c r="AA224" i="18"/>
  <c r="Z224" i="18"/>
  <c r="Y224" i="18"/>
  <c r="AB223" i="18"/>
  <c r="AP223" i="18" s="1"/>
  <c r="AA223" i="18"/>
  <c r="AO223" i="18" s="1"/>
  <c r="Z223" i="18"/>
  <c r="AN223" i="18" s="1"/>
  <c r="Y223" i="18"/>
  <c r="AM223" i="18" s="1"/>
  <c r="AB222" i="18"/>
  <c r="AP222" i="18" s="1"/>
  <c r="AA222" i="18"/>
  <c r="AO222" i="18" s="1"/>
  <c r="Z222" i="18"/>
  <c r="AN222" i="18" s="1"/>
  <c r="Y222" i="18"/>
  <c r="AM222" i="18" s="1"/>
  <c r="AB221" i="18"/>
  <c r="AA221" i="18"/>
  <c r="AO221" i="18" s="1"/>
  <c r="Z221" i="18"/>
  <c r="Y221" i="18"/>
  <c r="AM221" i="18" s="1"/>
  <c r="AB220" i="18"/>
  <c r="AA220" i="18"/>
  <c r="Z220" i="18"/>
  <c r="Y220" i="18"/>
  <c r="AB219" i="18"/>
  <c r="AP219" i="18" s="1"/>
  <c r="AA219" i="18"/>
  <c r="AO219" i="18" s="1"/>
  <c r="Z219" i="18"/>
  <c r="AN219" i="18" s="1"/>
  <c r="Y219" i="18"/>
  <c r="AM219" i="18" s="1"/>
  <c r="AB218" i="18"/>
  <c r="AA218" i="18"/>
  <c r="Z218" i="18"/>
  <c r="Y218" i="18"/>
  <c r="AB217" i="18"/>
  <c r="AA217" i="18"/>
  <c r="Z217" i="18"/>
  <c r="Y217" i="18"/>
  <c r="AB216" i="18"/>
  <c r="AA216" i="18"/>
  <c r="Z216" i="18"/>
  <c r="Y216" i="18"/>
  <c r="AB215" i="18"/>
  <c r="AA215" i="18"/>
  <c r="AO215" i="18" s="1"/>
  <c r="Z215" i="18"/>
  <c r="AN215" i="18" s="1"/>
  <c r="Y215" i="18"/>
  <c r="AM215" i="18" s="1"/>
  <c r="AB214" i="18"/>
  <c r="AP214" i="18" s="1"/>
  <c r="AA214" i="18"/>
  <c r="Z214" i="18"/>
  <c r="AN214" i="18" s="1"/>
  <c r="Y214" i="18"/>
  <c r="AB213" i="18"/>
  <c r="AA213" i="18"/>
  <c r="Z213" i="18"/>
  <c r="Y213" i="18"/>
  <c r="AB212" i="18"/>
  <c r="AP212" i="18" s="1"/>
  <c r="AA212" i="18"/>
  <c r="AO212" i="18" s="1"/>
  <c r="Z212" i="18"/>
  <c r="Y212" i="18"/>
  <c r="AM212" i="18" s="1"/>
  <c r="AB211" i="18"/>
  <c r="AA211" i="18"/>
  <c r="Z211" i="18"/>
  <c r="Y211" i="18"/>
  <c r="AB210" i="18"/>
  <c r="AA210" i="18"/>
  <c r="Z210" i="18"/>
  <c r="Y210" i="18"/>
  <c r="AB209" i="18"/>
  <c r="AA209" i="18"/>
  <c r="Z209" i="18"/>
  <c r="Y209" i="18"/>
  <c r="AB208" i="18"/>
  <c r="AP208" i="18" s="1"/>
  <c r="AA208" i="18"/>
  <c r="AO208" i="18" s="1"/>
  <c r="Z208" i="18"/>
  <c r="AN208" i="18" s="1"/>
  <c r="Y208" i="18"/>
  <c r="AM208" i="18" s="1"/>
  <c r="AB207" i="18"/>
  <c r="AA207" i="18"/>
  <c r="AO207" i="18" s="1"/>
  <c r="Z207" i="18"/>
  <c r="Y207" i="18"/>
  <c r="AM207" i="18" s="1"/>
  <c r="AB206" i="18"/>
  <c r="AA206" i="18"/>
  <c r="Z206" i="18"/>
  <c r="Y206" i="18"/>
  <c r="AB205" i="18"/>
  <c r="AP205" i="18" s="1"/>
  <c r="AA205" i="18"/>
  <c r="AO205" i="18" s="1"/>
  <c r="Z205" i="18"/>
  <c r="AN205" i="18" s="1"/>
  <c r="Y205" i="18"/>
  <c r="AM205" i="18" s="1"/>
  <c r="AB204" i="18"/>
  <c r="AP204" i="18" s="1"/>
  <c r="AA204" i="18"/>
  <c r="AO204" i="18" s="1"/>
  <c r="Z204" i="18"/>
  <c r="AN204" i="18" s="1"/>
  <c r="Y204" i="18"/>
  <c r="AM204" i="18" s="1"/>
  <c r="AB203" i="18"/>
  <c r="AP203" i="18" s="1"/>
  <c r="AA203" i="18"/>
  <c r="Z203" i="18"/>
  <c r="Y203" i="18"/>
  <c r="AM203" i="18" s="1"/>
  <c r="AB202" i="18"/>
  <c r="AA202" i="18"/>
  <c r="AO202" i="18" s="1"/>
  <c r="Z202" i="18"/>
  <c r="AN202" i="18" s="1"/>
  <c r="Y202" i="18"/>
  <c r="AM202" i="18" s="1"/>
  <c r="AB201" i="18"/>
  <c r="AP201" i="18" s="1"/>
  <c r="AA201" i="18"/>
  <c r="AO201" i="18" s="1"/>
  <c r="Z201" i="18"/>
  <c r="AN201" i="18" s="1"/>
  <c r="Y201" i="18"/>
  <c r="AM201" i="18" s="1"/>
  <c r="AB200" i="18"/>
  <c r="AP200" i="18" s="1"/>
  <c r="AA200" i="18"/>
  <c r="AO200" i="18" s="1"/>
  <c r="Z200" i="18"/>
  <c r="AN200" i="18" s="1"/>
  <c r="Y200" i="18"/>
  <c r="AM200" i="18" s="1"/>
  <c r="AB199" i="18"/>
  <c r="AA199" i="18"/>
  <c r="Z199" i="18"/>
  <c r="Y199" i="18"/>
  <c r="AB198" i="18"/>
  <c r="AA198" i="18"/>
  <c r="Z198" i="18"/>
  <c r="Y198" i="18"/>
  <c r="AB197" i="18"/>
  <c r="AA197" i="18"/>
  <c r="Z197" i="18"/>
  <c r="Y197" i="18"/>
  <c r="AB196" i="18"/>
  <c r="AP196" i="18" s="1"/>
  <c r="AA196" i="18"/>
  <c r="AO196" i="18" s="1"/>
  <c r="Z196" i="18"/>
  <c r="AN196" i="18" s="1"/>
  <c r="Y196" i="18"/>
  <c r="AM196" i="18" s="1"/>
  <c r="AB195" i="18"/>
  <c r="AA195" i="18"/>
  <c r="Z195" i="18"/>
  <c r="Y195" i="18"/>
  <c r="AM195" i="18" s="1"/>
  <c r="AB194" i="18"/>
  <c r="AP194" i="18" s="1"/>
  <c r="AA194" i="18"/>
  <c r="AO194" i="18" s="1"/>
  <c r="Z194" i="18"/>
  <c r="AN194" i="18" s="1"/>
  <c r="Y194" i="18"/>
  <c r="AM194" i="18" s="1"/>
  <c r="AB193" i="18"/>
  <c r="AA193" i="18"/>
  <c r="AO193" i="18" s="1"/>
  <c r="Z193" i="18"/>
  <c r="AN193" i="18" s="1"/>
  <c r="Y193" i="18"/>
  <c r="AM193" i="18" s="1"/>
  <c r="AB192" i="18"/>
  <c r="AP192" i="18" s="1"/>
  <c r="AA192" i="18"/>
  <c r="Z192" i="18"/>
  <c r="Y192" i="18"/>
  <c r="AB191" i="18"/>
  <c r="AA191" i="18"/>
  <c r="Z191" i="18"/>
  <c r="Y191" i="18"/>
  <c r="AB190" i="18"/>
  <c r="AP190" i="18" s="1"/>
  <c r="AA190" i="18"/>
  <c r="AO190" i="18" s="1"/>
  <c r="Z190" i="18"/>
  <c r="Y190" i="18"/>
  <c r="AM190" i="18" s="1"/>
  <c r="AB189" i="18"/>
  <c r="AP189" i="18" s="1"/>
  <c r="AA189" i="18"/>
  <c r="AO189" i="18" s="1"/>
  <c r="Z189" i="18"/>
  <c r="Y189" i="18"/>
  <c r="AB188" i="18"/>
  <c r="AA188" i="18"/>
  <c r="Z188" i="18"/>
  <c r="Y188" i="18"/>
  <c r="AB187" i="18"/>
  <c r="AA187" i="18"/>
  <c r="Z187" i="18"/>
  <c r="Y187" i="18"/>
  <c r="AB186" i="18"/>
  <c r="AA186" i="18"/>
  <c r="Z186" i="18"/>
  <c r="Y186" i="18"/>
  <c r="AB185" i="18"/>
  <c r="AP185" i="18" s="1"/>
  <c r="AA185" i="18"/>
  <c r="Z185" i="18"/>
  <c r="Y185" i="18"/>
  <c r="AM185" i="18" s="1"/>
  <c r="AB184" i="18"/>
  <c r="AP184" i="18" s="1"/>
  <c r="AA184" i="18"/>
  <c r="Z184" i="18"/>
  <c r="Y184" i="18"/>
  <c r="AM184" i="18" s="1"/>
  <c r="AB183" i="18"/>
  <c r="AP183" i="18" s="1"/>
  <c r="AA183" i="18"/>
  <c r="Z183" i="18"/>
  <c r="Y183" i="18"/>
  <c r="AM183" i="18" s="1"/>
  <c r="AB182" i="18"/>
  <c r="AA182" i="18"/>
  <c r="Z182" i="18"/>
  <c r="Y182" i="18"/>
  <c r="AB181" i="18"/>
  <c r="AP181" i="18" s="1"/>
  <c r="AA181" i="18"/>
  <c r="AO181" i="18" s="1"/>
  <c r="Z181" i="18"/>
  <c r="AN181" i="18" s="1"/>
  <c r="Y181" i="18"/>
  <c r="AM181" i="18" s="1"/>
  <c r="AB180" i="18"/>
  <c r="AP180" i="18" s="1"/>
  <c r="AA180" i="18"/>
  <c r="AO180" i="18" s="1"/>
  <c r="Z180" i="18"/>
  <c r="AN180" i="18" s="1"/>
  <c r="Y180" i="18"/>
  <c r="AM180" i="18" s="1"/>
  <c r="AB179" i="18"/>
  <c r="AA179" i="18"/>
  <c r="Z179" i="18"/>
  <c r="Y179" i="18"/>
  <c r="AM179" i="18" s="1"/>
  <c r="AB178" i="18"/>
  <c r="AP178" i="18" s="1"/>
  <c r="AA178" i="18"/>
  <c r="Z178" i="18"/>
  <c r="Y178" i="18"/>
  <c r="AM178" i="18" s="1"/>
  <c r="AB177" i="18"/>
  <c r="AA177" i="18"/>
  <c r="Z177" i="18"/>
  <c r="Y177" i="18"/>
  <c r="AB176" i="18"/>
  <c r="AP176" i="18" s="1"/>
  <c r="AA176" i="18"/>
  <c r="Z176" i="18"/>
  <c r="Y176" i="18"/>
  <c r="AB175" i="18"/>
  <c r="AA175" i="18"/>
  <c r="Z175" i="18"/>
  <c r="Y175" i="18"/>
  <c r="AB174" i="18"/>
  <c r="AA174" i="18"/>
  <c r="Z174" i="18"/>
  <c r="Y174" i="18"/>
  <c r="AB173" i="18"/>
  <c r="AP173" i="18" s="1"/>
  <c r="AA173" i="18"/>
  <c r="AO173" i="18" s="1"/>
  <c r="Z173" i="18"/>
  <c r="AN173" i="18" s="1"/>
  <c r="Y173" i="18"/>
  <c r="AM173" i="18" s="1"/>
  <c r="AB172" i="18"/>
  <c r="AP172" i="18" s="1"/>
  <c r="AA172" i="18"/>
  <c r="AO172" i="18" s="1"/>
  <c r="Z172" i="18"/>
  <c r="Y172" i="18"/>
  <c r="AM172" i="18" s="1"/>
  <c r="AB171" i="18"/>
  <c r="AA171" i="18"/>
  <c r="AO171" i="18" s="1"/>
  <c r="Z171" i="18"/>
  <c r="Y171" i="18"/>
  <c r="AM171" i="18" s="1"/>
  <c r="AB170" i="18"/>
  <c r="AA170" i="18"/>
  <c r="Z170" i="18"/>
  <c r="Y170" i="18"/>
  <c r="AB169" i="18"/>
  <c r="AP169" i="18" s="1"/>
  <c r="AA169" i="18"/>
  <c r="AO169" i="18" s="1"/>
  <c r="Z169" i="18"/>
  <c r="AN169" i="18" s="1"/>
  <c r="Y169" i="18"/>
  <c r="AB168" i="18"/>
  <c r="AP168" i="18" s="1"/>
  <c r="AA168" i="18"/>
  <c r="AO168" i="18" s="1"/>
  <c r="Z168" i="18"/>
  <c r="AN168" i="18" s="1"/>
  <c r="Y168" i="18"/>
  <c r="AM168" i="18" s="1"/>
  <c r="AB167" i="18"/>
  <c r="AP167" i="18" s="1"/>
  <c r="AA167" i="18"/>
  <c r="Z167" i="18"/>
  <c r="Y167" i="18"/>
  <c r="AM167" i="18" s="1"/>
  <c r="AB166" i="18"/>
  <c r="AP166" i="18" s="1"/>
  <c r="AA166" i="18"/>
  <c r="AO166" i="18" s="1"/>
  <c r="Z166" i="18"/>
  <c r="AN166" i="18" s="1"/>
  <c r="Y166" i="18"/>
  <c r="AM166" i="18" s="1"/>
  <c r="AB165" i="18"/>
  <c r="AA165" i="18"/>
  <c r="Z165" i="18"/>
  <c r="Y165" i="18"/>
  <c r="AB164" i="18"/>
  <c r="AP164" i="18" s="1"/>
  <c r="AA164" i="18"/>
  <c r="AO164" i="18" s="1"/>
  <c r="Z164" i="18"/>
  <c r="AN164" i="18" s="1"/>
  <c r="Y164" i="18"/>
  <c r="AM164" i="18" s="1"/>
  <c r="AB163" i="18"/>
  <c r="AP163" i="18" s="1"/>
  <c r="AA163" i="18"/>
  <c r="AO163" i="18" s="1"/>
  <c r="Z163" i="18"/>
  <c r="Y163" i="18"/>
  <c r="AB162" i="18"/>
  <c r="AP162" i="18" s="1"/>
  <c r="AA162" i="18"/>
  <c r="AO162" i="18" s="1"/>
  <c r="Z162" i="18"/>
  <c r="AN162" i="18" s="1"/>
  <c r="Y162" i="18"/>
  <c r="AM162" i="18" s="1"/>
  <c r="AB161" i="18"/>
  <c r="AA161" i="18"/>
  <c r="Z161" i="18"/>
  <c r="Y161" i="18"/>
  <c r="AB160" i="18"/>
  <c r="AA160" i="18"/>
  <c r="Z160" i="18"/>
  <c r="Y160" i="18"/>
  <c r="AB159" i="18"/>
  <c r="AA159" i="18"/>
  <c r="Z159" i="18"/>
  <c r="Y159" i="18"/>
  <c r="AA158" i="18"/>
  <c r="Z158" i="18"/>
  <c r="Y158" i="18"/>
  <c r="AB157" i="18"/>
  <c r="AB156" i="18"/>
  <c r="AA156" i="18"/>
  <c r="Z156" i="18"/>
  <c r="Y156" i="18"/>
  <c r="AB155" i="18"/>
  <c r="AP155" i="18" s="1"/>
  <c r="AA155" i="18"/>
  <c r="AO155" i="18" s="1"/>
  <c r="Z155" i="18"/>
  <c r="AN155" i="18" s="1"/>
  <c r="Y155" i="18"/>
  <c r="AM155" i="18" s="1"/>
  <c r="AB154" i="18"/>
  <c r="AP154" i="18" s="1"/>
  <c r="AA154" i="18"/>
  <c r="AO154" i="18" s="1"/>
  <c r="Z154" i="18"/>
  <c r="Y154" i="18"/>
  <c r="AB153" i="18"/>
  <c r="AP153" i="18" s="1"/>
  <c r="AA153" i="18"/>
  <c r="AO153" i="18" s="1"/>
  <c r="Z153" i="18"/>
  <c r="AN153" i="18" s="1"/>
  <c r="Y153" i="18"/>
  <c r="AM153" i="18" s="1"/>
  <c r="AB152" i="18"/>
  <c r="AA152" i="18"/>
  <c r="Z152" i="18"/>
  <c r="Y152" i="18"/>
  <c r="AM152" i="18" s="1"/>
  <c r="AB151" i="18"/>
  <c r="AP151" i="18" s="1"/>
  <c r="AA151" i="18"/>
  <c r="AO151" i="18" s="1"/>
  <c r="Z151" i="18"/>
  <c r="Y151" i="18"/>
  <c r="AM151" i="18" s="1"/>
  <c r="AB150" i="18"/>
  <c r="AA150" i="18"/>
  <c r="AO150" i="18" s="1"/>
  <c r="Z150" i="18"/>
  <c r="AN150" i="18" s="1"/>
  <c r="Y150" i="18"/>
  <c r="AB149" i="18"/>
  <c r="AP149" i="18" s="1"/>
  <c r="AA149" i="18"/>
  <c r="AO149" i="18" s="1"/>
  <c r="Z149" i="18"/>
  <c r="AN149" i="18" s="1"/>
  <c r="Y149" i="18"/>
  <c r="AB148" i="18"/>
  <c r="AA148" i="18"/>
  <c r="Z148" i="18"/>
  <c r="Y148" i="18"/>
  <c r="AB147" i="18"/>
  <c r="AP147" i="18" s="1"/>
  <c r="AA147" i="18"/>
  <c r="AO147" i="18" s="1"/>
  <c r="Z147" i="18"/>
  <c r="Y147" i="18"/>
  <c r="AM147" i="18" s="1"/>
  <c r="AB146" i="18"/>
  <c r="AP146" i="18" s="1"/>
  <c r="AA146" i="18"/>
  <c r="AO146" i="18" s="1"/>
  <c r="Z146" i="18"/>
  <c r="Y146" i="18"/>
  <c r="AB145" i="18"/>
  <c r="AP145" i="18" s="1"/>
  <c r="AA145" i="18"/>
  <c r="AO145" i="18" s="1"/>
  <c r="Z145" i="18"/>
  <c r="AN145" i="18" s="1"/>
  <c r="Y145" i="18"/>
  <c r="AM145" i="18" s="1"/>
  <c r="AB144" i="18"/>
  <c r="AA144" i="18"/>
  <c r="Z144" i="18"/>
  <c r="Y144" i="18"/>
  <c r="AM144" i="18" s="1"/>
  <c r="AB143" i="18"/>
  <c r="AP143" i="18" s="1"/>
  <c r="AA143" i="18"/>
  <c r="AO143" i="18" s="1"/>
  <c r="Z143" i="18"/>
  <c r="AN143" i="18" s="1"/>
  <c r="Y143" i="18"/>
  <c r="AM143" i="18" s="1"/>
  <c r="AB142" i="18"/>
  <c r="AA142" i="18"/>
  <c r="AO142" i="18" s="1"/>
  <c r="Z142" i="18"/>
  <c r="Y142" i="18"/>
  <c r="AB141" i="18"/>
  <c r="AP141" i="18" s="1"/>
  <c r="AA141" i="18"/>
  <c r="AO141" i="18" s="1"/>
  <c r="Z141" i="18"/>
  <c r="AN141" i="18" s="1"/>
  <c r="Y141" i="18"/>
  <c r="AB140" i="18"/>
  <c r="AA140" i="18"/>
  <c r="Z140" i="18"/>
  <c r="Y140" i="18"/>
  <c r="AB139" i="18"/>
  <c r="AP139" i="18" s="1"/>
  <c r="AA139" i="18"/>
  <c r="AO139" i="18" s="1"/>
  <c r="Z139" i="18"/>
  <c r="Y139" i="18"/>
  <c r="AM139" i="18" s="1"/>
  <c r="AB138" i="18"/>
  <c r="AP138" i="18" s="1"/>
  <c r="AA138" i="18"/>
  <c r="AO138" i="18" s="1"/>
  <c r="Z138" i="18"/>
  <c r="Y138" i="18"/>
  <c r="AB137" i="18"/>
  <c r="AP137" i="18" s="1"/>
  <c r="AA137" i="18"/>
  <c r="AO137" i="18" s="1"/>
  <c r="Z137" i="18"/>
  <c r="AN137" i="18" s="1"/>
  <c r="Y137" i="18"/>
  <c r="AM137" i="18" s="1"/>
  <c r="AB136" i="18"/>
  <c r="AA136" i="18"/>
  <c r="Z136" i="18"/>
  <c r="Y136" i="18"/>
  <c r="AB135" i="18"/>
  <c r="AA135" i="18"/>
  <c r="Z135" i="18"/>
  <c r="Y135" i="18"/>
  <c r="AB134" i="18"/>
  <c r="AA134" i="18"/>
  <c r="Z134" i="18"/>
  <c r="Y134" i="18"/>
  <c r="AA133" i="18"/>
  <c r="Z133" i="18"/>
  <c r="Y133" i="18"/>
  <c r="AB132" i="18"/>
  <c r="AB131" i="18"/>
  <c r="AA131" i="18"/>
  <c r="Z131" i="18"/>
  <c r="Y131" i="18"/>
  <c r="AB130" i="18"/>
  <c r="AP130" i="18" s="1"/>
  <c r="AA130" i="18"/>
  <c r="AO130" i="18" s="1"/>
  <c r="Z130" i="18"/>
  <c r="AN130" i="18" s="1"/>
  <c r="Y130" i="18"/>
  <c r="AM130" i="18" s="1"/>
  <c r="AB129" i="18"/>
  <c r="AA129" i="18"/>
  <c r="Z129" i="18"/>
  <c r="Y129" i="18"/>
  <c r="AA128" i="18"/>
  <c r="AO128" i="18" s="1"/>
  <c r="Z128" i="18"/>
  <c r="Y128" i="18"/>
  <c r="AM128" i="18" s="1"/>
  <c r="AB127" i="18"/>
  <c r="AB126" i="18"/>
  <c r="AP126" i="18" s="1"/>
  <c r="AA126" i="18"/>
  <c r="AO126" i="18" s="1"/>
  <c r="Z126" i="18"/>
  <c r="AN126" i="18" s="1"/>
  <c r="Y126" i="18"/>
  <c r="AM126" i="18" s="1"/>
  <c r="AB125" i="18"/>
  <c r="AP125" i="18" s="1"/>
  <c r="AA125" i="18"/>
  <c r="AO125" i="18" s="1"/>
  <c r="Z125" i="18"/>
  <c r="AN125" i="18" s="1"/>
  <c r="Y125" i="18"/>
  <c r="AM125" i="18" s="1"/>
  <c r="AB124" i="18"/>
  <c r="AP124" i="18" s="1"/>
  <c r="AA124" i="18"/>
  <c r="Z124" i="18"/>
  <c r="Y124" i="18"/>
  <c r="AM124" i="18" s="1"/>
  <c r="AB123" i="18"/>
  <c r="AA123" i="18"/>
  <c r="Z123" i="18"/>
  <c r="Y123" i="18"/>
  <c r="AB122" i="18"/>
  <c r="AA122" i="18"/>
  <c r="Z122" i="18"/>
  <c r="Y122" i="18"/>
  <c r="AB121" i="18"/>
  <c r="AA121" i="18"/>
  <c r="Z121" i="18"/>
  <c r="Y121" i="18"/>
  <c r="AB120" i="18"/>
  <c r="AA120" i="18"/>
  <c r="Z120" i="18"/>
  <c r="Y120" i="18"/>
  <c r="AB119" i="18"/>
  <c r="AP119" i="18" s="1"/>
  <c r="AA119" i="18"/>
  <c r="AO119" i="18" s="1"/>
  <c r="Z119" i="18"/>
  <c r="AN119" i="18" s="1"/>
  <c r="Y119" i="18"/>
  <c r="AM119" i="18" s="1"/>
  <c r="AB118" i="18"/>
  <c r="AP118" i="18" s="1"/>
  <c r="AA118" i="18"/>
  <c r="AO118" i="18" s="1"/>
  <c r="Z118" i="18"/>
  <c r="Y118" i="18"/>
  <c r="AB117" i="18"/>
  <c r="AA117" i="18"/>
  <c r="Z117" i="18"/>
  <c r="Y117" i="18"/>
  <c r="AB116" i="18"/>
  <c r="AA116" i="18"/>
  <c r="AO116" i="18" s="1"/>
  <c r="Z116" i="18"/>
  <c r="Y116" i="18"/>
  <c r="AM116" i="18" s="1"/>
  <c r="AB115" i="18"/>
  <c r="AA115" i="18"/>
  <c r="Z115" i="18"/>
  <c r="Y115" i="18"/>
  <c r="AA114" i="18"/>
  <c r="Z114" i="18"/>
  <c r="Y114" i="18"/>
  <c r="AB113" i="18"/>
  <c r="AA112" i="18"/>
  <c r="AO112" i="18" s="1"/>
  <c r="Z112" i="18"/>
  <c r="AN112" i="18" s="1"/>
  <c r="Y112" i="18"/>
  <c r="AM112" i="18" s="1"/>
  <c r="AA110" i="18"/>
  <c r="Z110" i="18"/>
  <c r="AN110" i="18" s="1"/>
  <c r="Y110" i="18"/>
  <c r="AB109" i="18"/>
  <c r="AB108" i="18"/>
  <c r="AA108" i="18"/>
  <c r="Z108" i="18"/>
  <c r="Y108" i="18"/>
  <c r="AB107" i="18"/>
  <c r="AA107" i="18"/>
  <c r="Z107" i="18"/>
  <c r="Y107" i="18"/>
  <c r="AB106" i="18"/>
  <c r="AA106" i="18"/>
  <c r="Z106" i="18"/>
  <c r="Y106" i="18"/>
  <c r="AB105" i="18"/>
  <c r="AA105" i="18"/>
  <c r="Z105" i="18"/>
  <c r="Y105" i="18"/>
  <c r="AB104" i="18"/>
  <c r="AP104" i="18" s="1"/>
  <c r="AA104" i="18"/>
  <c r="AO104" i="18" s="1"/>
  <c r="Z104" i="18"/>
  <c r="AN104" i="18" s="1"/>
  <c r="Y104" i="18"/>
  <c r="AM104" i="18" s="1"/>
  <c r="AB103" i="18"/>
  <c r="AP103" i="18" s="1"/>
  <c r="AA103" i="18"/>
  <c r="Z103" i="18"/>
  <c r="AN103" i="18" s="1"/>
  <c r="Y103" i="18"/>
  <c r="AM103" i="18" s="1"/>
  <c r="AB102" i="18"/>
  <c r="AP102" i="18" s="1"/>
  <c r="AA102" i="18"/>
  <c r="AO102" i="18" s="1"/>
  <c r="Z102" i="18"/>
  <c r="Y102" i="18"/>
  <c r="AM102" i="18" s="1"/>
  <c r="AB101" i="18"/>
  <c r="AA101" i="18"/>
  <c r="Z101" i="18"/>
  <c r="Y101" i="18"/>
  <c r="AB100" i="18"/>
  <c r="AA100" i="18"/>
  <c r="Z100" i="18"/>
  <c r="Y100" i="18"/>
  <c r="AB99" i="18"/>
  <c r="AA99" i="18"/>
  <c r="Z99" i="18"/>
  <c r="Y99" i="18"/>
  <c r="AB98" i="18"/>
  <c r="AP98" i="18" s="1"/>
  <c r="AA98" i="18"/>
  <c r="AO98" i="18" s="1"/>
  <c r="Z98" i="18"/>
  <c r="AN98" i="18" s="1"/>
  <c r="Y98" i="18"/>
  <c r="AM98" i="18" s="1"/>
  <c r="AB97" i="18"/>
  <c r="AP97" i="18" s="1"/>
  <c r="AA97" i="18"/>
  <c r="AO97" i="18" s="1"/>
  <c r="Z97" i="18"/>
  <c r="AN97" i="18" s="1"/>
  <c r="Y97" i="18"/>
  <c r="AM97" i="18" s="1"/>
  <c r="AB96" i="18"/>
  <c r="AP96" i="18" s="1"/>
  <c r="AA96" i="18"/>
  <c r="AO96" i="18" s="1"/>
  <c r="Z96" i="18"/>
  <c r="AN96" i="18" s="1"/>
  <c r="Y96" i="18"/>
  <c r="AB95" i="18"/>
  <c r="AA95" i="18"/>
  <c r="Z95" i="18"/>
  <c r="AN95" i="18" s="1"/>
  <c r="Y95" i="18"/>
  <c r="AB94" i="18"/>
  <c r="AA94" i="18"/>
  <c r="Z94" i="18"/>
  <c r="Y94" i="18"/>
  <c r="AB93" i="18"/>
  <c r="AA93" i="18"/>
  <c r="AO93" i="18" s="1"/>
  <c r="Z93" i="18"/>
  <c r="AN93" i="18" s="1"/>
  <c r="Y93" i="18"/>
  <c r="AM93" i="18" s="1"/>
  <c r="AB92" i="18"/>
  <c r="AA92" i="18"/>
  <c r="AO92" i="18" s="1"/>
  <c r="Z92" i="18"/>
  <c r="AN92" i="18" s="1"/>
  <c r="Y92" i="18"/>
  <c r="AM92" i="18" s="1"/>
  <c r="AB91" i="18"/>
  <c r="AP91" i="18" s="1"/>
  <c r="AA91" i="18"/>
  <c r="AO91" i="18" s="1"/>
  <c r="Z91" i="18"/>
  <c r="Y91" i="18"/>
  <c r="AB90" i="18"/>
  <c r="AP90" i="18" s="1"/>
  <c r="AA90" i="18"/>
  <c r="AO90" i="18" s="1"/>
  <c r="Z90" i="18"/>
  <c r="AN90" i="18" s="1"/>
  <c r="Y90" i="18"/>
  <c r="AM90" i="18" s="1"/>
  <c r="AB89" i="18"/>
  <c r="AP89" i="18" s="1"/>
  <c r="AA89" i="18"/>
  <c r="AO89" i="18" s="1"/>
  <c r="Z89" i="18"/>
  <c r="AN89" i="18" s="1"/>
  <c r="Y89" i="18"/>
  <c r="AM89" i="18" s="1"/>
  <c r="AB88" i="18"/>
  <c r="AP88" i="18" s="1"/>
  <c r="AA88" i="18"/>
  <c r="AO88" i="18" s="1"/>
  <c r="Z88" i="18"/>
  <c r="AN88" i="18" s="1"/>
  <c r="Y88" i="18"/>
  <c r="AB87" i="18"/>
  <c r="AA87" i="18"/>
  <c r="Z87" i="18"/>
  <c r="Y87" i="18"/>
  <c r="AB86" i="18"/>
  <c r="AA86" i="18"/>
  <c r="Z86" i="18"/>
  <c r="Y86" i="18"/>
  <c r="AB85" i="18"/>
  <c r="AA85" i="18"/>
  <c r="Z85" i="18"/>
  <c r="Y85" i="18"/>
  <c r="AB84" i="18"/>
  <c r="AA84" i="18"/>
  <c r="AO84" i="18" s="1"/>
  <c r="Z84" i="18"/>
  <c r="AN84" i="18" s="1"/>
  <c r="Y84" i="18"/>
  <c r="AM84" i="18" s="1"/>
  <c r="AB83" i="18"/>
  <c r="AP83" i="18" s="1"/>
  <c r="AA83" i="18"/>
  <c r="Z83" i="18"/>
  <c r="Y83" i="18"/>
  <c r="AB82" i="18"/>
  <c r="AA82" i="18"/>
  <c r="AO82" i="18" s="1"/>
  <c r="Z82" i="18"/>
  <c r="AN82" i="18" s="1"/>
  <c r="Y82" i="18"/>
  <c r="AM82" i="18" s="1"/>
  <c r="AB81" i="18"/>
  <c r="AP81" i="18" s="1"/>
  <c r="AA81" i="18"/>
  <c r="Z81" i="18"/>
  <c r="AN81" i="18" s="1"/>
  <c r="Y81" i="18"/>
  <c r="AM81" i="18" s="1"/>
  <c r="AB80" i="18"/>
  <c r="AP80" i="18" s="1"/>
  <c r="AA80" i="18"/>
  <c r="AO80" i="18" s="1"/>
  <c r="Z80" i="18"/>
  <c r="Y80" i="18"/>
  <c r="AM80" i="18" s="1"/>
  <c r="AU77" i="18"/>
  <c r="AT77" i="18"/>
  <c r="AS77" i="18"/>
  <c r="AR77" i="18"/>
  <c r="AB75" i="18"/>
  <c r="AA75" i="18"/>
  <c r="AO75" i="18" s="1"/>
  <c r="Z75" i="18"/>
  <c r="AN75" i="18" s="1"/>
  <c r="Y75" i="18"/>
  <c r="AM75" i="18" s="1"/>
  <c r="AB74" i="18"/>
  <c r="AP74" i="18" s="1"/>
  <c r="AA74" i="18"/>
  <c r="AO74" i="18" s="1"/>
  <c r="Z74" i="18"/>
  <c r="AN74" i="18" s="1"/>
  <c r="Y74" i="18"/>
  <c r="AB73" i="18"/>
  <c r="AA73" i="18"/>
  <c r="AO73" i="18" s="1"/>
  <c r="Z73" i="18"/>
  <c r="AN73" i="18" s="1"/>
  <c r="Y73" i="18"/>
  <c r="AM73" i="18" s="1"/>
  <c r="AB72" i="18"/>
  <c r="AP72" i="18" s="1"/>
  <c r="AA72" i="18"/>
  <c r="Z72" i="18"/>
  <c r="Y72" i="18"/>
  <c r="AB71" i="18"/>
  <c r="AP71" i="18" s="1"/>
  <c r="AA71" i="18"/>
  <c r="AO71" i="18" s="1"/>
  <c r="Z71" i="18"/>
  <c r="AN71" i="18" s="1"/>
  <c r="Y71" i="18"/>
  <c r="AM71" i="18" s="1"/>
  <c r="AB70" i="18"/>
  <c r="AP70" i="18" s="1"/>
  <c r="AA70" i="18"/>
  <c r="Z70" i="18"/>
  <c r="AN70" i="18" s="1"/>
  <c r="Y70" i="18"/>
  <c r="AM70" i="18" s="1"/>
  <c r="AB69" i="18"/>
  <c r="AP69" i="18" s="1"/>
  <c r="AA69" i="18"/>
  <c r="AO69" i="18" s="1"/>
  <c r="Z69" i="18"/>
  <c r="Y69" i="18"/>
  <c r="AM69" i="18" s="1"/>
  <c r="AB68" i="18"/>
  <c r="AA68" i="18"/>
  <c r="Z68" i="18"/>
  <c r="Y68" i="18"/>
  <c r="AB67" i="18"/>
  <c r="AP67" i="18" s="1"/>
  <c r="AA67" i="18"/>
  <c r="AO67" i="18" s="1"/>
  <c r="Z67" i="18"/>
  <c r="AN67" i="18" s="1"/>
  <c r="Y67" i="18"/>
  <c r="AM67" i="18" s="1"/>
  <c r="AB66" i="18"/>
  <c r="AP66" i="18" s="1"/>
  <c r="AA66" i="18"/>
  <c r="AO66" i="18" s="1"/>
  <c r="Z66" i="18"/>
  <c r="AN66" i="18" s="1"/>
  <c r="Y66" i="18"/>
  <c r="AB65" i="18"/>
  <c r="AA65" i="18"/>
  <c r="AO65" i="18" s="1"/>
  <c r="Z65" i="18"/>
  <c r="AN65" i="18" s="1"/>
  <c r="Y65" i="18"/>
  <c r="AM65" i="18" s="1"/>
  <c r="AB64" i="18"/>
  <c r="AP64" i="18" s="1"/>
  <c r="AA64" i="18"/>
  <c r="Z64" i="18"/>
  <c r="Y64" i="18"/>
  <c r="AB63" i="18"/>
  <c r="AP63" i="18" s="1"/>
  <c r="AA63" i="18"/>
  <c r="AO63" i="18" s="1"/>
  <c r="Z63" i="18"/>
  <c r="AN63" i="18" s="1"/>
  <c r="Y63" i="18"/>
  <c r="AM63" i="18" s="1"/>
  <c r="AB58" i="18"/>
  <c r="AP58" i="18" s="1"/>
  <c r="AA58" i="18"/>
  <c r="AO58" i="18" s="1"/>
  <c r="Z58" i="18"/>
  <c r="AN58" i="18" s="1"/>
  <c r="Y58" i="18"/>
  <c r="AM58" i="18" s="1"/>
  <c r="AB57" i="18"/>
  <c r="AA57" i="18"/>
  <c r="AO57" i="18" s="1"/>
  <c r="Z57" i="18"/>
  <c r="AN57" i="18" s="1"/>
  <c r="Y57" i="18"/>
  <c r="AM57" i="18" s="1"/>
  <c r="AB56" i="18"/>
  <c r="AP56" i="18" s="1"/>
  <c r="AA56" i="18"/>
  <c r="AO56" i="18" s="1"/>
  <c r="Z56" i="18"/>
  <c r="Y56" i="18"/>
  <c r="AB54" i="18"/>
  <c r="AA54" i="18"/>
  <c r="Z54" i="18"/>
  <c r="Y54" i="18"/>
  <c r="AB49" i="18"/>
  <c r="AA49" i="18"/>
  <c r="Z49" i="18"/>
  <c r="Y49" i="18"/>
  <c r="AB48" i="18"/>
  <c r="AP48" i="18" s="1"/>
  <c r="AA48" i="18"/>
  <c r="Z48" i="18"/>
  <c r="AN48" i="18" s="1"/>
  <c r="Y48" i="18"/>
  <c r="AM48" i="18" s="1"/>
  <c r="AB47" i="18"/>
  <c r="AP47" i="18" s="1"/>
  <c r="AA47" i="18"/>
  <c r="AO47" i="18" s="1"/>
  <c r="Z47" i="18"/>
  <c r="Y47" i="18"/>
  <c r="AM47" i="18" s="1"/>
  <c r="AB46" i="18"/>
  <c r="AA46" i="18"/>
  <c r="Z46" i="18"/>
  <c r="Y46" i="18"/>
  <c r="AB45" i="18"/>
  <c r="AP45" i="18" s="1"/>
  <c r="AA45" i="18"/>
  <c r="AO45" i="18" s="1"/>
  <c r="Z45" i="18"/>
  <c r="AN45" i="18" s="1"/>
  <c r="Y45" i="18"/>
  <c r="AM45" i="18" s="1"/>
  <c r="AB44" i="18"/>
  <c r="AP44" i="18" s="1"/>
  <c r="AA44" i="18"/>
  <c r="AO44" i="18" s="1"/>
  <c r="Z44" i="18"/>
  <c r="AN44" i="18" s="1"/>
  <c r="Y44" i="18"/>
  <c r="AB43" i="18"/>
  <c r="AP43" i="18" s="1"/>
  <c r="AA43" i="18"/>
  <c r="AO43" i="18" s="1"/>
  <c r="Z43" i="18"/>
  <c r="AN43" i="18" s="1"/>
  <c r="Y43" i="18"/>
  <c r="AM43" i="18" s="1"/>
  <c r="AB42" i="18"/>
  <c r="AP42" i="18" s="1"/>
  <c r="AA42" i="18"/>
  <c r="Z42" i="18"/>
  <c r="Y42" i="18"/>
  <c r="AB41" i="18"/>
  <c r="AP41" i="18" s="1"/>
  <c r="AA41" i="18"/>
  <c r="AO41" i="18" s="1"/>
  <c r="Z41" i="18"/>
  <c r="AN41" i="18" s="1"/>
  <c r="Y41" i="18"/>
  <c r="AM41" i="18" s="1"/>
  <c r="AB40" i="18"/>
  <c r="AA40" i="18"/>
  <c r="Z40" i="18"/>
  <c r="AN40" i="18" s="1"/>
  <c r="Y40" i="18"/>
  <c r="AM40" i="18" s="1"/>
  <c r="AB39" i="18"/>
  <c r="AA39" i="18"/>
  <c r="Z39" i="18"/>
  <c r="Y39" i="18"/>
  <c r="AB38" i="18"/>
  <c r="AP38" i="18" s="1"/>
  <c r="AA38" i="18"/>
  <c r="AO38" i="18" s="1"/>
  <c r="Z38" i="18"/>
  <c r="Y38" i="18"/>
  <c r="AB37" i="18"/>
  <c r="AA37" i="18"/>
  <c r="AO37" i="18" s="1"/>
  <c r="Z37" i="18"/>
  <c r="AN37" i="18" s="1"/>
  <c r="Y37" i="18"/>
  <c r="AM37" i="18" s="1"/>
  <c r="AB36" i="18"/>
  <c r="AP36" i="18" s="1"/>
  <c r="AA36" i="18"/>
  <c r="AO36" i="18" s="1"/>
  <c r="Z36" i="18"/>
  <c r="AN36" i="18" s="1"/>
  <c r="Y36" i="18"/>
  <c r="AM36" i="18" s="1"/>
  <c r="AB35" i="18"/>
  <c r="AP35" i="18" s="1"/>
  <c r="AA35" i="18"/>
  <c r="AO35" i="18" s="1"/>
  <c r="Z35" i="18"/>
  <c r="AN35" i="18" s="1"/>
  <c r="Y35" i="18"/>
  <c r="AM35" i="18" s="1"/>
  <c r="AB34" i="18"/>
  <c r="AA34" i="18"/>
  <c r="Z34" i="18"/>
  <c r="AN34" i="18" s="1"/>
  <c r="Y34" i="18"/>
  <c r="AB33" i="18"/>
  <c r="AA33" i="18"/>
  <c r="Z33" i="18"/>
  <c r="Y33" i="18"/>
  <c r="AB32" i="18"/>
  <c r="AP32" i="18" s="1"/>
  <c r="AA32" i="18"/>
  <c r="Z32" i="18"/>
  <c r="Y32" i="18"/>
  <c r="AB31" i="18"/>
  <c r="AP31" i="18" s="1"/>
  <c r="AA31" i="18"/>
  <c r="Z31" i="18"/>
  <c r="AN31" i="18" s="1"/>
  <c r="Y31" i="18"/>
  <c r="AM31" i="18" s="1"/>
  <c r="AB30" i="18"/>
  <c r="AP30" i="18" s="1"/>
  <c r="AA30" i="18"/>
  <c r="Z30" i="18"/>
  <c r="Y30" i="18"/>
  <c r="AM30" i="18" s="1"/>
  <c r="AB29" i="18"/>
  <c r="AP29" i="18" s="1"/>
  <c r="AA29" i="18"/>
  <c r="AO29" i="18" s="1"/>
  <c r="Z29" i="18"/>
  <c r="Y29" i="18"/>
  <c r="AM29" i="18" s="1"/>
  <c r="AB28" i="18"/>
  <c r="AA28" i="18"/>
  <c r="Z28" i="18"/>
  <c r="Y28" i="18"/>
  <c r="AB27" i="18"/>
  <c r="AA27" i="18"/>
  <c r="AO27" i="18" s="1"/>
  <c r="Z27" i="18"/>
  <c r="AN27" i="18" s="1"/>
  <c r="Y27" i="18"/>
  <c r="AM27" i="18" s="1"/>
  <c r="AB26" i="18"/>
  <c r="AP26" i="18" s="1"/>
  <c r="AA26" i="18"/>
  <c r="AO26" i="18" s="1"/>
  <c r="Z26" i="18"/>
  <c r="AN26" i="18" s="1"/>
  <c r="Y26" i="18"/>
  <c r="Z14" i="18"/>
  <c r="AN14" i="18" s="1"/>
  <c r="Y14" i="18"/>
  <c r="AM14" i="18" s="1"/>
  <c r="Z13" i="18"/>
  <c r="Y13" i="18"/>
  <c r="Z12" i="18"/>
  <c r="AN12" i="18" s="1"/>
  <c r="Y12" i="18"/>
  <c r="AM12" i="18" s="1"/>
  <c r="Z11" i="18"/>
  <c r="AN11" i="18" s="1"/>
  <c r="Y11" i="18"/>
  <c r="AM11" i="18" s="1"/>
  <c r="Z10" i="18"/>
  <c r="Y10" i="18"/>
  <c r="Z9" i="18"/>
  <c r="AN9" i="18" s="1"/>
  <c r="Y9" i="18"/>
  <c r="AM9" i="18" s="1"/>
  <c r="Z8" i="18"/>
  <c r="AN8" i="18" s="1"/>
  <c r="Y8" i="18"/>
  <c r="AM8" i="18" s="1"/>
  <c r="Z7" i="18"/>
  <c r="AN7" i="18" s="1"/>
  <c r="Y7" i="18"/>
  <c r="AM7" i="18" s="1"/>
  <c r="Z6" i="18"/>
  <c r="AN6" i="18" s="1"/>
  <c r="Y6" i="18"/>
  <c r="AM6" i="18" s="1"/>
  <c r="AB290" i="26"/>
  <c r="AA290" i="26"/>
  <c r="Z290" i="26"/>
  <c r="Y290" i="26"/>
  <c r="AB289" i="26"/>
  <c r="AP289" i="26" s="1"/>
  <c r="AA289" i="26"/>
  <c r="Z289" i="26"/>
  <c r="Y289" i="26"/>
  <c r="AM289" i="26" s="1"/>
  <c r="AB288" i="26"/>
  <c r="AA288" i="26"/>
  <c r="Z288" i="26"/>
  <c r="Y288" i="26"/>
  <c r="AB287" i="26"/>
  <c r="AP287" i="26" s="1"/>
  <c r="AA287" i="26"/>
  <c r="Z287" i="26"/>
  <c r="Y287" i="26"/>
  <c r="AM287" i="26" s="1"/>
  <c r="AB286" i="26"/>
  <c r="AP286" i="26" s="1"/>
  <c r="AA286" i="26"/>
  <c r="AO286" i="26" s="1"/>
  <c r="Z286" i="26"/>
  <c r="AN286" i="26" s="1"/>
  <c r="Y286" i="26"/>
  <c r="AM286" i="26" s="1"/>
  <c r="AB285" i="26"/>
  <c r="AA285" i="26"/>
  <c r="Z285" i="26"/>
  <c r="Y285" i="26"/>
  <c r="AB284" i="26"/>
  <c r="AP284" i="26" s="1"/>
  <c r="AA284" i="26"/>
  <c r="Z284" i="26"/>
  <c r="Y284" i="26"/>
  <c r="AM284" i="26" s="1"/>
  <c r="AB283" i="26"/>
  <c r="AA283" i="26"/>
  <c r="Z283" i="26"/>
  <c r="Y283" i="26"/>
  <c r="AB282" i="26"/>
  <c r="AA282" i="26"/>
  <c r="Z282" i="26"/>
  <c r="Y282" i="26"/>
  <c r="AB281" i="26"/>
  <c r="AA281" i="26"/>
  <c r="Z281" i="26"/>
  <c r="Y281" i="26"/>
  <c r="AB280" i="26"/>
  <c r="AA280" i="26"/>
  <c r="Z280" i="26"/>
  <c r="Y280" i="26"/>
  <c r="AB279" i="26"/>
  <c r="AP279" i="26" s="1"/>
  <c r="AA279" i="26"/>
  <c r="AO279" i="26" s="1"/>
  <c r="Z279" i="26"/>
  <c r="AN279" i="26" s="1"/>
  <c r="Y279" i="26"/>
  <c r="AM279" i="26" s="1"/>
  <c r="AB278" i="26"/>
  <c r="AA278" i="26"/>
  <c r="Z278" i="26"/>
  <c r="Y278" i="26"/>
  <c r="AB277" i="26"/>
  <c r="AA277" i="26"/>
  <c r="Z277" i="26"/>
  <c r="Y277" i="26"/>
  <c r="AB276" i="26"/>
  <c r="AA276" i="26"/>
  <c r="Z276" i="26"/>
  <c r="Y276" i="26"/>
  <c r="AB275" i="26"/>
  <c r="AA275" i="26"/>
  <c r="Z275" i="26"/>
  <c r="Y275" i="26"/>
  <c r="AB274" i="26"/>
  <c r="AA274" i="26"/>
  <c r="Z274" i="26"/>
  <c r="Y274" i="26"/>
  <c r="AB273" i="26"/>
  <c r="AA273" i="26"/>
  <c r="Z273" i="26"/>
  <c r="Y273" i="26"/>
  <c r="AB272" i="26"/>
  <c r="AA272" i="26"/>
  <c r="Z272" i="26"/>
  <c r="Y272" i="26"/>
  <c r="AB271" i="26"/>
  <c r="AA271" i="26"/>
  <c r="Z271" i="26"/>
  <c r="Y271" i="26"/>
  <c r="AB270" i="26"/>
  <c r="AA270" i="26"/>
  <c r="Z270" i="26"/>
  <c r="Y270" i="26"/>
  <c r="AB269" i="26"/>
  <c r="AA269" i="26"/>
  <c r="Z269" i="26"/>
  <c r="Y269" i="26"/>
  <c r="AB268" i="26"/>
  <c r="AA268" i="26"/>
  <c r="Z268" i="26"/>
  <c r="Y268" i="26"/>
  <c r="AB267" i="26"/>
  <c r="AA267" i="26"/>
  <c r="Z267" i="26"/>
  <c r="Y267" i="26"/>
  <c r="AB266" i="26"/>
  <c r="AA266" i="26"/>
  <c r="Z266" i="26"/>
  <c r="Y266" i="26"/>
  <c r="AB265" i="26"/>
  <c r="AA265" i="26"/>
  <c r="Z265" i="26"/>
  <c r="Y265" i="26"/>
  <c r="AB264" i="26"/>
  <c r="AA264" i="26"/>
  <c r="Z264" i="26"/>
  <c r="Y264" i="26"/>
  <c r="AB263" i="26"/>
  <c r="AA263" i="26"/>
  <c r="Z263" i="26"/>
  <c r="Y263" i="26"/>
  <c r="AB262" i="26"/>
  <c r="AA262" i="26"/>
  <c r="Z262" i="26"/>
  <c r="Y262" i="26"/>
  <c r="AB261" i="26"/>
  <c r="AA261" i="26"/>
  <c r="Z261" i="26"/>
  <c r="Y261" i="26"/>
  <c r="AB260" i="26"/>
  <c r="AA260" i="26"/>
  <c r="Z260" i="26"/>
  <c r="Y260" i="26"/>
  <c r="AB259" i="26"/>
  <c r="AA259" i="26"/>
  <c r="Z259" i="26"/>
  <c r="Y259" i="26"/>
  <c r="AB258" i="26"/>
  <c r="AA258" i="26"/>
  <c r="Z258" i="26"/>
  <c r="Y258" i="26"/>
  <c r="AB257" i="26"/>
  <c r="AA257" i="26"/>
  <c r="Z257" i="26"/>
  <c r="Y257" i="26"/>
  <c r="AB256" i="26"/>
  <c r="AA256" i="26"/>
  <c r="Z256" i="26"/>
  <c r="Y256" i="26"/>
  <c r="AB255" i="26"/>
  <c r="AA255" i="26"/>
  <c r="Z255" i="26"/>
  <c r="Y255" i="26"/>
  <c r="AB254" i="26"/>
  <c r="AA254" i="26"/>
  <c r="Z254" i="26"/>
  <c r="Y254" i="26"/>
  <c r="AB253" i="26"/>
  <c r="AA253" i="26"/>
  <c r="Z253" i="26"/>
  <c r="Y253" i="26"/>
  <c r="AB252" i="26"/>
  <c r="AA252" i="26"/>
  <c r="Z252" i="26"/>
  <c r="Y252" i="26"/>
  <c r="AB251" i="26"/>
  <c r="AA251" i="26"/>
  <c r="Z251" i="26"/>
  <c r="Y251" i="26"/>
  <c r="AB250" i="26"/>
  <c r="AA250" i="26"/>
  <c r="Z250" i="26"/>
  <c r="Y250" i="26"/>
  <c r="AB249" i="26"/>
  <c r="AA249" i="26"/>
  <c r="Z249" i="26"/>
  <c r="Y249" i="26"/>
  <c r="AB248" i="26"/>
  <c r="AA248" i="26"/>
  <c r="Z248" i="26"/>
  <c r="Y248" i="26"/>
  <c r="AB247" i="26"/>
  <c r="AA247" i="26"/>
  <c r="Z247" i="26"/>
  <c r="Y247" i="26"/>
  <c r="AB246" i="26"/>
  <c r="AA246" i="26"/>
  <c r="Z246" i="26"/>
  <c r="Y246" i="26"/>
  <c r="AB245" i="26"/>
  <c r="AA245" i="26"/>
  <c r="Z245" i="26"/>
  <c r="Y245" i="26"/>
  <c r="AB244" i="26"/>
  <c r="AA244" i="26"/>
  <c r="Z244" i="26"/>
  <c r="Y244" i="26"/>
  <c r="AB243" i="26"/>
  <c r="AA243" i="26"/>
  <c r="Z243" i="26"/>
  <c r="Y243" i="26"/>
  <c r="AB242" i="26"/>
  <c r="AA242" i="26"/>
  <c r="Z242" i="26"/>
  <c r="Y242" i="26"/>
  <c r="AB241" i="26"/>
  <c r="AA241" i="26"/>
  <c r="Z241" i="26"/>
  <c r="Y241" i="26"/>
  <c r="AB240" i="26"/>
  <c r="AA240" i="26"/>
  <c r="Z240" i="26"/>
  <c r="Y240" i="26"/>
  <c r="AB239" i="26"/>
  <c r="AA239" i="26"/>
  <c r="Z239" i="26"/>
  <c r="Y239" i="26"/>
  <c r="AB237" i="26"/>
  <c r="AA237" i="26"/>
  <c r="Z237" i="26"/>
  <c r="Y237" i="26"/>
  <c r="AB238" i="26"/>
  <c r="AA238" i="26"/>
  <c r="Z238" i="26"/>
  <c r="Y238" i="26"/>
  <c r="AB236" i="26"/>
  <c r="AA236" i="26"/>
  <c r="Z236" i="26"/>
  <c r="Y236" i="26"/>
  <c r="AB235" i="26"/>
  <c r="AA235" i="26"/>
  <c r="Z235" i="26"/>
  <c r="Y235" i="26"/>
  <c r="AB234" i="26"/>
  <c r="AA234" i="26"/>
  <c r="Z234" i="26"/>
  <c r="Y234" i="26"/>
  <c r="AB233" i="26"/>
  <c r="AA233" i="26"/>
  <c r="Z233" i="26"/>
  <c r="Y233" i="26"/>
  <c r="AB232" i="26"/>
  <c r="AA232" i="26"/>
  <c r="Z232" i="26"/>
  <c r="Y232" i="26"/>
  <c r="AB231" i="26"/>
  <c r="AA231" i="26"/>
  <c r="Z231" i="26"/>
  <c r="Y231" i="26"/>
  <c r="AB230" i="26"/>
  <c r="AA230" i="26"/>
  <c r="Z230" i="26"/>
  <c r="Y230" i="26"/>
  <c r="AB229" i="26"/>
  <c r="AA229" i="26"/>
  <c r="Z229" i="26"/>
  <c r="Y229" i="26"/>
  <c r="AB228" i="26"/>
  <c r="AA228" i="26"/>
  <c r="Z228" i="26"/>
  <c r="Y228" i="26"/>
  <c r="AB227" i="26"/>
  <c r="AA227" i="26"/>
  <c r="Z227" i="26"/>
  <c r="Y227" i="26"/>
  <c r="AB226" i="26"/>
  <c r="AA226" i="26"/>
  <c r="Z226" i="26"/>
  <c r="Y226" i="26"/>
  <c r="AB225" i="26"/>
  <c r="AA225" i="26"/>
  <c r="Z225" i="26"/>
  <c r="Y225" i="26"/>
  <c r="AB224" i="26"/>
  <c r="AA224" i="26"/>
  <c r="Z224" i="26"/>
  <c r="Y224" i="26"/>
  <c r="AB223" i="26"/>
  <c r="AA223" i="26"/>
  <c r="Z223" i="26"/>
  <c r="Y223" i="26"/>
  <c r="AB222" i="26"/>
  <c r="AA222" i="26"/>
  <c r="Z222" i="26"/>
  <c r="Y222" i="26"/>
  <c r="AB221" i="26"/>
  <c r="AA221" i="26"/>
  <c r="Z221" i="26"/>
  <c r="Y221" i="26"/>
  <c r="AB220" i="26"/>
  <c r="AA220" i="26"/>
  <c r="Z220" i="26"/>
  <c r="Y220" i="26"/>
  <c r="AB219" i="26"/>
  <c r="AA219" i="26"/>
  <c r="Z219" i="26"/>
  <c r="Y219" i="26"/>
  <c r="AB218" i="26"/>
  <c r="AA218" i="26"/>
  <c r="Z218" i="26"/>
  <c r="Y218" i="26"/>
  <c r="AB217" i="26"/>
  <c r="AA217" i="26"/>
  <c r="Z217" i="26"/>
  <c r="Y217" i="26"/>
  <c r="AB216" i="26"/>
  <c r="AA216" i="26"/>
  <c r="Z216" i="26"/>
  <c r="Y216" i="26"/>
  <c r="AB215" i="26"/>
  <c r="AA215" i="26"/>
  <c r="Z215" i="26"/>
  <c r="Y215" i="26"/>
  <c r="AB214" i="26"/>
  <c r="AA214" i="26"/>
  <c r="Z214" i="26"/>
  <c r="Y214" i="26"/>
  <c r="AB213" i="26"/>
  <c r="AA213" i="26"/>
  <c r="Z213" i="26"/>
  <c r="Y213" i="26"/>
  <c r="AB212" i="26"/>
  <c r="AA212" i="26"/>
  <c r="Z212" i="26"/>
  <c r="Y212" i="26"/>
  <c r="AB211" i="26"/>
  <c r="AA211" i="26"/>
  <c r="Z211" i="26"/>
  <c r="Y211" i="26"/>
  <c r="AB210" i="26"/>
  <c r="AA210" i="26"/>
  <c r="Z210" i="26"/>
  <c r="Y210" i="26"/>
  <c r="AB209" i="26"/>
  <c r="AA209" i="26"/>
  <c r="Z209" i="26"/>
  <c r="Y209" i="26"/>
  <c r="AB208" i="26"/>
  <c r="AA208" i="26"/>
  <c r="Z208" i="26"/>
  <c r="Y208" i="26"/>
  <c r="AB207" i="26"/>
  <c r="AA207" i="26"/>
  <c r="Z207" i="26"/>
  <c r="Y207" i="26"/>
  <c r="AB206" i="26"/>
  <c r="AA206" i="26"/>
  <c r="Z206" i="26"/>
  <c r="Y206" i="26"/>
  <c r="AB205" i="26"/>
  <c r="AA205" i="26"/>
  <c r="Z205" i="26"/>
  <c r="Y205" i="26"/>
  <c r="AB204" i="26"/>
  <c r="AA204" i="26"/>
  <c r="Z204" i="26"/>
  <c r="Y204" i="26"/>
  <c r="AB203" i="26"/>
  <c r="AA203" i="26"/>
  <c r="Z203" i="26"/>
  <c r="Y203" i="26"/>
  <c r="AB202" i="26"/>
  <c r="AA202" i="26"/>
  <c r="Z202" i="26"/>
  <c r="Y202" i="26"/>
  <c r="AB201" i="26"/>
  <c r="AA201" i="26"/>
  <c r="Z201" i="26"/>
  <c r="Y201" i="26"/>
  <c r="AB200" i="26"/>
  <c r="AA200" i="26"/>
  <c r="Z200" i="26"/>
  <c r="Y200" i="26"/>
  <c r="AB199" i="26"/>
  <c r="AA199" i="26"/>
  <c r="Z199" i="26"/>
  <c r="Y199" i="26"/>
  <c r="AB198" i="26"/>
  <c r="AA198" i="26"/>
  <c r="Z198" i="26"/>
  <c r="Y198" i="26"/>
  <c r="AB197" i="26"/>
  <c r="AA197" i="26"/>
  <c r="Z197" i="26"/>
  <c r="Y197" i="26"/>
  <c r="AB196" i="26"/>
  <c r="AA196" i="26"/>
  <c r="Z196" i="26"/>
  <c r="Y196" i="26"/>
  <c r="AB195" i="26"/>
  <c r="AA195" i="26"/>
  <c r="Z195" i="26"/>
  <c r="Y195" i="26"/>
  <c r="AB194" i="26"/>
  <c r="AA194" i="26"/>
  <c r="Z194" i="26"/>
  <c r="Y194" i="26"/>
  <c r="AB193" i="26"/>
  <c r="AA193" i="26"/>
  <c r="Z193" i="26"/>
  <c r="Y193" i="26"/>
  <c r="AB192" i="26"/>
  <c r="AA192" i="26"/>
  <c r="Z192" i="26"/>
  <c r="Y192" i="26"/>
  <c r="AB191" i="26"/>
  <c r="AA191" i="26"/>
  <c r="Z191" i="26"/>
  <c r="Y191" i="26"/>
  <c r="AB190" i="26"/>
  <c r="AA190" i="26"/>
  <c r="Z190" i="26"/>
  <c r="Y190" i="26"/>
  <c r="AB189" i="26"/>
  <c r="AA189" i="26"/>
  <c r="Z189" i="26"/>
  <c r="Y189" i="26"/>
  <c r="AB188" i="26"/>
  <c r="AA188" i="26"/>
  <c r="Z188" i="26"/>
  <c r="Y188" i="26"/>
  <c r="AB187" i="26"/>
  <c r="AA187" i="26"/>
  <c r="Z187" i="26"/>
  <c r="Y187" i="26"/>
  <c r="AB186" i="26"/>
  <c r="AA186" i="26"/>
  <c r="Z186" i="26"/>
  <c r="Y186" i="26"/>
  <c r="AB185" i="26"/>
  <c r="AA185" i="26"/>
  <c r="Z185" i="26"/>
  <c r="Y185" i="26"/>
  <c r="AB184" i="26"/>
  <c r="AA184" i="26"/>
  <c r="Z184" i="26"/>
  <c r="Y184" i="26"/>
  <c r="AB183" i="26"/>
  <c r="AA183" i="26"/>
  <c r="Z183" i="26"/>
  <c r="Y183" i="26"/>
  <c r="AB182" i="26"/>
  <c r="AA182" i="26"/>
  <c r="Z182" i="26"/>
  <c r="Y182" i="26"/>
  <c r="AB181" i="26"/>
  <c r="AA181" i="26"/>
  <c r="Z181" i="26"/>
  <c r="Y181" i="26"/>
  <c r="AB180" i="26"/>
  <c r="AA180" i="26"/>
  <c r="Z180" i="26"/>
  <c r="Y180" i="26"/>
  <c r="AB179" i="26"/>
  <c r="AA179" i="26"/>
  <c r="Z179" i="26"/>
  <c r="Y179" i="26"/>
  <c r="AB178" i="26"/>
  <c r="AA178" i="26"/>
  <c r="Z178" i="26"/>
  <c r="Y178" i="26"/>
  <c r="AB177" i="26"/>
  <c r="AA177" i="26"/>
  <c r="Z177" i="26"/>
  <c r="Y177" i="26"/>
  <c r="AB176" i="26"/>
  <c r="AA176" i="26"/>
  <c r="Z176" i="26"/>
  <c r="Y176" i="26"/>
  <c r="AB175" i="26"/>
  <c r="AA175" i="26"/>
  <c r="Z175" i="26"/>
  <c r="Y175" i="26"/>
  <c r="AB174" i="26"/>
  <c r="AA174" i="26"/>
  <c r="Z174" i="26"/>
  <c r="Y174" i="26"/>
  <c r="AB173" i="26"/>
  <c r="AA173" i="26"/>
  <c r="Z173" i="26"/>
  <c r="Y173" i="26"/>
  <c r="AB172" i="26"/>
  <c r="AA172" i="26"/>
  <c r="Z172" i="26"/>
  <c r="Y172" i="26"/>
  <c r="AB171" i="26"/>
  <c r="AA171" i="26"/>
  <c r="Z171" i="26"/>
  <c r="Y171" i="26"/>
  <c r="AB170" i="26"/>
  <c r="AA170" i="26"/>
  <c r="Z170" i="26"/>
  <c r="Y170" i="26"/>
  <c r="AB169" i="26"/>
  <c r="AA169" i="26"/>
  <c r="Z169" i="26"/>
  <c r="Y169" i="26"/>
  <c r="AB168" i="26"/>
  <c r="AA168" i="26"/>
  <c r="Z168" i="26"/>
  <c r="Y168" i="26"/>
  <c r="AB167" i="26"/>
  <c r="AA167" i="26"/>
  <c r="Z167" i="26"/>
  <c r="Y167" i="26"/>
  <c r="AB166" i="26"/>
  <c r="AA166" i="26"/>
  <c r="Z166" i="26"/>
  <c r="Y166" i="26"/>
  <c r="AB165" i="26"/>
  <c r="AA165" i="26"/>
  <c r="Z165" i="26"/>
  <c r="Y165" i="26"/>
  <c r="AB164" i="26"/>
  <c r="AA164" i="26"/>
  <c r="Z164" i="26"/>
  <c r="Y164" i="26"/>
  <c r="AB163" i="26"/>
  <c r="AA163" i="26"/>
  <c r="Z163" i="26"/>
  <c r="Y163" i="26"/>
  <c r="AB162" i="26"/>
  <c r="AA162" i="26"/>
  <c r="Z162" i="26"/>
  <c r="Y162" i="26"/>
  <c r="AB161" i="26"/>
  <c r="AA161" i="26"/>
  <c r="Z161" i="26"/>
  <c r="Y161" i="26"/>
  <c r="AB160" i="26"/>
  <c r="AA160" i="26"/>
  <c r="Z160" i="26"/>
  <c r="Y160" i="26"/>
  <c r="AB159" i="26"/>
  <c r="AA159" i="26"/>
  <c r="Z159" i="26"/>
  <c r="Y159" i="26"/>
  <c r="AA158" i="26"/>
  <c r="Z158" i="26"/>
  <c r="Y158" i="26"/>
  <c r="AB157" i="26"/>
  <c r="AB156" i="26"/>
  <c r="AA156" i="26"/>
  <c r="Z156" i="26"/>
  <c r="Y156" i="26"/>
  <c r="AB155" i="26"/>
  <c r="AA155" i="26"/>
  <c r="Z155" i="26"/>
  <c r="Y155" i="26"/>
  <c r="AB154" i="26"/>
  <c r="AA154" i="26"/>
  <c r="Z154" i="26"/>
  <c r="Y154" i="26"/>
  <c r="AB153" i="26"/>
  <c r="AA153" i="26"/>
  <c r="Z153" i="26"/>
  <c r="Y153" i="26"/>
  <c r="AB152" i="26"/>
  <c r="AA152" i="26"/>
  <c r="Z152" i="26"/>
  <c r="Y152" i="26"/>
  <c r="AB151" i="26"/>
  <c r="AA151" i="26"/>
  <c r="Z151" i="26"/>
  <c r="Y151" i="26"/>
  <c r="AB150" i="26"/>
  <c r="AA150" i="26"/>
  <c r="Z150" i="26"/>
  <c r="Y150" i="26"/>
  <c r="AB149" i="26"/>
  <c r="AA149" i="26"/>
  <c r="Z149" i="26"/>
  <c r="Y149" i="26"/>
  <c r="AB148" i="26"/>
  <c r="AA148" i="26"/>
  <c r="Z148" i="26"/>
  <c r="Y148" i="26"/>
  <c r="AB147" i="26"/>
  <c r="AA147" i="26"/>
  <c r="Z147" i="26"/>
  <c r="Y147" i="26"/>
  <c r="AB146" i="26"/>
  <c r="AA146" i="26"/>
  <c r="Z146" i="26"/>
  <c r="Y146" i="26"/>
  <c r="AB145" i="26"/>
  <c r="AA145" i="26"/>
  <c r="Z145" i="26"/>
  <c r="Y145" i="26"/>
  <c r="AB144" i="26"/>
  <c r="AA144" i="26"/>
  <c r="Z144" i="26"/>
  <c r="Y144" i="26"/>
  <c r="AB143" i="26"/>
  <c r="AA143" i="26"/>
  <c r="Z143" i="26"/>
  <c r="Y143" i="26"/>
  <c r="AB142" i="26"/>
  <c r="AA142" i="26"/>
  <c r="Z142" i="26"/>
  <c r="Y142" i="26"/>
  <c r="AB141" i="26"/>
  <c r="AA141" i="26"/>
  <c r="Z141" i="26"/>
  <c r="Y141" i="26"/>
  <c r="AB140" i="26"/>
  <c r="AA140" i="26"/>
  <c r="Z140" i="26"/>
  <c r="Y140" i="26"/>
  <c r="AB139" i="26"/>
  <c r="AA139" i="26"/>
  <c r="Z139" i="26"/>
  <c r="Y139" i="26"/>
  <c r="AB138" i="26"/>
  <c r="AA138" i="26"/>
  <c r="Z138" i="26"/>
  <c r="Y138" i="26"/>
  <c r="AB137" i="26"/>
  <c r="AA137" i="26"/>
  <c r="Z137" i="26"/>
  <c r="Y137" i="26"/>
  <c r="AB136" i="26"/>
  <c r="AA136" i="26"/>
  <c r="Z136" i="26"/>
  <c r="Y136" i="26"/>
  <c r="AB135" i="26"/>
  <c r="AA135" i="26"/>
  <c r="Z135" i="26"/>
  <c r="Y135" i="26"/>
  <c r="AB134" i="26"/>
  <c r="AA134" i="26"/>
  <c r="Z134" i="26"/>
  <c r="Y134" i="26"/>
  <c r="AA133" i="26"/>
  <c r="Z133" i="26"/>
  <c r="Y133" i="26"/>
  <c r="AB132" i="26"/>
  <c r="AB131" i="26"/>
  <c r="AA131" i="26"/>
  <c r="Z131" i="26"/>
  <c r="Y131" i="26"/>
  <c r="AB130" i="26"/>
  <c r="AA130" i="26"/>
  <c r="Z130" i="26"/>
  <c r="Y130" i="26"/>
  <c r="AB129" i="26"/>
  <c r="AA129" i="26"/>
  <c r="Z129" i="26"/>
  <c r="Y129" i="26"/>
  <c r="AA128" i="26"/>
  <c r="Z128" i="26"/>
  <c r="Y128" i="26"/>
  <c r="AB127" i="26"/>
  <c r="AB126" i="26"/>
  <c r="AA126" i="26"/>
  <c r="Z126" i="26"/>
  <c r="Y126" i="26"/>
  <c r="AB125" i="26"/>
  <c r="AA125" i="26"/>
  <c r="Z125" i="26"/>
  <c r="Y125" i="26"/>
  <c r="AB124" i="26"/>
  <c r="AA124" i="26"/>
  <c r="Z124" i="26"/>
  <c r="Y124" i="26"/>
  <c r="AB123" i="26"/>
  <c r="AA123" i="26"/>
  <c r="Z123" i="26"/>
  <c r="Y123" i="26"/>
  <c r="AB122" i="26"/>
  <c r="AA122" i="26"/>
  <c r="Z122" i="26"/>
  <c r="Y122" i="26"/>
  <c r="AB121" i="26"/>
  <c r="AA121" i="26"/>
  <c r="Z121" i="26"/>
  <c r="Y121" i="26"/>
  <c r="AB120" i="26"/>
  <c r="AA120" i="26"/>
  <c r="Z120" i="26"/>
  <c r="Y120" i="26"/>
  <c r="AB119" i="26"/>
  <c r="AA119" i="26"/>
  <c r="Z119" i="26"/>
  <c r="Y119" i="26"/>
  <c r="AB118" i="26"/>
  <c r="AA118" i="26"/>
  <c r="Z118" i="26"/>
  <c r="Y118" i="26"/>
  <c r="AB117" i="26"/>
  <c r="AA117" i="26"/>
  <c r="Z117" i="26"/>
  <c r="Y117" i="26"/>
  <c r="AB116" i="26"/>
  <c r="AA116" i="26"/>
  <c r="Z116" i="26"/>
  <c r="Y116" i="26"/>
  <c r="AB115" i="26"/>
  <c r="AA115" i="26"/>
  <c r="Z115" i="26"/>
  <c r="Y115" i="26"/>
  <c r="AA114" i="26"/>
  <c r="Z114" i="26"/>
  <c r="Y114" i="26"/>
  <c r="AB113" i="26"/>
  <c r="AA112" i="26"/>
  <c r="Z112" i="26"/>
  <c r="Y112" i="26"/>
  <c r="AA110" i="26"/>
  <c r="Z110" i="26"/>
  <c r="Y110" i="26"/>
  <c r="AB109" i="26"/>
  <c r="AB108" i="26"/>
  <c r="AA108" i="26"/>
  <c r="Z108" i="26"/>
  <c r="Y108" i="26"/>
  <c r="AB107" i="26"/>
  <c r="AA107" i="26"/>
  <c r="Z107" i="26"/>
  <c r="Y107" i="26"/>
  <c r="AB106" i="26"/>
  <c r="AA106" i="26"/>
  <c r="Z106" i="26"/>
  <c r="Y106" i="26"/>
  <c r="AB105" i="26"/>
  <c r="AA105" i="26"/>
  <c r="Z105" i="26"/>
  <c r="Y105" i="26"/>
  <c r="AB104" i="26"/>
  <c r="AA104" i="26"/>
  <c r="Z104" i="26"/>
  <c r="Y104" i="26"/>
  <c r="AB103" i="26"/>
  <c r="AA103" i="26"/>
  <c r="Z103" i="26"/>
  <c r="Y103" i="26"/>
  <c r="AB102" i="26"/>
  <c r="AA102" i="26"/>
  <c r="Z102" i="26"/>
  <c r="Y102" i="26"/>
  <c r="AB101" i="26"/>
  <c r="AA101" i="26"/>
  <c r="Z101" i="26"/>
  <c r="Y101" i="26"/>
  <c r="AB100" i="26"/>
  <c r="AA100" i="26"/>
  <c r="Z100" i="26"/>
  <c r="Y100" i="26"/>
  <c r="AB99" i="26"/>
  <c r="AA99" i="26"/>
  <c r="Z99" i="26"/>
  <c r="Y99" i="26"/>
  <c r="AB98" i="26"/>
  <c r="AA98" i="26"/>
  <c r="Z98" i="26"/>
  <c r="Y98" i="26"/>
  <c r="AB97" i="26"/>
  <c r="AA97" i="26"/>
  <c r="Z97" i="26"/>
  <c r="Y97" i="26"/>
  <c r="AB96" i="26"/>
  <c r="AA96" i="26"/>
  <c r="Z96" i="26"/>
  <c r="Y96" i="26"/>
  <c r="AB95" i="26"/>
  <c r="AA95" i="26"/>
  <c r="Z95" i="26"/>
  <c r="Y95" i="26"/>
  <c r="AB94" i="26"/>
  <c r="AA94" i="26"/>
  <c r="Z94" i="26"/>
  <c r="Y94" i="26"/>
  <c r="AB93" i="26"/>
  <c r="AA93" i="26"/>
  <c r="Z93" i="26"/>
  <c r="Y93" i="26"/>
  <c r="AB92" i="26"/>
  <c r="AA92" i="26"/>
  <c r="Z92" i="26"/>
  <c r="Y92" i="26"/>
  <c r="AB91" i="26"/>
  <c r="AA91" i="26"/>
  <c r="Z91" i="26"/>
  <c r="Y91" i="26"/>
  <c r="AB90" i="26"/>
  <c r="AA90" i="26"/>
  <c r="Z90" i="26"/>
  <c r="Y90" i="26"/>
  <c r="AB89" i="26"/>
  <c r="AA89" i="26"/>
  <c r="Z89" i="26"/>
  <c r="Y89" i="26"/>
  <c r="AB88" i="26"/>
  <c r="AA88" i="26"/>
  <c r="Z88" i="26"/>
  <c r="Y88" i="26"/>
  <c r="AB87" i="26"/>
  <c r="AA87" i="26"/>
  <c r="Z87" i="26"/>
  <c r="Y87" i="26"/>
  <c r="AB86" i="26"/>
  <c r="AA86" i="26"/>
  <c r="Z86" i="26"/>
  <c r="Y86" i="26"/>
  <c r="AB85" i="26"/>
  <c r="AA85" i="26"/>
  <c r="Z85" i="26"/>
  <c r="Y85" i="26"/>
  <c r="AB84" i="26"/>
  <c r="AA84" i="26"/>
  <c r="Z84" i="26"/>
  <c r="Y84" i="26"/>
  <c r="AB83" i="26"/>
  <c r="AA83" i="26"/>
  <c r="Z83" i="26"/>
  <c r="Y83" i="26"/>
  <c r="AB82" i="26"/>
  <c r="AA82" i="26"/>
  <c r="Z82" i="26"/>
  <c r="Y82" i="26"/>
  <c r="AB81" i="26"/>
  <c r="AA81" i="26"/>
  <c r="Z81" i="26"/>
  <c r="Y81" i="26"/>
  <c r="AB80" i="26"/>
  <c r="AA80" i="26"/>
  <c r="Z80" i="26"/>
  <c r="Y80" i="26"/>
  <c r="AB75" i="26"/>
  <c r="AA75" i="26"/>
  <c r="Z75" i="26"/>
  <c r="Y75" i="26"/>
  <c r="AB74" i="26"/>
  <c r="AA74" i="26"/>
  <c r="Z74" i="26"/>
  <c r="Y74" i="26"/>
  <c r="AB73" i="26"/>
  <c r="AA73" i="26"/>
  <c r="Z73" i="26"/>
  <c r="Y73" i="26"/>
  <c r="AB72" i="26"/>
  <c r="AA72" i="26"/>
  <c r="Z72" i="26"/>
  <c r="Y72" i="26"/>
  <c r="AB71" i="26"/>
  <c r="AA71" i="26"/>
  <c r="Z71" i="26"/>
  <c r="Y71" i="26"/>
  <c r="AB70" i="26"/>
  <c r="AA70" i="26"/>
  <c r="Z70" i="26"/>
  <c r="Y70" i="26"/>
  <c r="AB69" i="26"/>
  <c r="AA69" i="26"/>
  <c r="Z69" i="26"/>
  <c r="Y69" i="26"/>
  <c r="AB68" i="26"/>
  <c r="AA68" i="26"/>
  <c r="Z68" i="26"/>
  <c r="Y68" i="26"/>
  <c r="AB67" i="26"/>
  <c r="AA67" i="26"/>
  <c r="Z67" i="26"/>
  <c r="Y67" i="26"/>
  <c r="AB66" i="26"/>
  <c r="AA66" i="26"/>
  <c r="Z66" i="26"/>
  <c r="Y66" i="26"/>
  <c r="AB65" i="26"/>
  <c r="AA65" i="26"/>
  <c r="Z65" i="26"/>
  <c r="Y65" i="26"/>
  <c r="AB64" i="26"/>
  <c r="AA64" i="26"/>
  <c r="Z64" i="26"/>
  <c r="Y64" i="26"/>
  <c r="AB63" i="26"/>
  <c r="AA63" i="26"/>
  <c r="Z63" i="26"/>
  <c r="Y63" i="26"/>
  <c r="AB58" i="26"/>
  <c r="AP58" i="26" s="1"/>
  <c r="AA58" i="26"/>
  <c r="AO58" i="26" s="1"/>
  <c r="Z58" i="26"/>
  <c r="AN58" i="26" s="1"/>
  <c r="Y58" i="26"/>
  <c r="AM58" i="26" s="1"/>
  <c r="AB57" i="26"/>
  <c r="AA57" i="26"/>
  <c r="Z57" i="26"/>
  <c r="Y57" i="26"/>
  <c r="AB56" i="26"/>
  <c r="AA56" i="26"/>
  <c r="Z56" i="26"/>
  <c r="Y56" i="26"/>
  <c r="AB54" i="26"/>
  <c r="AA54" i="26"/>
  <c r="Z54" i="26"/>
  <c r="Y54" i="26"/>
  <c r="AB51" i="26"/>
  <c r="AA51" i="26"/>
  <c r="Z51" i="26"/>
  <c r="Y51" i="26"/>
  <c r="AB49" i="26"/>
  <c r="AA49" i="26"/>
  <c r="Z49" i="26"/>
  <c r="Y49" i="26"/>
  <c r="AB48" i="26"/>
  <c r="AA48" i="26"/>
  <c r="Z48" i="26"/>
  <c r="Y48" i="26"/>
  <c r="AB47" i="26"/>
  <c r="AA47" i="26"/>
  <c r="Z47" i="26"/>
  <c r="Y47" i="26"/>
  <c r="AB46" i="26"/>
  <c r="AA46" i="26"/>
  <c r="Z46" i="26"/>
  <c r="Y46" i="26"/>
  <c r="AB45" i="26"/>
  <c r="AA45" i="26"/>
  <c r="Z45" i="26"/>
  <c r="Y45" i="26"/>
  <c r="AB44" i="26"/>
  <c r="AA44" i="26"/>
  <c r="Z44" i="26"/>
  <c r="Y44" i="26"/>
  <c r="AB43" i="26"/>
  <c r="AA43" i="26"/>
  <c r="Z43" i="26"/>
  <c r="Y43" i="26"/>
  <c r="AB42" i="26"/>
  <c r="AA42" i="26"/>
  <c r="Z42" i="26"/>
  <c r="Y42" i="26"/>
  <c r="AB41" i="26"/>
  <c r="AA41" i="26"/>
  <c r="Z41" i="26"/>
  <c r="Y41" i="26"/>
  <c r="AB40" i="26"/>
  <c r="AA40" i="26"/>
  <c r="Z40" i="26"/>
  <c r="Y40" i="26"/>
  <c r="AB39" i="26"/>
  <c r="AA39" i="26"/>
  <c r="Z39" i="26"/>
  <c r="Y39" i="26"/>
  <c r="AB38" i="26"/>
  <c r="AA38" i="26"/>
  <c r="Z38" i="26"/>
  <c r="Y38" i="26"/>
  <c r="AB37" i="26"/>
  <c r="AA37" i="26"/>
  <c r="Z37" i="26"/>
  <c r="Y37" i="26"/>
  <c r="AB36" i="26"/>
  <c r="AA36" i="26"/>
  <c r="Z36" i="26"/>
  <c r="Y36" i="26"/>
  <c r="AB35" i="26"/>
  <c r="AA35" i="26"/>
  <c r="Z35" i="26"/>
  <c r="Y35" i="26"/>
  <c r="AB34" i="26"/>
  <c r="AA34" i="26"/>
  <c r="Z34" i="26"/>
  <c r="Y34" i="26"/>
  <c r="AB33" i="26"/>
  <c r="AA33" i="26"/>
  <c r="Z33" i="26"/>
  <c r="Y33" i="26"/>
  <c r="AB32" i="26"/>
  <c r="AA32" i="26"/>
  <c r="Z32" i="26"/>
  <c r="Y32" i="26"/>
  <c r="AB31" i="26"/>
  <c r="AA31" i="26"/>
  <c r="Z31" i="26"/>
  <c r="Y31" i="26"/>
  <c r="AB30" i="26"/>
  <c r="AA30" i="26"/>
  <c r="Z30" i="26"/>
  <c r="Y30" i="26"/>
  <c r="AB29" i="26"/>
  <c r="AA29" i="26"/>
  <c r="Z29" i="26"/>
  <c r="Y29" i="26"/>
  <c r="AB28" i="26"/>
  <c r="AA28" i="26"/>
  <c r="Z28" i="26"/>
  <c r="Y28" i="26"/>
  <c r="AB27" i="26"/>
  <c r="AA27" i="26"/>
  <c r="Z27" i="26"/>
  <c r="Y27" i="26"/>
  <c r="AB26" i="26"/>
  <c r="AA26" i="26"/>
  <c r="Z26" i="26"/>
  <c r="Y26" i="26"/>
  <c r="Z14" i="26"/>
  <c r="AN14" i="26" s="1"/>
  <c r="Y14" i="26"/>
  <c r="AM14" i="26" s="1"/>
  <c r="Z13" i="26"/>
  <c r="Y13" i="26"/>
  <c r="Z12" i="26"/>
  <c r="AN12" i="26" s="1"/>
  <c r="Y12" i="26"/>
  <c r="AM12" i="26" s="1"/>
  <c r="Z11" i="26"/>
  <c r="AN11" i="26" s="1"/>
  <c r="Y11" i="26"/>
  <c r="AM11" i="26" s="1"/>
  <c r="Z10" i="26"/>
  <c r="Y10" i="26"/>
  <c r="Z9" i="26"/>
  <c r="AN9" i="26" s="1"/>
  <c r="Y9" i="26"/>
  <c r="AM9" i="26" s="1"/>
  <c r="Z8" i="26"/>
  <c r="AN8" i="26" s="1"/>
  <c r="Y8" i="26"/>
  <c r="AM8" i="26" s="1"/>
  <c r="Z7" i="26"/>
  <c r="AN7" i="26" s="1"/>
  <c r="Y7" i="26"/>
  <c r="AM7" i="26" s="1"/>
  <c r="Z6" i="26"/>
  <c r="AN6" i="26" s="1"/>
  <c r="Y6" i="26"/>
  <c r="AM6" i="26" s="1"/>
  <c r="AB290" i="25"/>
  <c r="AA290" i="25"/>
  <c r="Z290" i="25"/>
  <c r="Y290" i="25"/>
  <c r="AB289" i="25"/>
  <c r="AP289" i="25" s="1"/>
  <c r="AA289" i="25"/>
  <c r="Z289" i="25"/>
  <c r="Y289" i="25"/>
  <c r="AM289" i="25" s="1"/>
  <c r="AB288" i="25"/>
  <c r="AA288" i="25"/>
  <c r="Z288" i="25"/>
  <c r="Y288" i="25"/>
  <c r="AB287" i="25"/>
  <c r="AP287" i="25" s="1"/>
  <c r="AA287" i="25"/>
  <c r="Z287" i="25"/>
  <c r="Y287" i="25"/>
  <c r="AM287" i="25" s="1"/>
  <c r="AB286" i="25"/>
  <c r="AP286" i="25" s="1"/>
  <c r="AA286" i="25"/>
  <c r="AO286" i="25" s="1"/>
  <c r="Z286" i="25"/>
  <c r="AN286" i="25" s="1"/>
  <c r="Y286" i="25"/>
  <c r="AM286" i="25" s="1"/>
  <c r="AB285" i="25"/>
  <c r="AA285" i="25"/>
  <c r="Z285" i="25"/>
  <c r="Y285" i="25"/>
  <c r="AB284" i="25"/>
  <c r="AP284" i="25" s="1"/>
  <c r="AA284" i="25"/>
  <c r="Z284" i="25"/>
  <c r="Y284" i="25"/>
  <c r="AM284" i="25" s="1"/>
  <c r="AB283" i="25"/>
  <c r="AA283" i="25"/>
  <c r="Z283" i="25"/>
  <c r="Y283" i="25"/>
  <c r="AB282" i="25"/>
  <c r="AA282" i="25"/>
  <c r="Z282" i="25"/>
  <c r="Y282" i="25"/>
  <c r="AB281" i="25"/>
  <c r="AA281" i="25"/>
  <c r="Z281" i="25"/>
  <c r="Y281" i="25"/>
  <c r="AB280" i="25"/>
  <c r="AA280" i="25"/>
  <c r="Z280" i="25"/>
  <c r="Y280" i="25"/>
  <c r="AB279" i="25"/>
  <c r="AP279" i="25" s="1"/>
  <c r="AA279" i="25"/>
  <c r="AO279" i="25" s="1"/>
  <c r="Z279" i="25"/>
  <c r="AN279" i="25" s="1"/>
  <c r="Y279" i="25"/>
  <c r="AM279" i="25" s="1"/>
  <c r="AB278" i="25"/>
  <c r="AA278" i="25"/>
  <c r="Z278" i="25"/>
  <c r="Y278" i="25"/>
  <c r="AB277" i="25"/>
  <c r="AA277" i="25"/>
  <c r="Z277" i="25"/>
  <c r="Y277" i="25"/>
  <c r="AB276" i="25"/>
  <c r="AA276" i="25"/>
  <c r="Z276" i="25"/>
  <c r="Y276" i="25"/>
  <c r="AB275" i="25"/>
  <c r="AA275" i="25"/>
  <c r="Z275" i="25"/>
  <c r="Y275" i="25"/>
  <c r="AB274" i="25"/>
  <c r="AA274" i="25"/>
  <c r="Z274" i="25"/>
  <c r="Y274" i="25"/>
  <c r="AB273" i="25"/>
  <c r="AA273" i="25"/>
  <c r="Z273" i="25"/>
  <c r="Y273" i="25"/>
  <c r="AB272" i="25"/>
  <c r="AA272" i="25"/>
  <c r="Z272" i="25"/>
  <c r="Y272" i="25"/>
  <c r="AB271" i="25"/>
  <c r="AA271" i="25"/>
  <c r="Z271" i="25"/>
  <c r="Y271" i="25"/>
  <c r="AB270" i="25"/>
  <c r="AA270" i="25"/>
  <c r="Z270" i="25"/>
  <c r="Y270" i="25"/>
  <c r="AB269" i="25"/>
  <c r="AA269" i="25"/>
  <c r="Z269" i="25"/>
  <c r="Y269" i="25"/>
  <c r="AB268" i="25"/>
  <c r="AA268" i="25"/>
  <c r="Z268" i="25"/>
  <c r="Y268" i="25"/>
  <c r="AB267" i="25"/>
  <c r="AA267" i="25"/>
  <c r="Z267" i="25"/>
  <c r="Y267" i="25"/>
  <c r="AB266" i="25"/>
  <c r="AA266" i="25"/>
  <c r="Z266" i="25"/>
  <c r="Y266" i="25"/>
  <c r="AB265" i="25"/>
  <c r="AA265" i="25"/>
  <c r="Z265" i="25"/>
  <c r="Y265" i="25"/>
  <c r="AB264" i="25"/>
  <c r="AA264" i="25"/>
  <c r="Z264" i="25"/>
  <c r="Y264" i="25"/>
  <c r="AB263" i="25"/>
  <c r="AA263" i="25"/>
  <c r="Z263" i="25"/>
  <c r="Y263" i="25"/>
  <c r="AB262" i="25"/>
  <c r="AA262" i="25"/>
  <c r="Z262" i="25"/>
  <c r="Y262" i="25"/>
  <c r="AB261" i="25"/>
  <c r="AA261" i="25"/>
  <c r="Z261" i="25"/>
  <c r="Y261" i="25"/>
  <c r="AB260" i="25"/>
  <c r="AA260" i="25"/>
  <c r="Z260" i="25"/>
  <c r="Y260" i="25"/>
  <c r="AB259" i="25"/>
  <c r="AA259" i="25"/>
  <c r="Z259" i="25"/>
  <c r="Y259" i="25"/>
  <c r="AB258" i="25"/>
  <c r="AA258" i="25"/>
  <c r="Z258" i="25"/>
  <c r="Y258" i="25"/>
  <c r="AB257" i="25"/>
  <c r="AA257" i="25"/>
  <c r="Z257" i="25"/>
  <c r="Y257" i="25"/>
  <c r="AB256" i="25"/>
  <c r="AA256" i="25"/>
  <c r="Z256" i="25"/>
  <c r="Y256" i="25"/>
  <c r="AB255" i="25"/>
  <c r="AA255" i="25"/>
  <c r="Z255" i="25"/>
  <c r="Y255" i="25"/>
  <c r="AB254" i="25"/>
  <c r="AA254" i="25"/>
  <c r="Z254" i="25"/>
  <c r="Y254" i="25"/>
  <c r="AB253" i="25"/>
  <c r="AA253" i="25"/>
  <c r="Z253" i="25"/>
  <c r="Y253" i="25"/>
  <c r="AB252" i="25"/>
  <c r="AA252" i="25"/>
  <c r="Z252" i="25"/>
  <c r="Y252" i="25"/>
  <c r="AB251" i="25"/>
  <c r="AA251" i="25"/>
  <c r="Z251" i="25"/>
  <c r="Y251" i="25"/>
  <c r="AB250" i="25"/>
  <c r="AA250" i="25"/>
  <c r="Z250" i="25"/>
  <c r="Y250" i="25"/>
  <c r="AB249" i="25"/>
  <c r="AA249" i="25"/>
  <c r="Z249" i="25"/>
  <c r="Y249" i="25"/>
  <c r="AB248" i="25"/>
  <c r="AA248" i="25"/>
  <c r="Z248" i="25"/>
  <c r="Y248" i="25"/>
  <c r="AB247" i="25"/>
  <c r="AA247" i="25"/>
  <c r="Z247" i="25"/>
  <c r="Y247" i="25"/>
  <c r="AB246" i="25"/>
  <c r="AA246" i="25"/>
  <c r="Z246" i="25"/>
  <c r="Y246" i="25"/>
  <c r="AB245" i="25"/>
  <c r="AA245" i="25"/>
  <c r="Z245" i="25"/>
  <c r="Y245" i="25"/>
  <c r="AB244" i="25"/>
  <c r="AA244" i="25"/>
  <c r="Z244" i="25"/>
  <c r="Y244" i="25"/>
  <c r="AB243" i="25"/>
  <c r="AA243" i="25"/>
  <c r="Z243" i="25"/>
  <c r="Y243" i="25"/>
  <c r="AB242" i="25"/>
  <c r="AA242" i="25"/>
  <c r="Z242" i="25"/>
  <c r="Y242" i="25"/>
  <c r="AB241" i="25"/>
  <c r="AA241" i="25"/>
  <c r="Z241" i="25"/>
  <c r="Y241" i="25"/>
  <c r="AB240" i="25"/>
  <c r="AA240" i="25"/>
  <c r="Z240" i="25"/>
  <c r="Y240" i="25"/>
  <c r="AB239" i="25"/>
  <c r="AA239" i="25"/>
  <c r="Z239" i="25"/>
  <c r="Y239" i="25"/>
  <c r="AB237" i="25"/>
  <c r="AA237" i="25"/>
  <c r="Z237" i="25"/>
  <c r="Y237" i="25"/>
  <c r="AB238" i="25"/>
  <c r="AA238" i="25"/>
  <c r="Z238" i="25"/>
  <c r="Y238" i="25"/>
  <c r="AB236" i="25"/>
  <c r="AA236" i="25"/>
  <c r="Z236" i="25"/>
  <c r="Y236" i="25"/>
  <c r="AB235" i="25"/>
  <c r="AA235" i="25"/>
  <c r="Z235" i="25"/>
  <c r="Y235" i="25"/>
  <c r="AB234" i="25"/>
  <c r="AA234" i="25"/>
  <c r="Z234" i="25"/>
  <c r="Y234" i="25"/>
  <c r="AB233" i="25"/>
  <c r="AA233" i="25"/>
  <c r="Z233" i="25"/>
  <c r="Y233" i="25"/>
  <c r="AB232" i="25"/>
  <c r="AA232" i="25"/>
  <c r="Z232" i="25"/>
  <c r="Y232" i="25"/>
  <c r="AB231" i="25"/>
  <c r="AA231" i="25"/>
  <c r="Z231" i="25"/>
  <c r="Y231" i="25"/>
  <c r="AB230" i="25"/>
  <c r="AA230" i="25"/>
  <c r="Z230" i="25"/>
  <c r="Y230" i="25"/>
  <c r="AB229" i="25"/>
  <c r="AA229" i="25"/>
  <c r="Z229" i="25"/>
  <c r="Y229" i="25"/>
  <c r="AB228" i="25"/>
  <c r="AA228" i="25"/>
  <c r="Z228" i="25"/>
  <c r="Y228" i="25"/>
  <c r="AB227" i="25"/>
  <c r="AA227" i="25"/>
  <c r="Z227" i="25"/>
  <c r="Y227" i="25"/>
  <c r="AB226" i="25"/>
  <c r="AA226" i="25"/>
  <c r="Z226" i="25"/>
  <c r="Y226" i="25"/>
  <c r="AB225" i="25"/>
  <c r="AA225" i="25"/>
  <c r="Z225" i="25"/>
  <c r="Y225" i="25"/>
  <c r="AB224" i="25"/>
  <c r="AA224" i="25"/>
  <c r="Z224" i="25"/>
  <c r="Y224" i="25"/>
  <c r="AB223" i="25"/>
  <c r="AA223" i="25"/>
  <c r="Z223" i="25"/>
  <c r="Y223" i="25"/>
  <c r="AB222" i="25"/>
  <c r="AA222" i="25"/>
  <c r="Z222" i="25"/>
  <c r="Y222" i="25"/>
  <c r="AB221" i="25"/>
  <c r="AA221" i="25"/>
  <c r="Z221" i="25"/>
  <c r="Y221" i="25"/>
  <c r="AB220" i="25"/>
  <c r="AA220" i="25"/>
  <c r="Z220" i="25"/>
  <c r="Y220" i="25"/>
  <c r="AB219" i="25"/>
  <c r="AA219" i="25"/>
  <c r="Z219" i="25"/>
  <c r="Y219" i="25"/>
  <c r="AB218" i="25"/>
  <c r="AA218" i="25"/>
  <c r="Z218" i="25"/>
  <c r="Y218" i="25"/>
  <c r="AB217" i="25"/>
  <c r="AA217" i="25"/>
  <c r="Z217" i="25"/>
  <c r="Y217" i="25"/>
  <c r="AB216" i="25"/>
  <c r="AA216" i="25"/>
  <c r="Z216" i="25"/>
  <c r="Y216" i="25"/>
  <c r="AB215" i="25"/>
  <c r="AA215" i="25"/>
  <c r="Z215" i="25"/>
  <c r="Y215" i="25"/>
  <c r="AB214" i="25"/>
  <c r="AA214" i="25"/>
  <c r="Z214" i="25"/>
  <c r="Y214" i="25"/>
  <c r="AB213" i="25"/>
  <c r="AA213" i="25"/>
  <c r="Z213" i="25"/>
  <c r="Y213" i="25"/>
  <c r="AB212" i="25"/>
  <c r="AA212" i="25"/>
  <c r="Z212" i="25"/>
  <c r="Y212" i="25"/>
  <c r="AB211" i="25"/>
  <c r="AA211" i="25"/>
  <c r="Z211" i="25"/>
  <c r="Y211" i="25"/>
  <c r="AB210" i="25"/>
  <c r="AA210" i="25"/>
  <c r="Z210" i="25"/>
  <c r="Y210" i="25"/>
  <c r="AB209" i="25"/>
  <c r="AA209" i="25"/>
  <c r="Z209" i="25"/>
  <c r="Y209" i="25"/>
  <c r="AB208" i="25"/>
  <c r="AA208" i="25"/>
  <c r="Z208" i="25"/>
  <c r="Y208" i="25"/>
  <c r="AB207" i="25"/>
  <c r="AA207" i="25"/>
  <c r="Z207" i="25"/>
  <c r="Y207" i="25"/>
  <c r="AB206" i="25"/>
  <c r="AA206" i="25"/>
  <c r="Z206" i="25"/>
  <c r="Y206" i="25"/>
  <c r="AB205" i="25"/>
  <c r="AA205" i="25"/>
  <c r="Z205" i="25"/>
  <c r="Y205" i="25"/>
  <c r="AB204" i="25"/>
  <c r="AA204" i="25"/>
  <c r="Z204" i="25"/>
  <c r="Y204" i="25"/>
  <c r="AB203" i="25"/>
  <c r="AA203" i="25"/>
  <c r="Z203" i="25"/>
  <c r="Y203" i="25"/>
  <c r="AB202" i="25"/>
  <c r="AA202" i="25"/>
  <c r="Z202" i="25"/>
  <c r="Y202" i="25"/>
  <c r="AB201" i="25"/>
  <c r="AA201" i="25"/>
  <c r="Z201" i="25"/>
  <c r="Y201" i="25"/>
  <c r="AB200" i="25"/>
  <c r="AA200" i="25"/>
  <c r="Z200" i="25"/>
  <c r="Y200" i="25"/>
  <c r="AB199" i="25"/>
  <c r="AA199" i="25"/>
  <c r="Z199" i="25"/>
  <c r="Y199" i="25"/>
  <c r="AB198" i="25"/>
  <c r="AA198" i="25"/>
  <c r="Z198" i="25"/>
  <c r="Y198" i="25"/>
  <c r="AB197" i="25"/>
  <c r="AA197" i="25"/>
  <c r="Z197" i="25"/>
  <c r="Y197" i="25"/>
  <c r="AB196" i="25"/>
  <c r="AA196" i="25"/>
  <c r="Z196" i="25"/>
  <c r="Y196" i="25"/>
  <c r="AB195" i="25"/>
  <c r="AA195" i="25"/>
  <c r="Z195" i="25"/>
  <c r="Y195" i="25"/>
  <c r="AB194" i="25"/>
  <c r="AA194" i="25"/>
  <c r="Z194" i="25"/>
  <c r="Y194" i="25"/>
  <c r="AB193" i="25"/>
  <c r="AA193" i="25"/>
  <c r="Z193" i="25"/>
  <c r="Y193" i="25"/>
  <c r="AB192" i="25"/>
  <c r="AA192" i="25"/>
  <c r="Z192" i="25"/>
  <c r="Y192" i="25"/>
  <c r="AB191" i="25"/>
  <c r="AA191" i="25"/>
  <c r="Z191" i="25"/>
  <c r="Y191" i="25"/>
  <c r="AB190" i="25"/>
  <c r="AA190" i="25"/>
  <c r="Z190" i="25"/>
  <c r="Y190" i="25"/>
  <c r="AB189" i="25"/>
  <c r="AA189" i="25"/>
  <c r="Z189" i="25"/>
  <c r="Y189" i="25"/>
  <c r="AB188" i="25"/>
  <c r="AA188" i="25"/>
  <c r="Z188" i="25"/>
  <c r="Y188" i="25"/>
  <c r="AB187" i="25"/>
  <c r="AA187" i="25"/>
  <c r="Z187" i="25"/>
  <c r="Y187" i="25"/>
  <c r="AB186" i="25"/>
  <c r="AA186" i="25"/>
  <c r="Z186" i="25"/>
  <c r="Y186" i="25"/>
  <c r="AB185" i="25"/>
  <c r="AA185" i="25"/>
  <c r="Z185" i="25"/>
  <c r="Y185" i="25"/>
  <c r="AB184" i="25"/>
  <c r="AA184" i="25"/>
  <c r="Z184" i="25"/>
  <c r="Y184" i="25"/>
  <c r="AB183" i="25"/>
  <c r="AA183" i="25"/>
  <c r="Z183" i="25"/>
  <c r="Y183" i="25"/>
  <c r="AB182" i="25"/>
  <c r="AA182" i="25"/>
  <c r="Z182" i="25"/>
  <c r="Y182" i="25"/>
  <c r="AB181" i="25"/>
  <c r="AA181" i="25"/>
  <c r="Z181" i="25"/>
  <c r="Y181" i="25"/>
  <c r="AB180" i="25"/>
  <c r="AA180" i="25"/>
  <c r="Z180" i="25"/>
  <c r="Y180" i="25"/>
  <c r="AB179" i="25"/>
  <c r="AA179" i="25"/>
  <c r="Z179" i="25"/>
  <c r="Y179" i="25"/>
  <c r="AB178" i="25"/>
  <c r="AA178" i="25"/>
  <c r="Z178" i="25"/>
  <c r="Y178" i="25"/>
  <c r="AB177" i="25"/>
  <c r="AA177" i="25"/>
  <c r="Z177" i="25"/>
  <c r="Y177" i="25"/>
  <c r="AB176" i="25"/>
  <c r="AA176" i="25"/>
  <c r="Z176" i="25"/>
  <c r="Y176" i="25"/>
  <c r="AB175" i="25"/>
  <c r="AA175" i="25"/>
  <c r="Z175" i="25"/>
  <c r="Y175" i="25"/>
  <c r="AB174" i="25"/>
  <c r="AA174" i="25"/>
  <c r="Z174" i="25"/>
  <c r="Y174" i="25"/>
  <c r="AB173" i="25"/>
  <c r="AA173" i="25"/>
  <c r="Z173" i="25"/>
  <c r="Y173" i="25"/>
  <c r="AB172" i="25"/>
  <c r="AA172" i="25"/>
  <c r="Z172" i="25"/>
  <c r="Y172" i="25"/>
  <c r="AB171" i="25"/>
  <c r="AA171" i="25"/>
  <c r="Z171" i="25"/>
  <c r="Y171" i="25"/>
  <c r="AB170" i="25"/>
  <c r="AA170" i="25"/>
  <c r="Z170" i="25"/>
  <c r="Y170" i="25"/>
  <c r="AB169" i="25"/>
  <c r="AA169" i="25"/>
  <c r="Z169" i="25"/>
  <c r="Y169" i="25"/>
  <c r="AB168" i="25"/>
  <c r="AA168" i="25"/>
  <c r="Z168" i="25"/>
  <c r="Y168" i="25"/>
  <c r="AB167" i="25"/>
  <c r="AA167" i="25"/>
  <c r="Z167" i="25"/>
  <c r="Y167" i="25"/>
  <c r="AB166" i="25"/>
  <c r="AA166" i="25"/>
  <c r="Z166" i="25"/>
  <c r="Y166" i="25"/>
  <c r="AB165" i="25"/>
  <c r="AA165" i="25"/>
  <c r="Z165" i="25"/>
  <c r="Y165" i="25"/>
  <c r="AB164" i="25"/>
  <c r="AA164" i="25"/>
  <c r="Z164" i="25"/>
  <c r="Y164" i="25"/>
  <c r="AB163" i="25"/>
  <c r="AA163" i="25"/>
  <c r="Z163" i="25"/>
  <c r="Y163" i="25"/>
  <c r="AB162" i="25"/>
  <c r="AA162" i="25"/>
  <c r="Z162" i="25"/>
  <c r="Y162" i="25"/>
  <c r="AB161" i="25"/>
  <c r="AA161" i="25"/>
  <c r="Z161" i="25"/>
  <c r="Y161" i="25"/>
  <c r="AB160" i="25"/>
  <c r="AA160" i="25"/>
  <c r="Z160" i="25"/>
  <c r="Y160" i="25"/>
  <c r="AB159" i="25"/>
  <c r="AA159" i="25"/>
  <c r="Z159" i="25"/>
  <c r="Y159" i="25"/>
  <c r="AA158" i="25"/>
  <c r="Z158" i="25"/>
  <c r="Y158" i="25"/>
  <c r="AB157" i="25"/>
  <c r="AB156" i="25"/>
  <c r="AA156" i="25"/>
  <c r="Z156" i="25"/>
  <c r="Y156" i="25"/>
  <c r="AB155" i="25"/>
  <c r="AA155" i="25"/>
  <c r="Z155" i="25"/>
  <c r="Y155" i="25"/>
  <c r="AB154" i="25"/>
  <c r="AA154" i="25"/>
  <c r="Z154" i="25"/>
  <c r="Y154" i="25"/>
  <c r="AB153" i="25"/>
  <c r="AA153" i="25"/>
  <c r="Z153" i="25"/>
  <c r="Y153" i="25"/>
  <c r="AB152" i="25"/>
  <c r="AA152" i="25"/>
  <c r="Z152" i="25"/>
  <c r="Y152" i="25"/>
  <c r="AB151" i="25"/>
  <c r="AA151" i="25"/>
  <c r="Z151" i="25"/>
  <c r="Y151" i="25"/>
  <c r="AB150" i="25"/>
  <c r="AA150" i="25"/>
  <c r="Z150" i="25"/>
  <c r="Y150" i="25"/>
  <c r="AB149" i="25"/>
  <c r="AA149" i="25"/>
  <c r="Z149" i="25"/>
  <c r="Y149" i="25"/>
  <c r="AB148" i="25"/>
  <c r="AA148" i="25"/>
  <c r="Z148" i="25"/>
  <c r="Y148" i="25"/>
  <c r="AB147" i="25"/>
  <c r="AA147" i="25"/>
  <c r="Z147" i="25"/>
  <c r="Y147" i="25"/>
  <c r="AB146" i="25"/>
  <c r="AA146" i="25"/>
  <c r="Z146" i="25"/>
  <c r="Y146" i="25"/>
  <c r="AB145" i="25"/>
  <c r="AA145" i="25"/>
  <c r="Z145" i="25"/>
  <c r="Y145" i="25"/>
  <c r="AB144" i="25"/>
  <c r="AA144" i="25"/>
  <c r="Z144" i="25"/>
  <c r="Y144" i="25"/>
  <c r="AB143" i="25"/>
  <c r="AA143" i="25"/>
  <c r="Z143" i="25"/>
  <c r="Y143" i="25"/>
  <c r="AB142" i="25"/>
  <c r="AA142" i="25"/>
  <c r="Z142" i="25"/>
  <c r="Y142" i="25"/>
  <c r="AB141" i="25"/>
  <c r="AA141" i="25"/>
  <c r="Z141" i="25"/>
  <c r="Y141" i="25"/>
  <c r="AB140" i="25"/>
  <c r="AA140" i="25"/>
  <c r="Z140" i="25"/>
  <c r="Y140" i="25"/>
  <c r="AB139" i="25"/>
  <c r="AA139" i="25"/>
  <c r="Z139" i="25"/>
  <c r="Y139" i="25"/>
  <c r="AB138" i="25"/>
  <c r="AA138" i="25"/>
  <c r="Z138" i="25"/>
  <c r="Y138" i="25"/>
  <c r="AB137" i="25"/>
  <c r="AA137" i="25"/>
  <c r="Z137" i="25"/>
  <c r="Y137" i="25"/>
  <c r="AB136" i="25"/>
  <c r="AA136" i="25"/>
  <c r="Z136" i="25"/>
  <c r="Y136" i="25"/>
  <c r="AB135" i="25"/>
  <c r="AA135" i="25"/>
  <c r="Z135" i="25"/>
  <c r="Y135" i="25"/>
  <c r="AB134" i="25"/>
  <c r="AA134" i="25"/>
  <c r="Z134" i="25"/>
  <c r="Y134" i="25"/>
  <c r="AA133" i="25"/>
  <c r="Z133" i="25"/>
  <c r="Y133" i="25"/>
  <c r="AB132" i="25"/>
  <c r="AB131" i="25"/>
  <c r="AA131" i="25"/>
  <c r="Z131" i="25"/>
  <c r="Y131" i="25"/>
  <c r="AB130" i="25"/>
  <c r="AA130" i="25"/>
  <c r="Z130" i="25"/>
  <c r="Y130" i="25"/>
  <c r="AB129" i="25"/>
  <c r="AA129" i="25"/>
  <c r="Z129" i="25"/>
  <c r="Y129" i="25"/>
  <c r="AA128" i="25"/>
  <c r="Z128" i="25"/>
  <c r="Y128" i="25"/>
  <c r="AB127" i="25"/>
  <c r="AB126" i="25"/>
  <c r="AA126" i="25"/>
  <c r="Z126" i="25"/>
  <c r="Y126" i="25"/>
  <c r="AB125" i="25"/>
  <c r="AA125" i="25"/>
  <c r="Z125" i="25"/>
  <c r="Y125" i="25"/>
  <c r="AB124" i="25"/>
  <c r="AA124" i="25"/>
  <c r="Z124" i="25"/>
  <c r="Y124" i="25"/>
  <c r="AB123" i="25"/>
  <c r="AA123" i="25"/>
  <c r="Z123" i="25"/>
  <c r="Y123" i="25"/>
  <c r="AB122" i="25"/>
  <c r="AA122" i="25"/>
  <c r="Z122" i="25"/>
  <c r="Y122" i="25"/>
  <c r="AB121" i="25"/>
  <c r="AA121" i="25"/>
  <c r="Z121" i="25"/>
  <c r="Y121" i="25"/>
  <c r="AB120" i="25"/>
  <c r="AA120" i="25"/>
  <c r="Z120" i="25"/>
  <c r="Y120" i="25"/>
  <c r="AB119" i="25"/>
  <c r="AA119" i="25"/>
  <c r="Z119" i="25"/>
  <c r="Y119" i="25"/>
  <c r="AB118" i="25"/>
  <c r="AA118" i="25"/>
  <c r="Z118" i="25"/>
  <c r="Y118" i="25"/>
  <c r="AB117" i="25"/>
  <c r="AA117" i="25"/>
  <c r="Z117" i="25"/>
  <c r="Y117" i="25"/>
  <c r="AB116" i="25"/>
  <c r="AA116" i="25"/>
  <c r="Z116" i="25"/>
  <c r="Y116" i="25"/>
  <c r="AB115" i="25"/>
  <c r="AA115" i="25"/>
  <c r="Z115" i="25"/>
  <c r="Y115" i="25"/>
  <c r="AA114" i="25"/>
  <c r="Z114" i="25"/>
  <c r="Y114" i="25"/>
  <c r="AB113" i="25"/>
  <c r="AA112" i="25"/>
  <c r="Z112" i="25"/>
  <c r="Y112" i="25"/>
  <c r="AA110" i="25"/>
  <c r="Z110" i="25"/>
  <c r="Y110" i="25"/>
  <c r="AB109" i="25"/>
  <c r="AB108" i="25"/>
  <c r="AA108" i="25"/>
  <c r="Z108" i="25"/>
  <c r="Y108" i="25"/>
  <c r="AB107" i="25"/>
  <c r="AA107" i="25"/>
  <c r="Z107" i="25"/>
  <c r="Y107" i="25"/>
  <c r="AB106" i="25"/>
  <c r="AA106" i="25"/>
  <c r="Z106" i="25"/>
  <c r="Y106" i="25"/>
  <c r="AB105" i="25"/>
  <c r="AA105" i="25"/>
  <c r="Z105" i="25"/>
  <c r="Y105" i="25"/>
  <c r="AB104" i="25"/>
  <c r="AA104" i="25"/>
  <c r="Z104" i="25"/>
  <c r="Y104" i="25"/>
  <c r="AB103" i="25"/>
  <c r="AA103" i="25"/>
  <c r="Z103" i="25"/>
  <c r="Y103" i="25"/>
  <c r="AB102" i="25"/>
  <c r="AA102" i="25"/>
  <c r="Z102" i="25"/>
  <c r="Y102" i="25"/>
  <c r="AB101" i="25"/>
  <c r="AA101" i="25"/>
  <c r="Z101" i="25"/>
  <c r="Y101" i="25"/>
  <c r="AB100" i="25"/>
  <c r="AA100" i="25"/>
  <c r="Z100" i="25"/>
  <c r="Y100" i="25"/>
  <c r="AB99" i="25"/>
  <c r="AA99" i="25"/>
  <c r="Z99" i="25"/>
  <c r="Y99" i="25"/>
  <c r="AB98" i="25"/>
  <c r="AA98" i="25"/>
  <c r="Z98" i="25"/>
  <c r="Y98" i="25"/>
  <c r="AB97" i="25"/>
  <c r="AA97" i="25"/>
  <c r="Z97" i="25"/>
  <c r="Y97" i="25"/>
  <c r="AB96" i="25"/>
  <c r="AA96" i="25"/>
  <c r="Z96" i="25"/>
  <c r="Y96" i="25"/>
  <c r="AB95" i="25"/>
  <c r="AA95" i="25"/>
  <c r="Z95" i="25"/>
  <c r="Y95" i="25"/>
  <c r="AB94" i="25"/>
  <c r="AA94" i="25"/>
  <c r="Z94" i="25"/>
  <c r="Y94" i="25"/>
  <c r="AB93" i="25"/>
  <c r="AA93" i="25"/>
  <c r="Z93" i="25"/>
  <c r="Y93" i="25"/>
  <c r="AB92" i="25"/>
  <c r="AA92" i="25"/>
  <c r="Z92" i="25"/>
  <c r="Y92" i="25"/>
  <c r="AB91" i="25"/>
  <c r="AA91" i="25"/>
  <c r="Z91" i="25"/>
  <c r="Y91" i="25"/>
  <c r="AB90" i="25"/>
  <c r="AA90" i="25"/>
  <c r="Z90" i="25"/>
  <c r="Y90" i="25"/>
  <c r="AB89" i="25"/>
  <c r="AA89" i="25"/>
  <c r="Z89" i="25"/>
  <c r="Y89" i="25"/>
  <c r="AB88" i="25"/>
  <c r="AA88" i="25"/>
  <c r="Z88" i="25"/>
  <c r="Y88" i="25"/>
  <c r="AB87" i="25"/>
  <c r="AA87" i="25"/>
  <c r="Z87" i="25"/>
  <c r="Y87" i="25"/>
  <c r="AB86" i="25"/>
  <c r="AA86" i="25"/>
  <c r="Z86" i="25"/>
  <c r="Y86" i="25"/>
  <c r="AB85" i="25"/>
  <c r="AA85" i="25"/>
  <c r="Z85" i="25"/>
  <c r="Y85" i="25"/>
  <c r="AB84" i="25"/>
  <c r="AA84" i="25"/>
  <c r="Z84" i="25"/>
  <c r="Y84" i="25"/>
  <c r="AB83" i="25"/>
  <c r="AA83" i="25"/>
  <c r="Z83" i="25"/>
  <c r="Y83" i="25"/>
  <c r="AB82" i="25"/>
  <c r="AA82" i="25"/>
  <c r="Z82" i="25"/>
  <c r="Y82" i="25"/>
  <c r="AB81" i="25"/>
  <c r="AA81" i="25"/>
  <c r="Z81" i="25"/>
  <c r="Y81" i="25"/>
  <c r="AB80" i="25"/>
  <c r="AA80" i="25"/>
  <c r="Z80" i="25"/>
  <c r="Y80" i="25"/>
  <c r="AB75" i="25"/>
  <c r="AA75" i="25"/>
  <c r="Z75" i="25"/>
  <c r="Y75" i="25"/>
  <c r="AB74" i="25"/>
  <c r="AA74" i="25"/>
  <c r="Z74" i="25"/>
  <c r="Y74" i="25"/>
  <c r="AB73" i="25"/>
  <c r="AA73" i="25"/>
  <c r="Z73" i="25"/>
  <c r="Y73" i="25"/>
  <c r="AB72" i="25"/>
  <c r="AA72" i="25"/>
  <c r="Z72" i="25"/>
  <c r="Y72" i="25"/>
  <c r="AB71" i="25"/>
  <c r="AA71" i="25"/>
  <c r="Z71" i="25"/>
  <c r="Y71" i="25"/>
  <c r="AB70" i="25"/>
  <c r="AA70" i="25"/>
  <c r="Z70" i="25"/>
  <c r="Y70" i="25"/>
  <c r="AB69" i="25"/>
  <c r="AA69" i="25"/>
  <c r="Z69" i="25"/>
  <c r="Y69" i="25"/>
  <c r="AB68" i="25"/>
  <c r="AA68" i="25"/>
  <c r="Z68" i="25"/>
  <c r="Y68" i="25"/>
  <c r="AB67" i="25"/>
  <c r="AA67" i="25"/>
  <c r="Z67" i="25"/>
  <c r="Y67" i="25"/>
  <c r="AB66" i="25"/>
  <c r="AA66" i="25"/>
  <c r="Z66" i="25"/>
  <c r="Y66" i="25"/>
  <c r="AB65" i="25"/>
  <c r="AA65" i="25"/>
  <c r="Z65" i="25"/>
  <c r="Y65" i="25"/>
  <c r="AB64" i="25"/>
  <c r="AA64" i="25"/>
  <c r="Z64" i="25"/>
  <c r="Y64" i="25"/>
  <c r="AB63" i="25"/>
  <c r="AA63" i="25"/>
  <c r="Z63" i="25"/>
  <c r="Y63" i="25"/>
  <c r="AB58" i="25"/>
  <c r="AP58" i="25" s="1"/>
  <c r="AA58" i="25"/>
  <c r="AO58" i="25" s="1"/>
  <c r="Z58" i="25"/>
  <c r="AN58" i="25" s="1"/>
  <c r="Y58" i="25"/>
  <c r="AM58" i="25" s="1"/>
  <c r="AB57" i="25"/>
  <c r="AA57" i="25"/>
  <c r="Z57" i="25"/>
  <c r="Y57" i="25"/>
  <c r="AB56" i="25"/>
  <c r="AA56" i="25"/>
  <c r="Z56" i="25"/>
  <c r="Y56" i="25"/>
  <c r="AB54" i="25"/>
  <c r="AA54" i="25"/>
  <c r="Z54" i="25"/>
  <c r="Y54" i="25"/>
  <c r="AB51" i="25"/>
  <c r="AA51" i="25"/>
  <c r="Z51" i="25"/>
  <c r="Y51" i="25"/>
  <c r="AB49" i="25"/>
  <c r="AA49" i="25"/>
  <c r="Z49" i="25"/>
  <c r="Y49" i="25"/>
  <c r="AB48" i="25"/>
  <c r="AA48" i="25"/>
  <c r="Z48" i="25"/>
  <c r="Y48" i="25"/>
  <c r="AB47" i="25"/>
  <c r="AA47" i="25"/>
  <c r="Z47" i="25"/>
  <c r="Y47" i="25"/>
  <c r="AB46" i="25"/>
  <c r="AA46" i="25"/>
  <c r="Z46" i="25"/>
  <c r="Y46" i="25"/>
  <c r="AB45" i="25"/>
  <c r="AA45" i="25"/>
  <c r="Z45" i="25"/>
  <c r="Y45" i="25"/>
  <c r="AB44" i="25"/>
  <c r="AA44" i="25"/>
  <c r="Z44" i="25"/>
  <c r="Y44" i="25"/>
  <c r="AB43" i="25"/>
  <c r="AA43" i="25"/>
  <c r="Z43" i="25"/>
  <c r="Y43" i="25"/>
  <c r="AB42" i="25"/>
  <c r="AA42" i="25"/>
  <c r="Z42" i="25"/>
  <c r="Y42" i="25"/>
  <c r="AB41" i="25"/>
  <c r="AA41" i="25"/>
  <c r="Z41" i="25"/>
  <c r="Y41" i="25"/>
  <c r="AB40" i="25"/>
  <c r="AA40" i="25"/>
  <c r="Z40" i="25"/>
  <c r="Y40" i="25"/>
  <c r="AB39" i="25"/>
  <c r="AA39" i="25"/>
  <c r="Z39" i="25"/>
  <c r="Y39" i="25"/>
  <c r="AB38" i="25"/>
  <c r="AA38" i="25"/>
  <c r="Z38" i="25"/>
  <c r="Y38" i="25"/>
  <c r="AB37" i="25"/>
  <c r="AA37" i="25"/>
  <c r="Z37" i="25"/>
  <c r="Y37" i="25"/>
  <c r="AB36" i="25"/>
  <c r="AA36" i="25"/>
  <c r="Z36" i="25"/>
  <c r="Y36" i="25"/>
  <c r="AB35" i="25"/>
  <c r="AA35" i="25"/>
  <c r="Z35" i="25"/>
  <c r="Y35" i="25"/>
  <c r="AB34" i="25"/>
  <c r="AA34" i="25"/>
  <c r="Z34" i="25"/>
  <c r="Y34" i="25"/>
  <c r="AB33" i="25"/>
  <c r="AA33" i="25"/>
  <c r="Z33" i="25"/>
  <c r="Y33" i="25"/>
  <c r="AB32" i="25"/>
  <c r="AA32" i="25"/>
  <c r="Z32" i="25"/>
  <c r="Y32" i="25"/>
  <c r="AB31" i="25"/>
  <c r="AA31" i="25"/>
  <c r="Z31" i="25"/>
  <c r="Y31" i="25"/>
  <c r="AB30" i="25"/>
  <c r="AA30" i="25"/>
  <c r="Z30" i="25"/>
  <c r="Y30" i="25"/>
  <c r="AB29" i="25"/>
  <c r="AA29" i="25"/>
  <c r="Z29" i="25"/>
  <c r="Y29" i="25"/>
  <c r="AB28" i="25"/>
  <c r="AA28" i="25"/>
  <c r="Z28" i="25"/>
  <c r="Y28" i="25"/>
  <c r="AB27" i="25"/>
  <c r="AA27" i="25"/>
  <c r="Z27" i="25"/>
  <c r="Y27" i="25"/>
  <c r="AB26" i="25"/>
  <c r="AA26" i="25"/>
  <c r="Z26" i="25"/>
  <c r="Y26" i="25"/>
  <c r="Z14" i="25"/>
  <c r="AN14" i="25" s="1"/>
  <c r="Y14" i="25"/>
  <c r="AM14" i="25" s="1"/>
  <c r="Z13" i="25"/>
  <c r="Y13" i="25"/>
  <c r="Z12" i="25"/>
  <c r="AN12" i="25" s="1"/>
  <c r="Y12" i="25"/>
  <c r="AM12" i="25" s="1"/>
  <c r="Z11" i="25"/>
  <c r="AN11" i="25" s="1"/>
  <c r="Y11" i="25"/>
  <c r="AM11" i="25" s="1"/>
  <c r="Z10" i="25"/>
  <c r="Y10" i="25"/>
  <c r="Z9" i="25"/>
  <c r="AN9" i="25" s="1"/>
  <c r="Y9" i="25"/>
  <c r="AM9" i="25" s="1"/>
  <c r="Z8" i="25"/>
  <c r="AN8" i="25" s="1"/>
  <c r="Y8" i="25"/>
  <c r="AM8" i="25" s="1"/>
  <c r="Z7" i="25"/>
  <c r="AN7" i="25" s="1"/>
  <c r="Y7" i="25"/>
  <c r="AM7" i="25" s="1"/>
  <c r="Z6" i="25"/>
  <c r="AN6" i="25" s="1"/>
  <c r="Y6" i="25"/>
  <c r="AM6" i="25" s="1"/>
  <c r="AB290" i="21"/>
  <c r="AA290" i="21"/>
  <c r="Z290" i="21"/>
  <c r="Y290" i="21"/>
  <c r="AB289" i="21"/>
  <c r="AA289" i="21"/>
  <c r="Z289" i="21"/>
  <c r="Y289" i="21"/>
  <c r="AB288" i="21"/>
  <c r="AA288" i="21"/>
  <c r="Z288" i="21"/>
  <c r="Y288" i="21"/>
  <c r="AB287" i="21"/>
  <c r="AA287" i="21"/>
  <c r="Z287" i="21"/>
  <c r="Y287" i="21"/>
  <c r="AB286" i="21"/>
  <c r="AA286" i="21"/>
  <c r="Z286" i="21"/>
  <c r="Y286" i="21"/>
  <c r="AB285" i="21"/>
  <c r="AA285" i="21"/>
  <c r="Z285" i="21"/>
  <c r="Y285" i="21"/>
  <c r="AB284" i="21"/>
  <c r="AA284" i="21"/>
  <c r="Z284" i="21"/>
  <c r="Y284" i="21"/>
  <c r="AB283" i="21"/>
  <c r="AA283" i="21"/>
  <c r="Z283" i="21"/>
  <c r="Y283" i="21"/>
  <c r="AB282" i="21"/>
  <c r="AA282" i="21"/>
  <c r="Z282" i="21"/>
  <c r="Y282" i="21"/>
  <c r="AB281" i="21"/>
  <c r="AA281" i="21"/>
  <c r="Z281" i="21"/>
  <c r="Y281" i="21"/>
  <c r="AB280" i="21"/>
  <c r="AA280" i="21"/>
  <c r="Z280" i="21"/>
  <c r="Y280" i="21"/>
  <c r="AB279" i="21"/>
  <c r="AA279" i="21"/>
  <c r="Z279" i="21"/>
  <c r="Y279" i="21"/>
  <c r="AB278" i="21"/>
  <c r="AA278" i="21"/>
  <c r="Z278" i="21"/>
  <c r="Y278" i="21"/>
  <c r="AB277" i="21"/>
  <c r="AA277" i="21"/>
  <c r="Z277" i="21"/>
  <c r="Y277" i="21"/>
  <c r="AB276" i="21"/>
  <c r="AA276" i="21"/>
  <c r="Z276" i="21"/>
  <c r="Y276" i="21"/>
  <c r="AB275" i="21"/>
  <c r="AA275" i="21"/>
  <c r="Z275" i="21"/>
  <c r="Y275" i="21"/>
  <c r="AB274" i="21"/>
  <c r="AA274" i="21"/>
  <c r="Z274" i="21"/>
  <c r="Y274" i="21"/>
  <c r="AB273" i="21"/>
  <c r="AA273" i="21"/>
  <c r="Z273" i="21"/>
  <c r="Y273" i="21"/>
  <c r="AB272" i="21"/>
  <c r="AA272" i="21"/>
  <c r="Z272" i="21"/>
  <c r="Y272" i="21"/>
  <c r="AB271" i="21"/>
  <c r="AA271" i="21"/>
  <c r="Z271" i="21"/>
  <c r="Y271" i="21"/>
  <c r="AB270" i="21"/>
  <c r="AA270" i="21"/>
  <c r="Z270" i="21"/>
  <c r="Y270" i="21"/>
  <c r="AB269" i="21"/>
  <c r="AA269" i="21"/>
  <c r="Z269" i="21"/>
  <c r="Y269" i="21"/>
  <c r="AB268" i="21"/>
  <c r="AA268" i="21"/>
  <c r="Z268" i="21"/>
  <c r="Y268" i="21"/>
  <c r="AB267" i="21"/>
  <c r="AA267" i="21"/>
  <c r="Z267" i="21"/>
  <c r="Y267" i="21"/>
  <c r="AB266" i="21"/>
  <c r="AA266" i="21"/>
  <c r="Z266" i="21"/>
  <c r="Y266" i="21"/>
  <c r="AB265" i="21"/>
  <c r="AA265" i="21"/>
  <c r="Z265" i="21"/>
  <c r="Y265" i="21"/>
  <c r="AB264" i="21"/>
  <c r="AA264" i="21"/>
  <c r="Z264" i="21"/>
  <c r="Y264" i="21"/>
  <c r="AB263" i="21"/>
  <c r="AA263" i="21"/>
  <c r="Z263" i="21"/>
  <c r="Y263" i="21"/>
  <c r="AB262" i="21"/>
  <c r="AA262" i="21"/>
  <c r="Z262" i="21"/>
  <c r="Y262" i="21"/>
  <c r="AB261" i="21"/>
  <c r="AA261" i="21"/>
  <c r="Z261" i="21"/>
  <c r="Y261" i="21"/>
  <c r="AB260" i="21"/>
  <c r="AA260" i="21"/>
  <c r="Z260" i="21"/>
  <c r="Y260" i="21"/>
  <c r="AB259" i="21"/>
  <c r="AA259" i="21"/>
  <c r="Z259" i="21"/>
  <c r="Y259" i="21"/>
  <c r="AB258" i="21"/>
  <c r="AA258" i="21"/>
  <c r="Z258" i="21"/>
  <c r="Y258" i="21"/>
  <c r="AB257" i="21"/>
  <c r="AA257" i="21"/>
  <c r="Z257" i="21"/>
  <c r="Y257" i="21"/>
  <c r="AB256" i="21"/>
  <c r="AA256" i="21"/>
  <c r="Z256" i="21"/>
  <c r="Y256" i="21"/>
  <c r="AB255" i="21"/>
  <c r="AA255" i="21"/>
  <c r="Z255" i="21"/>
  <c r="Y255" i="21"/>
  <c r="AB254" i="21"/>
  <c r="AA254" i="21"/>
  <c r="Z254" i="21"/>
  <c r="Y254" i="21"/>
  <c r="AB253" i="21"/>
  <c r="AA253" i="21"/>
  <c r="Z253" i="21"/>
  <c r="Y253" i="21"/>
  <c r="AB252" i="21"/>
  <c r="AA252" i="21"/>
  <c r="Z252" i="21"/>
  <c r="Y252" i="21"/>
  <c r="AB251" i="21"/>
  <c r="AA251" i="21"/>
  <c r="Z251" i="21"/>
  <c r="Y251" i="21"/>
  <c r="AB250" i="21"/>
  <c r="AA250" i="21"/>
  <c r="Z250" i="21"/>
  <c r="Y250" i="21"/>
  <c r="AB249" i="21"/>
  <c r="AA249" i="21"/>
  <c r="Z249" i="21"/>
  <c r="Y249" i="21"/>
  <c r="AB248" i="21"/>
  <c r="AA248" i="21"/>
  <c r="Z248" i="21"/>
  <c r="Y248" i="21"/>
  <c r="AB247" i="21"/>
  <c r="AA247" i="21"/>
  <c r="Z247" i="21"/>
  <c r="Y247" i="21"/>
  <c r="AB246" i="21"/>
  <c r="AA246" i="21"/>
  <c r="Z246" i="21"/>
  <c r="Y246" i="21"/>
  <c r="AB245" i="21"/>
  <c r="AA245" i="21"/>
  <c r="Z245" i="21"/>
  <c r="Y245" i="21"/>
  <c r="AB244" i="21"/>
  <c r="AA244" i="21"/>
  <c r="Z244" i="21"/>
  <c r="Y244" i="21"/>
  <c r="AB243" i="21"/>
  <c r="AA243" i="21"/>
  <c r="Z243" i="21"/>
  <c r="Y243" i="21"/>
  <c r="AB242" i="21"/>
  <c r="AA242" i="21"/>
  <c r="Z242" i="21"/>
  <c r="Y242" i="21"/>
  <c r="AB241" i="21"/>
  <c r="AA241" i="21"/>
  <c r="Z241" i="21"/>
  <c r="Y241" i="21"/>
  <c r="AB240" i="21"/>
  <c r="AA240" i="21"/>
  <c r="Z240" i="21"/>
  <c r="Y240" i="21"/>
  <c r="AB239" i="21"/>
  <c r="AA239" i="21"/>
  <c r="Z239" i="21"/>
  <c r="Y239" i="21"/>
  <c r="AB237" i="21"/>
  <c r="AA237" i="21"/>
  <c r="Z237" i="21"/>
  <c r="Y237" i="21"/>
  <c r="AB238" i="21"/>
  <c r="AA238" i="21"/>
  <c r="Z238" i="21"/>
  <c r="Y238" i="21"/>
  <c r="AB236" i="21"/>
  <c r="AA236" i="21"/>
  <c r="Z236" i="21"/>
  <c r="Y236" i="21"/>
  <c r="AB235" i="21"/>
  <c r="AA235" i="21"/>
  <c r="Z235" i="21"/>
  <c r="Y235" i="21"/>
  <c r="AB234" i="21"/>
  <c r="AA234" i="21"/>
  <c r="Z234" i="21"/>
  <c r="Y234" i="21"/>
  <c r="AB233" i="21"/>
  <c r="AA233" i="21"/>
  <c r="Z233" i="21"/>
  <c r="Y233" i="21"/>
  <c r="AB232" i="21"/>
  <c r="AA232" i="21"/>
  <c r="Z232" i="21"/>
  <c r="Y232" i="21"/>
  <c r="AB231" i="21"/>
  <c r="AA231" i="21"/>
  <c r="Z231" i="21"/>
  <c r="Y231" i="21"/>
  <c r="AB230" i="21"/>
  <c r="AA230" i="21"/>
  <c r="Z230" i="21"/>
  <c r="Y230" i="21"/>
  <c r="AB229" i="21"/>
  <c r="AA229" i="21"/>
  <c r="Z229" i="21"/>
  <c r="Y229" i="21"/>
  <c r="AB228" i="21"/>
  <c r="AA228" i="21"/>
  <c r="Z228" i="21"/>
  <c r="Y228" i="21"/>
  <c r="AB227" i="21"/>
  <c r="AA227" i="21"/>
  <c r="Z227" i="21"/>
  <c r="Y227" i="21"/>
  <c r="AB226" i="21"/>
  <c r="AA226" i="21"/>
  <c r="Z226" i="21"/>
  <c r="Y226" i="21"/>
  <c r="AB225" i="21"/>
  <c r="AA225" i="21"/>
  <c r="Z225" i="21"/>
  <c r="Y225" i="21"/>
  <c r="AB224" i="21"/>
  <c r="AA224" i="21"/>
  <c r="Z224" i="21"/>
  <c r="Y224" i="21"/>
  <c r="AB223" i="21"/>
  <c r="AA223" i="21"/>
  <c r="Z223" i="21"/>
  <c r="Y223" i="21"/>
  <c r="AB222" i="21"/>
  <c r="AA222" i="21"/>
  <c r="Z222" i="21"/>
  <c r="Y222" i="21"/>
  <c r="AB221" i="21"/>
  <c r="AA221" i="21"/>
  <c r="Z221" i="21"/>
  <c r="Y221" i="21"/>
  <c r="AB220" i="21"/>
  <c r="AA220" i="21"/>
  <c r="Z220" i="21"/>
  <c r="Y220" i="21"/>
  <c r="AB219" i="21"/>
  <c r="AA219" i="21"/>
  <c r="Z219" i="21"/>
  <c r="Y219" i="21"/>
  <c r="AB218" i="21"/>
  <c r="AA218" i="21"/>
  <c r="Z218" i="21"/>
  <c r="Y218" i="21"/>
  <c r="AB217" i="21"/>
  <c r="AA217" i="21"/>
  <c r="Z217" i="21"/>
  <c r="Y217" i="21"/>
  <c r="AB216" i="21"/>
  <c r="AA216" i="21"/>
  <c r="Z216" i="21"/>
  <c r="Y216" i="21"/>
  <c r="AB215" i="21"/>
  <c r="AA215" i="21"/>
  <c r="Z215" i="21"/>
  <c r="Y215" i="21"/>
  <c r="AB214" i="21"/>
  <c r="AA214" i="21"/>
  <c r="Z214" i="21"/>
  <c r="Y214" i="21"/>
  <c r="AB213" i="21"/>
  <c r="AA213" i="21"/>
  <c r="Z213" i="21"/>
  <c r="Y213" i="21"/>
  <c r="AB212" i="21"/>
  <c r="AA212" i="21"/>
  <c r="Z212" i="21"/>
  <c r="Y212" i="21"/>
  <c r="AB211" i="21"/>
  <c r="AA211" i="21"/>
  <c r="Z211" i="21"/>
  <c r="Y211" i="21"/>
  <c r="AB210" i="21"/>
  <c r="AA210" i="21"/>
  <c r="Z210" i="21"/>
  <c r="Y210" i="21"/>
  <c r="AB209" i="21"/>
  <c r="AA209" i="21"/>
  <c r="Z209" i="21"/>
  <c r="Y209" i="21"/>
  <c r="AB208" i="21"/>
  <c r="AA208" i="21"/>
  <c r="Z208" i="21"/>
  <c r="Y208" i="21"/>
  <c r="AB207" i="21"/>
  <c r="AA207" i="21"/>
  <c r="Z207" i="21"/>
  <c r="Y207" i="21"/>
  <c r="AB206" i="21"/>
  <c r="AA206" i="21"/>
  <c r="Z206" i="21"/>
  <c r="Y206" i="21"/>
  <c r="AB205" i="21"/>
  <c r="AA205" i="21"/>
  <c r="Z205" i="21"/>
  <c r="Y205" i="21"/>
  <c r="AB204" i="21"/>
  <c r="AA204" i="21"/>
  <c r="Z204" i="21"/>
  <c r="Y204" i="21"/>
  <c r="AB203" i="21"/>
  <c r="AA203" i="21"/>
  <c r="Z203" i="21"/>
  <c r="Y203" i="21"/>
  <c r="AB202" i="21"/>
  <c r="AA202" i="21"/>
  <c r="Z202" i="21"/>
  <c r="Y202" i="21"/>
  <c r="AB201" i="21"/>
  <c r="AA201" i="21"/>
  <c r="Z201" i="21"/>
  <c r="Y201" i="21"/>
  <c r="AB200" i="21"/>
  <c r="AA200" i="21"/>
  <c r="Z200" i="21"/>
  <c r="Y200" i="21"/>
  <c r="AB199" i="21"/>
  <c r="AA199" i="21"/>
  <c r="Z199" i="21"/>
  <c r="Y199" i="21"/>
  <c r="AB198" i="21"/>
  <c r="AA198" i="21"/>
  <c r="Z198" i="21"/>
  <c r="Y198" i="21"/>
  <c r="AB197" i="21"/>
  <c r="AA197" i="21"/>
  <c r="Z197" i="21"/>
  <c r="Y197" i="21"/>
  <c r="AB196" i="21"/>
  <c r="AA196" i="21"/>
  <c r="Z196" i="21"/>
  <c r="Y196" i="21"/>
  <c r="AB195" i="21"/>
  <c r="AA195" i="21"/>
  <c r="Z195" i="21"/>
  <c r="Y195" i="21"/>
  <c r="AB194" i="21"/>
  <c r="AA194" i="21"/>
  <c r="Z194" i="21"/>
  <c r="Y194" i="21"/>
  <c r="AB193" i="21"/>
  <c r="AA193" i="21"/>
  <c r="Z193" i="21"/>
  <c r="Y193" i="21"/>
  <c r="AB192" i="21"/>
  <c r="AA192" i="21"/>
  <c r="Z192" i="21"/>
  <c r="Y192" i="21"/>
  <c r="AB191" i="21"/>
  <c r="AA191" i="21"/>
  <c r="Z191" i="21"/>
  <c r="Y191" i="21"/>
  <c r="AB190" i="21"/>
  <c r="AA190" i="21"/>
  <c r="Z190" i="21"/>
  <c r="Y190" i="21"/>
  <c r="AB189" i="21"/>
  <c r="AA189" i="21"/>
  <c r="Z189" i="21"/>
  <c r="Y189" i="21"/>
  <c r="AB188" i="21"/>
  <c r="AA188" i="21"/>
  <c r="Z188" i="21"/>
  <c r="Y188" i="21"/>
  <c r="AB187" i="21"/>
  <c r="AA187" i="21"/>
  <c r="Z187" i="21"/>
  <c r="Y187" i="21"/>
  <c r="AB186" i="21"/>
  <c r="AA186" i="21"/>
  <c r="Z186" i="21"/>
  <c r="Y186" i="21"/>
  <c r="AB185" i="21"/>
  <c r="AA185" i="21"/>
  <c r="Z185" i="21"/>
  <c r="Y185" i="21"/>
  <c r="AB184" i="21"/>
  <c r="AA184" i="21"/>
  <c r="Z184" i="21"/>
  <c r="Y184" i="21"/>
  <c r="AB183" i="21"/>
  <c r="AA183" i="21"/>
  <c r="Z183" i="21"/>
  <c r="Y183" i="21"/>
  <c r="AB182" i="21"/>
  <c r="AA182" i="21"/>
  <c r="Z182" i="21"/>
  <c r="Y182" i="21"/>
  <c r="AB181" i="21"/>
  <c r="AA181" i="21"/>
  <c r="Z181" i="21"/>
  <c r="Y181" i="21"/>
  <c r="AB180" i="21"/>
  <c r="AA180" i="21"/>
  <c r="Z180" i="21"/>
  <c r="Y180" i="21"/>
  <c r="AB179" i="21"/>
  <c r="AA179" i="21"/>
  <c r="Z179" i="21"/>
  <c r="Y179" i="21"/>
  <c r="AB178" i="21"/>
  <c r="AA178" i="21"/>
  <c r="Z178" i="21"/>
  <c r="Y178" i="21"/>
  <c r="AB177" i="21"/>
  <c r="AA177" i="21"/>
  <c r="Z177" i="21"/>
  <c r="Y177" i="21"/>
  <c r="AB176" i="21"/>
  <c r="AA176" i="21"/>
  <c r="Z176" i="21"/>
  <c r="Y176" i="21"/>
  <c r="AB175" i="21"/>
  <c r="AA175" i="21"/>
  <c r="Z175" i="21"/>
  <c r="Y175" i="21"/>
  <c r="AB174" i="21"/>
  <c r="AA174" i="21"/>
  <c r="Z174" i="21"/>
  <c r="Y174" i="21"/>
  <c r="AB173" i="21"/>
  <c r="AA173" i="21"/>
  <c r="Z173" i="21"/>
  <c r="Y173" i="21"/>
  <c r="AB172" i="21"/>
  <c r="AA172" i="21"/>
  <c r="Z172" i="21"/>
  <c r="Y172" i="21"/>
  <c r="AB171" i="21"/>
  <c r="AA171" i="21"/>
  <c r="Z171" i="21"/>
  <c r="Y171" i="21"/>
  <c r="AB170" i="21"/>
  <c r="AA170" i="21"/>
  <c r="Z170" i="21"/>
  <c r="Y170" i="21"/>
  <c r="AB169" i="21"/>
  <c r="AA169" i="21"/>
  <c r="Z169" i="21"/>
  <c r="Y169" i="21"/>
  <c r="AB168" i="21"/>
  <c r="AA168" i="21"/>
  <c r="Z168" i="21"/>
  <c r="Y168" i="21"/>
  <c r="AB167" i="21"/>
  <c r="AA167" i="21"/>
  <c r="Z167" i="21"/>
  <c r="Y167" i="21"/>
  <c r="AB166" i="21"/>
  <c r="AA166" i="21"/>
  <c r="Z166" i="21"/>
  <c r="Y166" i="21"/>
  <c r="AB165" i="21"/>
  <c r="AA165" i="21"/>
  <c r="Z165" i="21"/>
  <c r="Y165" i="21"/>
  <c r="AB164" i="21"/>
  <c r="AA164" i="21"/>
  <c r="Z164" i="21"/>
  <c r="Y164" i="21"/>
  <c r="AB163" i="21"/>
  <c r="AA163" i="21"/>
  <c r="Z163" i="21"/>
  <c r="Y163" i="21"/>
  <c r="AB162" i="21"/>
  <c r="AA162" i="21"/>
  <c r="Z162" i="21"/>
  <c r="Y162" i="21"/>
  <c r="AB161" i="21"/>
  <c r="AA161" i="21"/>
  <c r="Z161" i="21"/>
  <c r="Y161" i="21"/>
  <c r="AB160" i="21"/>
  <c r="AA160" i="21"/>
  <c r="Z160" i="21"/>
  <c r="Y160" i="21"/>
  <c r="AB159" i="21"/>
  <c r="AA159" i="21"/>
  <c r="Z159" i="21"/>
  <c r="Y159" i="21"/>
  <c r="AA158" i="21"/>
  <c r="Z158" i="21"/>
  <c r="Y158" i="21"/>
  <c r="AB157" i="21"/>
  <c r="AB156" i="21"/>
  <c r="AA156" i="21"/>
  <c r="Z156" i="21"/>
  <c r="Y156" i="21"/>
  <c r="AB155" i="21"/>
  <c r="AA155" i="21"/>
  <c r="Z155" i="21"/>
  <c r="Y155" i="21"/>
  <c r="AB154" i="21"/>
  <c r="AA154" i="21"/>
  <c r="Z154" i="21"/>
  <c r="Y154" i="21"/>
  <c r="AB153" i="21"/>
  <c r="AA153" i="21"/>
  <c r="Z153" i="21"/>
  <c r="Y153" i="21"/>
  <c r="AB152" i="21"/>
  <c r="AA152" i="21"/>
  <c r="Z152" i="21"/>
  <c r="Y152" i="21"/>
  <c r="AB151" i="21"/>
  <c r="AA151" i="21"/>
  <c r="Z151" i="21"/>
  <c r="Y151" i="21"/>
  <c r="AB150" i="21"/>
  <c r="AA150" i="21"/>
  <c r="Z150" i="21"/>
  <c r="Y150" i="21"/>
  <c r="AB149" i="21"/>
  <c r="AA149" i="21"/>
  <c r="Z149" i="21"/>
  <c r="Y149" i="21"/>
  <c r="AB148" i="21"/>
  <c r="AA148" i="21"/>
  <c r="Z148" i="21"/>
  <c r="Y148" i="21"/>
  <c r="AB147" i="21"/>
  <c r="AA147" i="21"/>
  <c r="Z147" i="21"/>
  <c r="Y147" i="21"/>
  <c r="AB146" i="21"/>
  <c r="AA146" i="21"/>
  <c r="Z146" i="21"/>
  <c r="Y146" i="21"/>
  <c r="AB145" i="21"/>
  <c r="AA145" i="21"/>
  <c r="Z145" i="21"/>
  <c r="Y145" i="21"/>
  <c r="AB144" i="21"/>
  <c r="AA144" i="21"/>
  <c r="Z144" i="21"/>
  <c r="Y144" i="21"/>
  <c r="AB143" i="21"/>
  <c r="AA143" i="21"/>
  <c r="Z143" i="21"/>
  <c r="Y143" i="21"/>
  <c r="AB142" i="21"/>
  <c r="AA142" i="21"/>
  <c r="Z142" i="21"/>
  <c r="Y142" i="21"/>
  <c r="AB141" i="21"/>
  <c r="AA141" i="21"/>
  <c r="Z141" i="21"/>
  <c r="Y141" i="21"/>
  <c r="AB140" i="21"/>
  <c r="AA140" i="21"/>
  <c r="Z140" i="21"/>
  <c r="Y140" i="21"/>
  <c r="AB139" i="21"/>
  <c r="AA139" i="21"/>
  <c r="Z139" i="21"/>
  <c r="Y139" i="21"/>
  <c r="AB138" i="21"/>
  <c r="AA138" i="21"/>
  <c r="Z138" i="21"/>
  <c r="Y138" i="21"/>
  <c r="AB137" i="21"/>
  <c r="AA137" i="21"/>
  <c r="Z137" i="21"/>
  <c r="Y137" i="21"/>
  <c r="AB136" i="21"/>
  <c r="AA136" i="21"/>
  <c r="Z136" i="21"/>
  <c r="Y136" i="21"/>
  <c r="AB135" i="21"/>
  <c r="AA135" i="21"/>
  <c r="Z135" i="21"/>
  <c r="Y135" i="21"/>
  <c r="AB134" i="21"/>
  <c r="AA134" i="21"/>
  <c r="Z134" i="21"/>
  <c r="Y134" i="21"/>
  <c r="AA133" i="21"/>
  <c r="Z133" i="21"/>
  <c r="Y133" i="21"/>
  <c r="AB132" i="21"/>
  <c r="AB131" i="21"/>
  <c r="AA131" i="21"/>
  <c r="Z131" i="21"/>
  <c r="Y131" i="21"/>
  <c r="AB130" i="21"/>
  <c r="AA130" i="21"/>
  <c r="Z130" i="21"/>
  <c r="Y130" i="21"/>
  <c r="AB129" i="21"/>
  <c r="AA129" i="21"/>
  <c r="Z129" i="21"/>
  <c r="Y129" i="21"/>
  <c r="AA128" i="21"/>
  <c r="Z128" i="21"/>
  <c r="Y128" i="21"/>
  <c r="AB127" i="21"/>
  <c r="AB126" i="21"/>
  <c r="AA126" i="21"/>
  <c r="Z126" i="21"/>
  <c r="Y126" i="21"/>
  <c r="AB125" i="21"/>
  <c r="AA125" i="21"/>
  <c r="Z125" i="21"/>
  <c r="Y125" i="21"/>
  <c r="AB124" i="21"/>
  <c r="AA124" i="21"/>
  <c r="Z124" i="21"/>
  <c r="Y124" i="21"/>
  <c r="AB123" i="21"/>
  <c r="AA123" i="21"/>
  <c r="Z123" i="21"/>
  <c r="Y123" i="21"/>
  <c r="AB122" i="21"/>
  <c r="AA122" i="21"/>
  <c r="Z122" i="21"/>
  <c r="Y122" i="21"/>
  <c r="AB121" i="21"/>
  <c r="AA121" i="21"/>
  <c r="Z121" i="21"/>
  <c r="Y121" i="21"/>
  <c r="AB120" i="21"/>
  <c r="AA120" i="21"/>
  <c r="Z120" i="21"/>
  <c r="Y120" i="21"/>
  <c r="AB119" i="21"/>
  <c r="AA119" i="21"/>
  <c r="Z119" i="21"/>
  <c r="Y119" i="21"/>
  <c r="AB118" i="21"/>
  <c r="AA118" i="21"/>
  <c r="Z118" i="21"/>
  <c r="Y118" i="21"/>
  <c r="AB117" i="21"/>
  <c r="AA117" i="21"/>
  <c r="Z117" i="21"/>
  <c r="Y117" i="21"/>
  <c r="AB116" i="21"/>
  <c r="AA116" i="21"/>
  <c r="Z116" i="21"/>
  <c r="Y116" i="21"/>
  <c r="AB115" i="21"/>
  <c r="AA115" i="21"/>
  <c r="Z115" i="21"/>
  <c r="Y115" i="21"/>
  <c r="AA114" i="21"/>
  <c r="Z114" i="21"/>
  <c r="Y114" i="21"/>
  <c r="AB113" i="21"/>
  <c r="AA112" i="21"/>
  <c r="Z112" i="21"/>
  <c r="Y112" i="21"/>
  <c r="AA110" i="21"/>
  <c r="Z110" i="21"/>
  <c r="Y110" i="21"/>
  <c r="AB109" i="21"/>
  <c r="AB108" i="21"/>
  <c r="AA108" i="21"/>
  <c r="Z108" i="21"/>
  <c r="Y108" i="21"/>
  <c r="AB107" i="21"/>
  <c r="AA107" i="21"/>
  <c r="Z107" i="21"/>
  <c r="Y107" i="21"/>
  <c r="AB106" i="21"/>
  <c r="AA106" i="21"/>
  <c r="Z106" i="21"/>
  <c r="Y106" i="21"/>
  <c r="AB105" i="21"/>
  <c r="AA105" i="21"/>
  <c r="Z105" i="21"/>
  <c r="Y105" i="21"/>
  <c r="AB104" i="21"/>
  <c r="AA104" i="21"/>
  <c r="Z104" i="21"/>
  <c r="Y104" i="21"/>
  <c r="AB103" i="21"/>
  <c r="AA103" i="21"/>
  <c r="Z103" i="21"/>
  <c r="Y103" i="21"/>
  <c r="AB102" i="21"/>
  <c r="AA102" i="21"/>
  <c r="Z102" i="21"/>
  <c r="Y102" i="21"/>
  <c r="AB101" i="21"/>
  <c r="AA101" i="21"/>
  <c r="Z101" i="21"/>
  <c r="Y101" i="21"/>
  <c r="AB100" i="21"/>
  <c r="AA100" i="21"/>
  <c r="Z100" i="21"/>
  <c r="Y100" i="21"/>
  <c r="AB99" i="21"/>
  <c r="AA99" i="21"/>
  <c r="Z99" i="21"/>
  <c r="Y99" i="21"/>
  <c r="AB98" i="21"/>
  <c r="AA98" i="21"/>
  <c r="Z98" i="21"/>
  <c r="Y98" i="21"/>
  <c r="AB97" i="21"/>
  <c r="AA97" i="21"/>
  <c r="Z97" i="21"/>
  <c r="Y97" i="21"/>
  <c r="AB96" i="21"/>
  <c r="AA96" i="21"/>
  <c r="Z96" i="21"/>
  <c r="Y96" i="21"/>
  <c r="AB95" i="21"/>
  <c r="AA95" i="21"/>
  <c r="Z95" i="21"/>
  <c r="Y95" i="21"/>
  <c r="AB94" i="21"/>
  <c r="AA94" i="21"/>
  <c r="Z94" i="21"/>
  <c r="Y94" i="21"/>
  <c r="AB93" i="21"/>
  <c r="AA93" i="21"/>
  <c r="Z93" i="21"/>
  <c r="Y93" i="21"/>
  <c r="AB92" i="21"/>
  <c r="AA92" i="21"/>
  <c r="Z92" i="21"/>
  <c r="Y92" i="21"/>
  <c r="AB91" i="21"/>
  <c r="AA91" i="21"/>
  <c r="Z91" i="21"/>
  <c r="Y91" i="21"/>
  <c r="AB90" i="21"/>
  <c r="AA90" i="21"/>
  <c r="Z90" i="21"/>
  <c r="Y90" i="21"/>
  <c r="AB89" i="21"/>
  <c r="AA89" i="21"/>
  <c r="Z89" i="21"/>
  <c r="Y89" i="21"/>
  <c r="AB88" i="21"/>
  <c r="AA88" i="21"/>
  <c r="Z88" i="21"/>
  <c r="Y88" i="21"/>
  <c r="AB87" i="21"/>
  <c r="AA87" i="21"/>
  <c r="Z87" i="21"/>
  <c r="Y87" i="21"/>
  <c r="AB86" i="21"/>
  <c r="AA86" i="21"/>
  <c r="Z86" i="21"/>
  <c r="Y86" i="21"/>
  <c r="AB85" i="21"/>
  <c r="AA85" i="21"/>
  <c r="Z85" i="21"/>
  <c r="Y85" i="21"/>
  <c r="AB84" i="21"/>
  <c r="AA84" i="21"/>
  <c r="Z84" i="21"/>
  <c r="Y84" i="21"/>
  <c r="AB83" i="21"/>
  <c r="AA83" i="21"/>
  <c r="Z83" i="21"/>
  <c r="Y83" i="21"/>
  <c r="AB82" i="21"/>
  <c r="AA82" i="21"/>
  <c r="Z82" i="21"/>
  <c r="Y82" i="21"/>
  <c r="AB81" i="21"/>
  <c r="AA81" i="21"/>
  <c r="Z81" i="21"/>
  <c r="Y81" i="21"/>
  <c r="AB80" i="21"/>
  <c r="AA80" i="21"/>
  <c r="Z80" i="21"/>
  <c r="Y80" i="21"/>
  <c r="AB75" i="21"/>
  <c r="AA75" i="21"/>
  <c r="Z75" i="21"/>
  <c r="Y75" i="21"/>
  <c r="AB74" i="21"/>
  <c r="AA74" i="21"/>
  <c r="Z74" i="21"/>
  <c r="Y74" i="21"/>
  <c r="AB73" i="21"/>
  <c r="AA73" i="21"/>
  <c r="Z73" i="21"/>
  <c r="Y73" i="21"/>
  <c r="AB72" i="21"/>
  <c r="AA72" i="21"/>
  <c r="Z72" i="21"/>
  <c r="Y72" i="21"/>
  <c r="AB71" i="21"/>
  <c r="AA71" i="21"/>
  <c r="Z71" i="21"/>
  <c r="Y71" i="21"/>
  <c r="AB70" i="21"/>
  <c r="AA70" i="21"/>
  <c r="Z70" i="21"/>
  <c r="Y70" i="21"/>
  <c r="AB69" i="21"/>
  <c r="AA69" i="21"/>
  <c r="Z69" i="21"/>
  <c r="Y69" i="21"/>
  <c r="AB68" i="21"/>
  <c r="AA68" i="21"/>
  <c r="Z68" i="21"/>
  <c r="Y68" i="21"/>
  <c r="AB67" i="21"/>
  <c r="AA67" i="21"/>
  <c r="Z67" i="21"/>
  <c r="Y67" i="21"/>
  <c r="AB66" i="21"/>
  <c r="AA66" i="21"/>
  <c r="Z66" i="21"/>
  <c r="Y66" i="21"/>
  <c r="AB65" i="21"/>
  <c r="AA65" i="21"/>
  <c r="Z65" i="21"/>
  <c r="Y65" i="21"/>
  <c r="AB64" i="21"/>
  <c r="AA64" i="21"/>
  <c r="Z64" i="21"/>
  <c r="Y64" i="21"/>
  <c r="AB63" i="21"/>
  <c r="AA63" i="21"/>
  <c r="Z63" i="21"/>
  <c r="Y63" i="21"/>
  <c r="AB58" i="21"/>
  <c r="AP58" i="21" s="1"/>
  <c r="AA58" i="21"/>
  <c r="AO58" i="21" s="1"/>
  <c r="Z58" i="21"/>
  <c r="AN58" i="21" s="1"/>
  <c r="Y58" i="21"/>
  <c r="AM58" i="21" s="1"/>
  <c r="AB57" i="21"/>
  <c r="AA57" i="21"/>
  <c r="Z57" i="21"/>
  <c r="Y57" i="21"/>
  <c r="AB56" i="21"/>
  <c r="AA56" i="21"/>
  <c r="Z56" i="21"/>
  <c r="Y56" i="21"/>
  <c r="AB54" i="21"/>
  <c r="AA54" i="21"/>
  <c r="Z54" i="21"/>
  <c r="Y54" i="21"/>
  <c r="AB51" i="21"/>
  <c r="AA51" i="21"/>
  <c r="Z51" i="21"/>
  <c r="Y51" i="21"/>
  <c r="AB49" i="21"/>
  <c r="AA49" i="21"/>
  <c r="Z49" i="21"/>
  <c r="Y49" i="21"/>
  <c r="AB48" i="21"/>
  <c r="AA48" i="21"/>
  <c r="Z48" i="21"/>
  <c r="Y48" i="21"/>
  <c r="AB47" i="21"/>
  <c r="AA47" i="21"/>
  <c r="Z47" i="21"/>
  <c r="Y47" i="21"/>
  <c r="AB46" i="21"/>
  <c r="AA46" i="21"/>
  <c r="Z46" i="21"/>
  <c r="Y46" i="21"/>
  <c r="AB45" i="21"/>
  <c r="AA45" i="21"/>
  <c r="Z45" i="21"/>
  <c r="Y45" i="21"/>
  <c r="AB44" i="21"/>
  <c r="AA44" i="21"/>
  <c r="Z44" i="21"/>
  <c r="Y44" i="21"/>
  <c r="AB43" i="21"/>
  <c r="AA43" i="21"/>
  <c r="Z43" i="21"/>
  <c r="Y43" i="21"/>
  <c r="AB42" i="21"/>
  <c r="AA42" i="21"/>
  <c r="Z42" i="21"/>
  <c r="Y42" i="21"/>
  <c r="AB41" i="21"/>
  <c r="AA41" i="21"/>
  <c r="Z41" i="21"/>
  <c r="Y41" i="21"/>
  <c r="AB40" i="21"/>
  <c r="AA40" i="21"/>
  <c r="Z40" i="21"/>
  <c r="Y40" i="21"/>
  <c r="AB39" i="21"/>
  <c r="AA39" i="21"/>
  <c r="Z39" i="21"/>
  <c r="Y39" i="21"/>
  <c r="AB38" i="21"/>
  <c r="AA38" i="21"/>
  <c r="Z38" i="21"/>
  <c r="Y38" i="21"/>
  <c r="AB37" i="21"/>
  <c r="AA37" i="21"/>
  <c r="Z37" i="21"/>
  <c r="Y37" i="21"/>
  <c r="AB36" i="21"/>
  <c r="AA36" i="21"/>
  <c r="Z36" i="21"/>
  <c r="Y36" i="21"/>
  <c r="AB35" i="21"/>
  <c r="AA35" i="21"/>
  <c r="Z35" i="21"/>
  <c r="Y35" i="21"/>
  <c r="AB34" i="21"/>
  <c r="AA34" i="21"/>
  <c r="Z34" i="21"/>
  <c r="Y34" i="21"/>
  <c r="AB33" i="21"/>
  <c r="AA33" i="21"/>
  <c r="Z33" i="21"/>
  <c r="Y33" i="21"/>
  <c r="AB32" i="21"/>
  <c r="AA32" i="21"/>
  <c r="Z32" i="21"/>
  <c r="Y32" i="21"/>
  <c r="AB31" i="21"/>
  <c r="AA31" i="21"/>
  <c r="Z31" i="21"/>
  <c r="Y31" i="21"/>
  <c r="AB30" i="21"/>
  <c r="AA30" i="21"/>
  <c r="Z30" i="21"/>
  <c r="Y30" i="21"/>
  <c r="AB29" i="21"/>
  <c r="AA29" i="21"/>
  <c r="Z29" i="21"/>
  <c r="Y29" i="21"/>
  <c r="AB28" i="21"/>
  <c r="AA28" i="21"/>
  <c r="Z28" i="21"/>
  <c r="Y28" i="21"/>
  <c r="AB27" i="21"/>
  <c r="AA27" i="21"/>
  <c r="Z27" i="21"/>
  <c r="Y27" i="21"/>
  <c r="AB26" i="21"/>
  <c r="AA26" i="21"/>
  <c r="Z26" i="21"/>
  <c r="Y26" i="21"/>
  <c r="Z14" i="21"/>
  <c r="AN14" i="21" s="1"/>
  <c r="Y14" i="21"/>
  <c r="AM14" i="21" s="1"/>
  <c r="Z13" i="21"/>
  <c r="Y13" i="21"/>
  <c r="Z12" i="21"/>
  <c r="AN12" i="21" s="1"/>
  <c r="Y12" i="21"/>
  <c r="AM12" i="21" s="1"/>
  <c r="Z11" i="21"/>
  <c r="AN11" i="21" s="1"/>
  <c r="Y11" i="21"/>
  <c r="AM11" i="21" s="1"/>
  <c r="Z10" i="21"/>
  <c r="Y10" i="21"/>
  <c r="Z9" i="21"/>
  <c r="AN9" i="21" s="1"/>
  <c r="Y9" i="21"/>
  <c r="AM9" i="21" s="1"/>
  <c r="Z8" i="21"/>
  <c r="AN8" i="21" s="1"/>
  <c r="Y8" i="21"/>
  <c r="AM8" i="21" s="1"/>
  <c r="Z7" i="21"/>
  <c r="AN7" i="21" s="1"/>
  <c r="Y7" i="21"/>
  <c r="AM7" i="21" s="1"/>
  <c r="Z6" i="21"/>
  <c r="AN6" i="21" s="1"/>
  <c r="Y6" i="21"/>
  <c r="AM6" i="21" s="1"/>
  <c r="AA290" i="22"/>
  <c r="Z290" i="22"/>
  <c r="Y290" i="22"/>
  <c r="AD290" i="22" s="1"/>
  <c r="AA289" i="22"/>
  <c r="Z289" i="22"/>
  <c r="Y289" i="22"/>
  <c r="AD289" i="22" s="1"/>
  <c r="AA288" i="22"/>
  <c r="AF288" i="22" s="1"/>
  <c r="Z288" i="22"/>
  <c r="AE288" i="22" s="1"/>
  <c r="Y288" i="22"/>
  <c r="AD288" i="22" s="1"/>
  <c r="AA287" i="22"/>
  <c r="Z287" i="22"/>
  <c r="Y287" i="22"/>
  <c r="AD287" i="22" s="1"/>
  <c r="AA286" i="22"/>
  <c r="AF286" i="22" s="1"/>
  <c r="Z286" i="22"/>
  <c r="AE286" i="22" s="1"/>
  <c r="Y286" i="22"/>
  <c r="AD286" i="22" s="1"/>
  <c r="AA285" i="22"/>
  <c r="AF285" i="22" s="1"/>
  <c r="Z285" i="22"/>
  <c r="AE285" i="22" s="1"/>
  <c r="Y285" i="22"/>
  <c r="AD285" i="22" s="1"/>
  <c r="AA284" i="22"/>
  <c r="Z284" i="22"/>
  <c r="Y284" i="22"/>
  <c r="AD284" i="22" s="1"/>
  <c r="AA283" i="22"/>
  <c r="AF283" i="22" s="1"/>
  <c r="Z283" i="22"/>
  <c r="AE283" i="22" s="1"/>
  <c r="Y283" i="22"/>
  <c r="AD283" i="22" s="1"/>
  <c r="AA282" i="22"/>
  <c r="AF282" i="22" s="1"/>
  <c r="Z282" i="22"/>
  <c r="AE282" i="22" s="1"/>
  <c r="Y282" i="22"/>
  <c r="AD282" i="22" s="1"/>
  <c r="AA281" i="22"/>
  <c r="AF281" i="22" s="1"/>
  <c r="Z281" i="22"/>
  <c r="AE281" i="22" s="1"/>
  <c r="Y281" i="22"/>
  <c r="AD281" i="22" s="1"/>
  <c r="AA280" i="22"/>
  <c r="AF280" i="22" s="1"/>
  <c r="Z280" i="22"/>
  <c r="AE280" i="22" s="1"/>
  <c r="Y280" i="22"/>
  <c r="AD280" i="22" s="1"/>
  <c r="AA279" i="22"/>
  <c r="AF279" i="22" s="1"/>
  <c r="Z279" i="22"/>
  <c r="AE279" i="22" s="1"/>
  <c r="Y279" i="22"/>
  <c r="AD279" i="22" s="1"/>
  <c r="AA278" i="22"/>
  <c r="AF278" i="22" s="1"/>
  <c r="Z278" i="22"/>
  <c r="AE278" i="22" s="1"/>
  <c r="Y278" i="22"/>
  <c r="AD278" i="22" s="1"/>
  <c r="AA277" i="22"/>
  <c r="Z277" i="22"/>
  <c r="Y277" i="22"/>
  <c r="AA276" i="22"/>
  <c r="AF276" i="22" s="1"/>
  <c r="Z276" i="22"/>
  <c r="AE276" i="22" s="1"/>
  <c r="Y276" i="22"/>
  <c r="AD276" i="22" s="1"/>
  <c r="AA275" i="22"/>
  <c r="AF275" i="22" s="1"/>
  <c r="Z275" i="22"/>
  <c r="AE275" i="22" s="1"/>
  <c r="Y275" i="22"/>
  <c r="AD275" i="22" s="1"/>
  <c r="AA274" i="22"/>
  <c r="AF274" i="22" s="1"/>
  <c r="Z274" i="22"/>
  <c r="AE274" i="22" s="1"/>
  <c r="Y274" i="22"/>
  <c r="AD274" i="22" s="1"/>
  <c r="AA273" i="22"/>
  <c r="Z273" i="22"/>
  <c r="Y273" i="22"/>
  <c r="AA272" i="22"/>
  <c r="AF272" i="22" s="1"/>
  <c r="Z272" i="22"/>
  <c r="AE272" i="22" s="1"/>
  <c r="Y272" i="22"/>
  <c r="AD272" i="22" s="1"/>
  <c r="AA271" i="22"/>
  <c r="AF271" i="22" s="1"/>
  <c r="Z271" i="22"/>
  <c r="AE271" i="22" s="1"/>
  <c r="Y271" i="22"/>
  <c r="AD271" i="22" s="1"/>
  <c r="AA270" i="22"/>
  <c r="AF270" i="22" s="1"/>
  <c r="Z270" i="22"/>
  <c r="AE270" i="22" s="1"/>
  <c r="Y270" i="22"/>
  <c r="AD270" i="22" s="1"/>
  <c r="AA269" i="22"/>
  <c r="AF269" i="22" s="1"/>
  <c r="Z269" i="22"/>
  <c r="AE269" i="22" s="1"/>
  <c r="Y269" i="22"/>
  <c r="AD269" i="22" s="1"/>
  <c r="AA268" i="22"/>
  <c r="AF268" i="22" s="1"/>
  <c r="Z268" i="22"/>
  <c r="AE268" i="22" s="1"/>
  <c r="Y268" i="22"/>
  <c r="AD268" i="22" s="1"/>
  <c r="AA267" i="22"/>
  <c r="Z267" i="22"/>
  <c r="Y267" i="22"/>
  <c r="AA266" i="22"/>
  <c r="AF266" i="22" s="1"/>
  <c r="Z266" i="22"/>
  <c r="AE266" i="22" s="1"/>
  <c r="Y266" i="22"/>
  <c r="AD266" i="22" s="1"/>
  <c r="AA265" i="22"/>
  <c r="AF265" i="22" s="1"/>
  <c r="Z265" i="22"/>
  <c r="AE265" i="22" s="1"/>
  <c r="Y265" i="22"/>
  <c r="AD265" i="22" s="1"/>
  <c r="AA264" i="22"/>
  <c r="Z264" i="22"/>
  <c r="Y264" i="22"/>
  <c r="AA263" i="22"/>
  <c r="AF263" i="22" s="1"/>
  <c r="Z263" i="22"/>
  <c r="AE263" i="22" s="1"/>
  <c r="Y263" i="22"/>
  <c r="AD263" i="22" s="1"/>
  <c r="AA262" i="22"/>
  <c r="AF262" i="22" s="1"/>
  <c r="Z262" i="22"/>
  <c r="AE262" i="22" s="1"/>
  <c r="Y262" i="22"/>
  <c r="AD262" i="22" s="1"/>
  <c r="AA261" i="22"/>
  <c r="AF261" i="22" s="1"/>
  <c r="Z261" i="22"/>
  <c r="AE261" i="22" s="1"/>
  <c r="Y261" i="22"/>
  <c r="AD261" i="22" s="1"/>
  <c r="AA260" i="22"/>
  <c r="AF260" i="22" s="1"/>
  <c r="Z260" i="22"/>
  <c r="AE260" i="22" s="1"/>
  <c r="Y260" i="22"/>
  <c r="AD260" i="22" s="1"/>
  <c r="AA259" i="22"/>
  <c r="AF259" i="22" s="1"/>
  <c r="Z259" i="22"/>
  <c r="AE259" i="22" s="1"/>
  <c r="Y259" i="22"/>
  <c r="AD259" i="22" s="1"/>
  <c r="AA258" i="22"/>
  <c r="AF258" i="22" s="1"/>
  <c r="Z258" i="22"/>
  <c r="AE258" i="22" s="1"/>
  <c r="Y258" i="22"/>
  <c r="AD258" i="22" s="1"/>
  <c r="AA257" i="22"/>
  <c r="Z257" i="22"/>
  <c r="Y257" i="22"/>
  <c r="AA256" i="22"/>
  <c r="AF256" i="22" s="1"/>
  <c r="Z256" i="22"/>
  <c r="AE256" i="22" s="1"/>
  <c r="Y256" i="22"/>
  <c r="AD256" i="22" s="1"/>
  <c r="AA255" i="22"/>
  <c r="AF255" i="22" s="1"/>
  <c r="Z255" i="22"/>
  <c r="AE255" i="22" s="1"/>
  <c r="Y255" i="22"/>
  <c r="AD255" i="22" s="1"/>
  <c r="AA254" i="22"/>
  <c r="AF254" i="22" s="1"/>
  <c r="Z254" i="22"/>
  <c r="AE254" i="22" s="1"/>
  <c r="Y254" i="22"/>
  <c r="AD254" i="22" s="1"/>
  <c r="AA253" i="22"/>
  <c r="AF253" i="22" s="1"/>
  <c r="Z253" i="22"/>
  <c r="AE253" i="22" s="1"/>
  <c r="Y253" i="22"/>
  <c r="AD253" i="22" s="1"/>
  <c r="AA252" i="22"/>
  <c r="AF252" i="22" s="1"/>
  <c r="Z252" i="22"/>
  <c r="AE252" i="22" s="1"/>
  <c r="Y252" i="22"/>
  <c r="AD252" i="22" s="1"/>
  <c r="AA251" i="22"/>
  <c r="AF251" i="22" s="1"/>
  <c r="Z251" i="22"/>
  <c r="AE251" i="22" s="1"/>
  <c r="Y251" i="22"/>
  <c r="AD251" i="22" s="1"/>
  <c r="AA250" i="22"/>
  <c r="Z250" i="22"/>
  <c r="Y250" i="22"/>
  <c r="AA249" i="22"/>
  <c r="AF249" i="22" s="1"/>
  <c r="Z249" i="22"/>
  <c r="AE249" i="22" s="1"/>
  <c r="Y249" i="22"/>
  <c r="AD249" i="22" s="1"/>
  <c r="AA248" i="22"/>
  <c r="AF248" i="22" s="1"/>
  <c r="Z248" i="22"/>
  <c r="AE248" i="22" s="1"/>
  <c r="Y248" i="22"/>
  <c r="AD248" i="22" s="1"/>
  <c r="AA247" i="22"/>
  <c r="AF247" i="22" s="1"/>
  <c r="Z247" i="22"/>
  <c r="AE247" i="22" s="1"/>
  <c r="Y247" i="22"/>
  <c r="AD247" i="22" s="1"/>
  <c r="AA246" i="22"/>
  <c r="AF246" i="22" s="1"/>
  <c r="Z246" i="22"/>
  <c r="AE246" i="22" s="1"/>
  <c r="Y246" i="22"/>
  <c r="AD246" i="22" s="1"/>
  <c r="AA245" i="22"/>
  <c r="AF245" i="22" s="1"/>
  <c r="Z245" i="22"/>
  <c r="AE245" i="22" s="1"/>
  <c r="Y245" i="22"/>
  <c r="AD245" i="22" s="1"/>
  <c r="AA244" i="22"/>
  <c r="AF244" i="22" s="1"/>
  <c r="Z244" i="22"/>
  <c r="AE244" i="22" s="1"/>
  <c r="Y244" i="22"/>
  <c r="AD244" i="22" s="1"/>
  <c r="AA243" i="22"/>
  <c r="AF243" i="22" s="1"/>
  <c r="Z243" i="22"/>
  <c r="AE243" i="22" s="1"/>
  <c r="Y243" i="22"/>
  <c r="AD243" i="22" s="1"/>
  <c r="AA242" i="22"/>
  <c r="Z242" i="22"/>
  <c r="Y242" i="22"/>
  <c r="AA241" i="22"/>
  <c r="Z241" i="22"/>
  <c r="Y241" i="22"/>
  <c r="AA240" i="22"/>
  <c r="Z240" i="22"/>
  <c r="Y240" i="22"/>
  <c r="AA239" i="22"/>
  <c r="Z239" i="22"/>
  <c r="Y239" i="22"/>
  <c r="AA237" i="22"/>
  <c r="AF237" i="22" s="1"/>
  <c r="Z237" i="22"/>
  <c r="AE237" i="22" s="1"/>
  <c r="Y237" i="22"/>
  <c r="AD237" i="22" s="1"/>
  <c r="AA238" i="22"/>
  <c r="AF238" i="22" s="1"/>
  <c r="Z238" i="22"/>
  <c r="AE238" i="22" s="1"/>
  <c r="Y238" i="22"/>
  <c r="AD238" i="22" s="1"/>
  <c r="AA236" i="22"/>
  <c r="AF236" i="22" s="1"/>
  <c r="Z236" i="22"/>
  <c r="AE236" i="22" s="1"/>
  <c r="Y236" i="22"/>
  <c r="AD236" i="22" s="1"/>
  <c r="AA235" i="22"/>
  <c r="AF235" i="22" s="1"/>
  <c r="Z235" i="22"/>
  <c r="AE235" i="22" s="1"/>
  <c r="Y235" i="22"/>
  <c r="AD235" i="22" s="1"/>
  <c r="AA234" i="22"/>
  <c r="AF234" i="22" s="1"/>
  <c r="Z234" i="22"/>
  <c r="AE234" i="22" s="1"/>
  <c r="Y234" i="22"/>
  <c r="AD234" i="22" s="1"/>
  <c r="AA233" i="22"/>
  <c r="Z233" i="22"/>
  <c r="Y233" i="22"/>
  <c r="AA232" i="22"/>
  <c r="AF232" i="22" s="1"/>
  <c r="Z232" i="22"/>
  <c r="AE232" i="22" s="1"/>
  <c r="Y232" i="22"/>
  <c r="AD232" i="22" s="1"/>
  <c r="AA231" i="22"/>
  <c r="AF231" i="22" s="1"/>
  <c r="Z231" i="22"/>
  <c r="AE231" i="22" s="1"/>
  <c r="Y231" i="22"/>
  <c r="AD231" i="22" s="1"/>
  <c r="AA230" i="22"/>
  <c r="AF230" i="22" s="1"/>
  <c r="Z230" i="22"/>
  <c r="AE230" i="22" s="1"/>
  <c r="Y230" i="22"/>
  <c r="AD230" i="22" s="1"/>
  <c r="AA229" i="22"/>
  <c r="AF229" i="22" s="1"/>
  <c r="Z229" i="22"/>
  <c r="AE229" i="22" s="1"/>
  <c r="Y229" i="22"/>
  <c r="AD229" i="22" s="1"/>
  <c r="AA228" i="22"/>
  <c r="AF228" i="22" s="1"/>
  <c r="Z228" i="22"/>
  <c r="AE228" i="22" s="1"/>
  <c r="Y228" i="22"/>
  <c r="AD228" i="22" s="1"/>
  <c r="AA227" i="22"/>
  <c r="Z227" i="22"/>
  <c r="Y227" i="22"/>
  <c r="AA226" i="22"/>
  <c r="Z226" i="22"/>
  <c r="Y226" i="22"/>
  <c r="AA225" i="22"/>
  <c r="Z225" i="22"/>
  <c r="Y225" i="22"/>
  <c r="AA224" i="22"/>
  <c r="Z224" i="22"/>
  <c r="Y224" i="22"/>
  <c r="AA223" i="22"/>
  <c r="AF223" i="22" s="1"/>
  <c r="Z223" i="22"/>
  <c r="AE223" i="22" s="1"/>
  <c r="Y223" i="22"/>
  <c r="AD223" i="22" s="1"/>
  <c r="AA222" i="22"/>
  <c r="AF222" i="22" s="1"/>
  <c r="Z222" i="22"/>
  <c r="AE222" i="22" s="1"/>
  <c r="Y222" i="22"/>
  <c r="AD222" i="22" s="1"/>
  <c r="AA221" i="22"/>
  <c r="AF221" i="22" s="1"/>
  <c r="Z221" i="22"/>
  <c r="AE221" i="22" s="1"/>
  <c r="Y221" i="22"/>
  <c r="AD221" i="22" s="1"/>
  <c r="AA220" i="22"/>
  <c r="AF220" i="22" s="1"/>
  <c r="Z220" i="22"/>
  <c r="AE220" i="22" s="1"/>
  <c r="Y220" i="22"/>
  <c r="AD220" i="22" s="1"/>
  <c r="AA219" i="22"/>
  <c r="AF219" i="22" s="1"/>
  <c r="Z219" i="22"/>
  <c r="AE219" i="22" s="1"/>
  <c r="Y219" i="22"/>
  <c r="AD219" i="22" s="1"/>
  <c r="AA218" i="22"/>
  <c r="Z218" i="22"/>
  <c r="Y218" i="22"/>
  <c r="AA217" i="22"/>
  <c r="Z217" i="22"/>
  <c r="Y217" i="22"/>
  <c r="AA216" i="22"/>
  <c r="Z216" i="22"/>
  <c r="Y216" i="22"/>
  <c r="AA215" i="22"/>
  <c r="AF215" i="22" s="1"/>
  <c r="Z215" i="22"/>
  <c r="AE215" i="22" s="1"/>
  <c r="Y215" i="22"/>
  <c r="AD215" i="22" s="1"/>
  <c r="AA214" i="22"/>
  <c r="AF214" i="22" s="1"/>
  <c r="Z214" i="22"/>
  <c r="AE214" i="22" s="1"/>
  <c r="Y214" i="22"/>
  <c r="AD214" i="22" s="1"/>
  <c r="AA213" i="22"/>
  <c r="AF213" i="22" s="1"/>
  <c r="Z213" i="22"/>
  <c r="AE213" i="22" s="1"/>
  <c r="Y213" i="22"/>
  <c r="AD213" i="22" s="1"/>
  <c r="AA212" i="22"/>
  <c r="AF212" i="22" s="1"/>
  <c r="Z212" i="22"/>
  <c r="AE212" i="22" s="1"/>
  <c r="Y212" i="22"/>
  <c r="AD212" i="22" s="1"/>
  <c r="AA211" i="22"/>
  <c r="Z211" i="22"/>
  <c r="Y211" i="22"/>
  <c r="AA210" i="22"/>
  <c r="Z210" i="22"/>
  <c r="Y210" i="22"/>
  <c r="AA209" i="22"/>
  <c r="Z209" i="22"/>
  <c r="Y209" i="22"/>
  <c r="AA208" i="22"/>
  <c r="AF208" i="22" s="1"/>
  <c r="Z208" i="22"/>
  <c r="AE208" i="22" s="1"/>
  <c r="Y208" i="22"/>
  <c r="AD208" i="22" s="1"/>
  <c r="AA207" i="22"/>
  <c r="AF207" i="22" s="1"/>
  <c r="Z207" i="22"/>
  <c r="AE207" i="22" s="1"/>
  <c r="Y207" i="22"/>
  <c r="AD207" i="22" s="1"/>
  <c r="AA206" i="22"/>
  <c r="AF206" i="22" s="1"/>
  <c r="Z206" i="22"/>
  <c r="AE206" i="22" s="1"/>
  <c r="Y206" i="22"/>
  <c r="AD206" i="22" s="1"/>
  <c r="AA205" i="22"/>
  <c r="AF205" i="22" s="1"/>
  <c r="Z205" i="22"/>
  <c r="AE205" i="22" s="1"/>
  <c r="Y205" i="22"/>
  <c r="AD205" i="22" s="1"/>
  <c r="AA204" i="22"/>
  <c r="AF204" i="22" s="1"/>
  <c r="Z204" i="22"/>
  <c r="AE204" i="22" s="1"/>
  <c r="Y204" i="22"/>
  <c r="AD204" i="22" s="1"/>
  <c r="AA203" i="22"/>
  <c r="AF203" i="22" s="1"/>
  <c r="Z203" i="22"/>
  <c r="AE203" i="22" s="1"/>
  <c r="Y203" i="22"/>
  <c r="AD203" i="22" s="1"/>
  <c r="AA202" i="22"/>
  <c r="AF202" i="22" s="1"/>
  <c r="Z202" i="22"/>
  <c r="AE202" i="22" s="1"/>
  <c r="Y202" i="22"/>
  <c r="AD202" i="22" s="1"/>
  <c r="AA201" i="22"/>
  <c r="AF201" i="22" s="1"/>
  <c r="Z201" i="22"/>
  <c r="AE201" i="22" s="1"/>
  <c r="Y201" i="22"/>
  <c r="AD201" i="22" s="1"/>
  <c r="AA200" i="22"/>
  <c r="AF200" i="22" s="1"/>
  <c r="Z200" i="22"/>
  <c r="AE200" i="22" s="1"/>
  <c r="Y200" i="22"/>
  <c r="AD200" i="22" s="1"/>
  <c r="AA199" i="22"/>
  <c r="Z199" i="22"/>
  <c r="Y199" i="22"/>
  <c r="AA198" i="22"/>
  <c r="Z198" i="22"/>
  <c r="Y198" i="22"/>
  <c r="AA197" i="22"/>
  <c r="Z197" i="22"/>
  <c r="Y197" i="22"/>
  <c r="AA196" i="22"/>
  <c r="Z196" i="22"/>
  <c r="Y196" i="22"/>
  <c r="AA195" i="22"/>
  <c r="AF195" i="22" s="1"/>
  <c r="Z195" i="22"/>
  <c r="AE195" i="22" s="1"/>
  <c r="Y195" i="22"/>
  <c r="AD195" i="22" s="1"/>
  <c r="AA194" i="22"/>
  <c r="AF194" i="22" s="1"/>
  <c r="Z194" i="22"/>
  <c r="AE194" i="22" s="1"/>
  <c r="Y194" i="22"/>
  <c r="AD194" i="22" s="1"/>
  <c r="AA193" i="22"/>
  <c r="AF193" i="22" s="1"/>
  <c r="Z193" i="22"/>
  <c r="AE193" i="22" s="1"/>
  <c r="Y193" i="22"/>
  <c r="AD193" i="22" s="1"/>
  <c r="AA192" i="22"/>
  <c r="AF192" i="22" s="1"/>
  <c r="Z192" i="22"/>
  <c r="AE192" i="22" s="1"/>
  <c r="Y192" i="22"/>
  <c r="AD192" i="22" s="1"/>
  <c r="AA191" i="22"/>
  <c r="AF191" i="22" s="1"/>
  <c r="Z191" i="22"/>
  <c r="AE191" i="22" s="1"/>
  <c r="Y191" i="22"/>
  <c r="AD191" i="22" s="1"/>
  <c r="AA190" i="22"/>
  <c r="AF190" i="22" s="1"/>
  <c r="Z190" i="22"/>
  <c r="AE190" i="22" s="1"/>
  <c r="Y190" i="22"/>
  <c r="AD190" i="22" s="1"/>
  <c r="AA189" i="22"/>
  <c r="AF189" i="22" s="1"/>
  <c r="Z189" i="22"/>
  <c r="AE189" i="22" s="1"/>
  <c r="Y189" i="22"/>
  <c r="AD189" i="22" s="1"/>
  <c r="AA188" i="22"/>
  <c r="Z188" i="22"/>
  <c r="Y188" i="22"/>
  <c r="AA187" i="22"/>
  <c r="Z187" i="22"/>
  <c r="Y187" i="22"/>
  <c r="AA186" i="22"/>
  <c r="Z186" i="22"/>
  <c r="Y186" i="22"/>
  <c r="AA185" i="22"/>
  <c r="Z185" i="22"/>
  <c r="Y185" i="22"/>
  <c r="AA184" i="22"/>
  <c r="Z184" i="22"/>
  <c r="Y184" i="22"/>
  <c r="AA183" i="22"/>
  <c r="Z183" i="22"/>
  <c r="Y183" i="22"/>
  <c r="AA182" i="22"/>
  <c r="Z182" i="22"/>
  <c r="Y182" i="22"/>
  <c r="AA181" i="22"/>
  <c r="Z181" i="22"/>
  <c r="Y181" i="22"/>
  <c r="AA180" i="22"/>
  <c r="Z180" i="22"/>
  <c r="Y180" i="22"/>
  <c r="AA179" i="22"/>
  <c r="Z179" i="22"/>
  <c r="Y179" i="22"/>
  <c r="AD179" i="22" s="1"/>
  <c r="AA178" i="22"/>
  <c r="Z178" i="22"/>
  <c r="Y178" i="22"/>
  <c r="AD178" i="22" s="1"/>
  <c r="AA177" i="22"/>
  <c r="Z177" i="22"/>
  <c r="Y177" i="22"/>
  <c r="AD177" i="22" s="1"/>
  <c r="AA176" i="22"/>
  <c r="Z176" i="22"/>
  <c r="Y176" i="22"/>
  <c r="AD176" i="22" s="1"/>
  <c r="AA175" i="22"/>
  <c r="Z175" i="22"/>
  <c r="Y175" i="22"/>
  <c r="AD175" i="22" s="1"/>
  <c r="AA174" i="22"/>
  <c r="Z174" i="22"/>
  <c r="Y174" i="22"/>
  <c r="AA173" i="22"/>
  <c r="AF173" i="22" s="1"/>
  <c r="Z173" i="22"/>
  <c r="AE173" i="22" s="1"/>
  <c r="Y173" i="22"/>
  <c r="AD173" i="22" s="1"/>
  <c r="AA172" i="22"/>
  <c r="AF172" i="22" s="1"/>
  <c r="Z172" i="22"/>
  <c r="AE172" i="22" s="1"/>
  <c r="Y172" i="22"/>
  <c r="AD172" i="22" s="1"/>
  <c r="AA171" i="22"/>
  <c r="AF171" i="22" s="1"/>
  <c r="Z171" i="22"/>
  <c r="AE171" i="22" s="1"/>
  <c r="Y171" i="22"/>
  <c r="AD171" i="22" s="1"/>
  <c r="AA170" i="22"/>
  <c r="AF170" i="22" s="1"/>
  <c r="Z170" i="22"/>
  <c r="AE170" i="22" s="1"/>
  <c r="Y170" i="22"/>
  <c r="AD170" i="22" s="1"/>
  <c r="AA169" i="22"/>
  <c r="AF169" i="22" s="1"/>
  <c r="Z169" i="22"/>
  <c r="AE169" i="22" s="1"/>
  <c r="Y169" i="22"/>
  <c r="AD169" i="22" s="1"/>
  <c r="AA168" i="22"/>
  <c r="AF168" i="22" s="1"/>
  <c r="Z168" i="22"/>
  <c r="AE168" i="22" s="1"/>
  <c r="Y168" i="22"/>
  <c r="AD168" i="22" s="1"/>
  <c r="AA167" i="22"/>
  <c r="AF167" i="22" s="1"/>
  <c r="Z167" i="22"/>
  <c r="AE167" i="22" s="1"/>
  <c r="Y167" i="22"/>
  <c r="AD167" i="22" s="1"/>
  <c r="AA166" i="22"/>
  <c r="AF166" i="22" s="1"/>
  <c r="Z166" i="22"/>
  <c r="AE166" i="22" s="1"/>
  <c r="Y166" i="22"/>
  <c r="AD166" i="22" s="1"/>
  <c r="AA165" i="22"/>
  <c r="Z165" i="22"/>
  <c r="Y165" i="22"/>
  <c r="AA164" i="22"/>
  <c r="AF164" i="22" s="1"/>
  <c r="Z164" i="22"/>
  <c r="AE164" i="22" s="1"/>
  <c r="Y164" i="22"/>
  <c r="AD164" i="22" s="1"/>
  <c r="AA163" i="22"/>
  <c r="AF163" i="22" s="1"/>
  <c r="Z163" i="22"/>
  <c r="AE163" i="22" s="1"/>
  <c r="Y163" i="22"/>
  <c r="AD163" i="22" s="1"/>
  <c r="AA162" i="22"/>
  <c r="AF162" i="22" s="1"/>
  <c r="Z162" i="22"/>
  <c r="AE162" i="22" s="1"/>
  <c r="Y162" i="22"/>
  <c r="AD162" i="22" s="1"/>
  <c r="AA161" i="22"/>
  <c r="Z161" i="22"/>
  <c r="Y161" i="22"/>
  <c r="AA160" i="22"/>
  <c r="Z160" i="22"/>
  <c r="Y160" i="22"/>
  <c r="AA159" i="22"/>
  <c r="Z159" i="22"/>
  <c r="Y159" i="22"/>
  <c r="AA158" i="22"/>
  <c r="AF158" i="22" s="1"/>
  <c r="Z158" i="22"/>
  <c r="AE158" i="22" s="1"/>
  <c r="Y158" i="22"/>
  <c r="AD158" i="22" s="1"/>
  <c r="AA156" i="22"/>
  <c r="Z156" i="22"/>
  <c r="Y156" i="22"/>
  <c r="AA155" i="22"/>
  <c r="AF155" i="22" s="1"/>
  <c r="Z155" i="22"/>
  <c r="AE155" i="22" s="1"/>
  <c r="Y155" i="22"/>
  <c r="AD155" i="22" s="1"/>
  <c r="AA154" i="22"/>
  <c r="AF154" i="22" s="1"/>
  <c r="Z154" i="22"/>
  <c r="AE154" i="22" s="1"/>
  <c r="Y154" i="22"/>
  <c r="AD154" i="22" s="1"/>
  <c r="AA153" i="22"/>
  <c r="AF153" i="22" s="1"/>
  <c r="Z153" i="22"/>
  <c r="AE153" i="22" s="1"/>
  <c r="Y153" i="22"/>
  <c r="AD153" i="22" s="1"/>
  <c r="AA152" i="22"/>
  <c r="AF152" i="22" s="1"/>
  <c r="Z152" i="22"/>
  <c r="AE152" i="22" s="1"/>
  <c r="Y152" i="22"/>
  <c r="AD152" i="22" s="1"/>
  <c r="AA151" i="22"/>
  <c r="AF151" i="22" s="1"/>
  <c r="Z151" i="22"/>
  <c r="AE151" i="22" s="1"/>
  <c r="Y151" i="22"/>
  <c r="AD151" i="22" s="1"/>
  <c r="AA150" i="22"/>
  <c r="AF150" i="22" s="1"/>
  <c r="Z150" i="22"/>
  <c r="AE150" i="22" s="1"/>
  <c r="Y150" i="22"/>
  <c r="AD150" i="22" s="1"/>
  <c r="AA149" i="22"/>
  <c r="AF149" i="22" s="1"/>
  <c r="Z149" i="22"/>
  <c r="AE149" i="22" s="1"/>
  <c r="Y149" i="22"/>
  <c r="AD149" i="22" s="1"/>
  <c r="AA148" i="22"/>
  <c r="AF148" i="22" s="1"/>
  <c r="Z148" i="22"/>
  <c r="AE148" i="22" s="1"/>
  <c r="Y148" i="22"/>
  <c r="AD148" i="22" s="1"/>
  <c r="AA147" i="22"/>
  <c r="AF147" i="22" s="1"/>
  <c r="Z147" i="22"/>
  <c r="AE147" i="22" s="1"/>
  <c r="Y147" i="22"/>
  <c r="AD147" i="22" s="1"/>
  <c r="AA146" i="22"/>
  <c r="AF146" i="22" s="1"/>
  <c r="Z146" i="22"/>
  <c r="AE146" i="22" s="1"/>
  <c r="Y146" i="22"/>
  <c r="AD146" i="22" s="1"/>
  <c r="AA145" i="22"/>
  <c r="AF145" i="22" s="1"/>
  <c r="Z145" i="22"/>
  <c r="AE145" i="22" s="1"/>
  <c r="Y145" i="22"/>
  <c r="AD145" i="22" s="1"/>
  <c r="AA144" i="22"/>
  <c r="AF144" i="22" s="1"/>
  <c r="Z144" i="22"/>
  <c r="AE144" i="22" s="1"/>
  <c r="Y144" i="22"/>
  <c r="AD144" i="22" s="1"/>
  <c r="AA143" i="22"/>
  <c r="AF143" i="22" s="1"/>
  <c r="Z143" i="22"/>
  <c r="AE143" i="22" s="1"/>
  <c r="Y143" i="22"/>
  <c r="AD143" i="22" s="1"/>
  <c r="AA142" i="22"/>
  <c r="AF142" i="22" s="1"/>
  <c r="Z142" i="22"/>
  <c r="AE142" i="22" s="1"/>
  <c r="Y142" i="22"/>
  <c r="AD142" i="22" s="1"/>
  <c r="AA141" i="22"/>
  <c r="AF141" i="22" s="1"/>
  <c r="Z141" i="22"/>
  <c r="AE141" i="22" s="1"/>
  <c r="Y141" i="22"/>
  <c r="AD141" i="22" s="1"/>
  <c r="AA140" i="22"/>
  <c r="AF140" i="22" s="1"/>
  <c r="Z140" i="22"/>
  <c r="AE140" i="22" s="1"/>
  <c r="Y140" i="22"/>
  <c r="AD140" i="22" s="1"/>
  <c r="AA139" i="22"/>
  <c r="AF139" i="22" s="1"/>
  <c r="Z139" i="22"/>
  <c r="AE139" i="22" s="1"/>
  <c r="Y139" i="22"/>
  <c r="AD139" i="22" s="1"/>
  <c r="AA138" i="22"/>
  <c r="AF138" i="22" s="1"/>
  <c r="Z138" i="22"/>
  <c r="AE138" i="22" s="1"/>
  <c r="Y138" i="22"/>
  <c r="AD138" i="22" s="1"/>
  <c r="AA137" i="22"/>
  <c r="AF137" i="22" s="1"/>
  <c r="Z137" i="22"/>
  <c r="AE137" i="22" s="1"/>
  <c r="Y137" i="22"/>
  <c r="AD137" i="22" s="1"/>
  <c r="AA136" i="22"/>
  <c r="Z136" i="22"/>
  <c r="Y136" i="22"/>
  <c r="AA135" i="22"/>
  <c r="Z135" i="22"/>
  <c r="Y135" i="22"/>
  <c r="AA134" i="22"/>
  <c r="Z134" i="22"/>
  <c r="Y134" i="22"/>
  <c r="AA133" i="22"/>
  <c r="AF133" i="22" s="1"/>
  <c r="Z133" i="22"/>
  <c r="AE133" i="22" s="1"/>
  <c r="Y133" i="22"/>
  <c r="AD133" i="22" s="1"/>
  <c r="AA131" i="22"/>
  <c r="Z131" i="22"/>
  <c r="Y131" i="22"/>
  <c r="AA130" i="22"/>
  <c r="AF130" i="22" s="1"/>
  <c r="Z130" i="22"/>
  <c r="AE130" i="22" s="1"/>
  <c r="Y130" i="22"/>
  <c r="AD130" i="22" s="1"/>
  <c r="AA129" i="22"/>
  <c r="Z129" i="22"/>
  <c r="Y129" i="22"/>
  <c r="AA128" i="22"/>
  <c r="AF128" i="22" s="1"/>
  <c r="Z128" i="22"/>
  <c r="AE128" i="22" s="1"/>
  <c r="Y128" i="22"/>
  <c r="AD128" i="22" s="1"/>
  <c r="AA126" i="22"/>
  <c r="AF126" i="22" s="1"/>
  <c r="Z126" i="22"/>
  <c r="AE126" i="22" s="1"/>
  <c r="Y126" i="22"/>
  <c r="AD126" i="22" s="1"/>
  <c r="AA125" i="22"/>
  <c r="AF125" i="22" s="1"/>
  <c r="Z125" i="22"/>
  <c r="AE125" i="22" s="1"/>
  <c r="Y125" i="22"/>
  <c r="AD125" i="22" s="1"/>
  <c r="AA124" i="22"/>
  <c r="AF124" i="22" s="1"/>
  <c r="Z124" i="22"/>
  <c r="AE124" i="22" s="1"/>
  <c r="Y124" i="22"/>
  <c r="AD124" i="22" s="1"/>
  <c r="AA123" i="22"/>
  <c r="Z123" i="22"/>
  <c r="Y123" i="22"/>
  <c r="AA122" i="22"/>
  <c r="AF122" i="22" s="1"/>
  <c r="Z122" i="22"/>
  <c r="AE122" i="22" s="1"/>
  <c r="Y122" i="22"/>
  <c r="AD122" i="22" s="1"/>
  <c r="AA121" i="22"/>
  <c r="Z121" i="22"/>
  <c r="Y121" i="22"/>
  <c r="AA120" i="22"/>
  <c r="Z120" i="22"/>
  <c r="Y120" i="22"/>
  <c r="AA119" i="22"/>
  <c r="AF119" i="22" s="1"/>
  <c r="Z119" i="22"/>
  <c r="AE119" i="22" s="1"/>
  <c r="Y119" i="22"/>
  <c r="AD119" i="22" s="1"/>
  <c r="AA118" i="22"/>
  <c r="AF118" i="22" s="1"/>
  <c r="Z118" i="22"/>
  <c r="AE118" i="22" s="1"/>
  <c r="Y118" i="22"/>
  <c r="AD118" i="22" s="1"/>
  <c r="AA117" i="22"/>
  <c r="Z117" i="22"/>
  <c r="Y117" i="22"/>
  <c r="AA116" i="22"/>
  <c r="AF116" i="22" s="1"/>
  <c r="Z116" i="22"/>
  <c r="AE116" i="22" s="1"/>
  <c r="Y116" i="22"/>
  <c r="AD116" i="22" s="1"/>
  <c r="AA115" i="22"/>
  <c r="Z115" i="22"/>
  <c r="Y115" i="22"/>
  <c r="AA114" i="22"/>
  <c r="AF114" i="22" s="1"/>
  <c r="Z114" i="22"/>
  <c r="AE114" i="22" s="1"/>
  <c r="Y114" i="22"/>
  <c r="AD114" i="22" s="1"/>
  <c r="AA112" i="22"/>
  <c r="AF112" i="22" s="1"/>
  <c r="Z112" i="22"/>
  <c r="AE112" i="22" s="1"/>
  <c r="Y112" i="22"/>
  <c r="AD112" i="22" s="1"/>
  <c r="AA110" i="22"/>
  <c r="AF110" i="22" s="1"/>
  <c r="Z110" i="22"/>
  <c r="AE110" i="22" s="1"/>
  <c r="Y110" i="22"/>
  <c r="AD110" i="22" s="1"/>
  <c r="AA108" i="22"/>
  <c r="Z108" i="22"/>
  <c r="Y108" i="22"/>
  <c r="AA107" i="22"/>
  <c r="Z107" i="22"/>
  <c r="Y107" i="22"/>
  <c r="AA106" i="22"/>
  <c r="Z106" i="22"/>
  <c r="Y106" i="22"/>
  <c r="AA105" i="22"/>
  <c r="Z105" i="22"/>
  <c r="Y105" i="22"/>
  <c r="AA104" i="22"/>
  <c r="Z104" i="22"/>
  <c r="Y104" i="22"/>
  <c r="AA103" i="22"/>
  <c r="AF103" i="22" s="1"/>
  <c r="Z103" i="22"/>
  <c r="AE103" i="22" s="1"/>
  <c r="Y103" i="22"/>
  <c r="AD103" i="22" s="1"/>
  <c r="AA102" i="22"/>
  <c r="AF102" i="22" s="1"/>
  <c r="Z102" i="22"/>
  <c r="AE102" i="22" s="1"/>
  <c r="Y102" i="22"/>
  <c r="AD102" i="22" s="1"/>
  <c r="AA101" i="22"/>
  <c r="Z101" i="22"/>
  <c r="Y101" i="22"/>
  <c r="AA100" i="22"/>
  <c r="Z100" i="22"/>
  <c r="Y100" i="22"/>
  <c r="AA99" i="22"/>
  <c r="Z99" i="22"/>
  <c r="Y99" i="22"/>
  <c r="AA98" i="22"/>
  <c r="AF98" i="22" s="1"/>
  <c r="Z98" i="22"/>
  <c r="AE98" i="22" s="1"/>
  <c r="Y98" i="22"/>
  <c r="AD98" i="22" s="1"/>
  <c r="AA97" i="22"/>
  <c r="AF97" i="22" s="1"/>
  <c r="Z97" i="22"/>
  <c r="AE97" i="22" s="1"/>
  <c r="Y97" i="22"/>
  <c r="AD97" i="22" s="1"/>
  <c r="AA96" i="22"/>
  <c r="AF96" i="22" s="1"/>
  <c r="Z96" i="22"/>
  <c r="AE96" i="22" s="1"/>
  <c r="Y96" i="22"/>
  <c r="AD96" i="22" s="1"/>
  <c r="AA95" i="22"/>
  <c r="AF95" i="22" s="1"/>
  <c r="Z95" i="22"/>
  <c r="AE95" i="22" s="1"/>
  <c r="Y95" i="22"/>
  <c r="AD95" i="22" s="1"/>
  <c r="AA94" i="22"/>
  <c r="AF94" i="22" s="1"/>
  <c r="Z94" i="22"/>
  <c r="AE94" i="22" s="1"/>
  <c r="Y94" i="22"/>
  <c r="AD94" i="22" s="1"/>
  <c r="AA93" i="22"/>
  <c r="AF93" i="22" s="1"/>
  <c r="Z93" i="22"/>
  <c r="AE93" i="22" s="1"/>
  <c r="Y93" i="22"/>
  <c r="AD93" i="22" s="1"/>
  <c r="AA92" i="22"/>
  <c r="AF92" i="22" s="1"/>
  <c r="Z92" i="22"/>
  <c r="AE92" i="22" s="1"/>
  <c r="Y92" i="22"/>
  <c r="AD92" i="22" s="1"/>
  <c r="AA91" i="22"/>
  <c r="AF91" i="22" s="1"/>
  <c r="Z91" i="22"/>
  <c r="AE91" i="22" s="1"/>
  <c r="Y91" i="22"/>
  <c r="AD91" i="22" s="1"/>
  <c r="AA90" i="22"/>
  <c r="AF90" i="22" s="1"/>
  <c r="Z90" i="22"/>
  <c r="AE90" i="22" s="1"/>
  <c r="Y90" i="22"/>
  <c r="AD90" i="22" s="1"/>
  <c r="AA89" i="22"/>
  <c r="AF89" i="22" s="1"/>
  <c r="Z89" i="22"/>
  <c r="AE89" i="22" s="1"/>
  <c r="Y89" i="22"/>
  <c r="AD89" i="22" s="1"/>
  <c r="AA88" i="22"/>
  <c r="AF88" i="22" s="1"/>
  <c r="Z88" i="22"/>
  <c r="AE88" i="22" s="1"/>
  <c r="Y88" i="22"/>
  <c r="AD88" i="22" s="1"/>
  <c r="AA87" i="22"/>
  <c r="Z87" i="22"/>
  <c r="Y87" i="22"/>
  <c r="AA86" i="22"/>
  <c r="Z86" i="22"/>
  <c r="Y86" i="22"/>
  <c r="AA85" i="22"/>
  <c r="Z85" i="22"/>
  <c r="Y85" i="22"/>
  <c r="AA84" i="22"/>
  <c r="AF84" i="22" s="1"/>
  <c r="Z84" i="22"/>
  <c r="AE84" i="22" s="1"/>
  <c r="Y84" i="22"/>
  <c r="AD84" i="22" s="1"/>
  <c r="AA83" i="22"/>
  <c r="AF83" i="22" s="1"/>
  <c r="Z83" i="22"/>
  <c r="AE83" i="22" s="1"/>
  <c r="Y83" i="22"/>
  <c r="AD83" i="22" s="1"/>
  <c r="AA82" i="22"/>
  <c r="AF82" i="22" s="1"/>
  <c r="Z82" i="22"/>
  <c r="AE82" i="22" s="1"/>
  <c r="Y82" i="22"/>
  <c r="AD82" i="22" s="1"/>
  <c r="AA81" i="22"/>
  <c r="AF81" i="22" s="1"/>
  <c r="Z81" i="22"/>
  <c r="AE81" i="22" s="1"/>
  <c r="Y81" i="22"/>
  <c r="AD81" i="22" s="1"/>
  <c r="AA80" i="22"/>
  <c r="AF80" i="22" s="1"/>
  <c r="Z80" i="22"/>
  <c r="AE80" i="22" s="1"/>
  <c r="Y80" i="22"/>
  <c r="AD80" i="22" s="1"/>
  <c r="AA75" i="22"/>
  <c r="AF75" i="22" s="1"/>
  <c r="Z75" i="22"/>
  <c r="AE75" i="22" s="1"/>
  <c r="Y75" i="22"/>
  <c r="AD75" i="22" s="1"/>
  <c r="AA74" i="22"/>
  <c r="AF74" i="22" s="1"/>
  <c r="Z74" i="22"/>
  <c r="AE74" i="22" s="1"/>
  <c r="Y74" i="22"/>
  <c r="AD74" i="22" s="1"/>
  <c r="AA73" i="22"/>
  <c r="AF73" i="22" s="1"/>
  <c r="Z73" i="22"/>
  <c r="AE73" i="22" s="1"/>
  <c r="Y73" i="22"/>
  <c r="AD73" i="22" s="1"/>
  <c r="AA72" i="22"/>
  <c r="AF72" i="22" s="1"/>
  <c r="Z72" i="22"/>
  <c r="AE72" i="22" s="1"/>
  <c r="Y72" i="22"/>
  <c r="AD72" i="22" s="1"/>
  <c r="AA71" i="22"/>
  <c r="AF71" i="22" s="1"/>
  <c r="Z71" i="22"/>
  <c r="AE71" i="22" s="1"/>
  <c r="Y71" i="22"/>
  <c r="AD71" i="22" s="1"/>
  <c r="AA70" i="22"/>
  <c r="AF70" i="22" s="1"/>
  <c r="Z70" i="22"/>
  <c r="AE70" i="22" s="1"/>
  <c r="Y70" i="22"/>
  <c r="AD70" i="22" s="1"/>
  <c r="AA69" i="22"/>
  <c r="AF69" i="22" s="1"/>
  <c r="Z69" i="22"/>
  <c r="AE69" i="22" s="1"/>
  <c r="Y69" i="22"/>
  <c r="AD69" i="22" s="1"/>
  <c r="AA68" i="22"/>
  <c r="AF68" i="22" s="1"/>
  <c r="Z68" i="22"/>
  <c r="AE68" i="22" s="1"/>
  <c r="Y68" i="22"/>
  <c r="AD68" i="22" s="1"/>
  <c r="AA67" i="22"/>
  <c r="AF67" i="22" s="1"/>
  <c r="Z67" i="22"/>
  <c r="AE67" i="22" s="1"/>
  <c r="Y67" i="22"/>
  <c r="AD67" i="22" s="1"/>
  <c r="AA66" i="22"/>
  <c r="AF66" i="22" s="1"/>
  <c r="Z66" i="22"/>
  <c r="AE66" i="22" s="1"/>
  <c r="Y66" i="22"/>
  <c r="AD66" i="22" s="1"/>
  <c r="AA65" i="22"/>
  <c r="AF65" i="22" s="1"/>
  <c r="Z65" i="22"/>
  <c r="AE65" i="22" s="1"/>
  <c r="Y65" i="22"/>
  <c r="AD65" i="22" s="1"/>
  <c r="AA64" i="22"/>
  <c r="Z64" i="22"/>
  <c r="Y64" i="22"/>
  <c r="AA63" i="22"/>
  <c r="AF63" i="22" s="1"/>
  <c r="Z63" i="22"/>
  <c r="AE63" i="22" s="1"/>
  <c r="Y63" i="22"/>
  <c r="AD63" i="22" s="1"/>
  <c r="AA58" i="22"/>
  <c r="AF58" i="22" s="1"/>
  <c r="Z58" i="22"/>
  <c r="AE58" i="22" s="1"/>
  <c r="Y58" i="22"/>
  <c r="AD58" i="22" s="1"/>
  <c r="AA57" i="22"/>
  <c r="AF57" i="22" s="1"/>
  <c r="Z57" i="22"/>
  <c r="AE57" i="22" s="1"/>
  <c r="Y57" i="22"/>
  <c r="AD57" i="22" s="1"/>
  <c r="AA56" i="22"/>
  <c r="AF56" i="22" s="1"/>
  <c r="Z56" i="22"/>
  <c r="AE56" i="22" s="1"/>
  <c r="Y56" i="22"/>
  <c r="AD56" i="22" s="1"/>
  <c r="AA54" i="22"/>
  <c r="Z54" i="22"/>
  <c r="Y54" i="22"/>
  <c r="AA51" i="22"/>
  <c r="Z51" i="22"/>
  <c r="Y51" i="22"/>
  <c r="AA49" i="22"/>
  <c r="Z49" i="22"/>
  <c r="Y49" i="22"/>
  <c r="AA48" i="22"/>
  <c r="Z48" i="22"/>
  <c r="Y48" i="22"/>
  <c r="AA47" i="22"/>
  <c r="AF47" i="22" s="1"/>
  <c r="Z47" i="22"/>
  <c r="AE47" i="22" s="1"/>
  <c r="Y47" i="22"/>
  <c r="AD47" i="22" s="1"/>
  <c r="AA46" i="22"/>
  <c r="AF46" i="22" s="1"/>
  <c r="Z46" i="22"/>
  <c r="AE46" i="22" s="1"/>
  <c r="Y46" i="22"/>
  <c r="AD46" i="22" s="1"/>
  <c r="AA45" i="22"/>
  <c r="AF45" i="22" s="1"/>
  <c r="Z45" i="22"/>
  <c r="AE45" i="22" s="1"/>
  <c r="Y45" i="22"/>
  <c r="AD45" i="22" s="1"/>
  <c r="AA44" i="22"/>
  <c r="AF44" i="22" s="1"/>
  <c r="Z44" i="22"/>
  <c r="AE44" i="22" s="1"/>
  <c r="Y44" i="22"/>
  <c r="AD44" i="22" s="1"/>
  <c r="AA43" i="22"/>
  <c r="AF43" i="22" s="1"/>
  <c r="Z43" i="22"/>
  <c r="AE43" i="22" s="1"/>
  <c r="Y43" i="22"/>
  <c r="AD43" i="22" s="1"/>
  <c r="AA42" i="22"/>
  <c r="AF42" i="22" s="1"/>
  <c r="Z42" i="22"/>
  <c r="AE42" i="22" s="1"/>
  <c r="Y42" i="22"/>
  <c r="AD42" i="22" s="1"/>
  <c r="AA41" i="22"/>
  <c r="AF41" i="22" s="1"/>
  <c r="Z41" i="22"/>
  <c r="AE41" i="22" s="1"/>
  <c r="Y41" i="22"/>
  <c r="AD41" i="22" s="1"/>
  <c r="AA40" i="22"/>
  <c r="AF40" i="22" s="1"/>
  <c r="Z40" i="22"/>
  <c r="AE40" i="22" s="1"/>
  <c r="Y40" i="22"/>
  <c r="AD40" i="22" s="1"/>
  <c r="AA39" i="22"/>
  <c r="Z39" i="22"/>
  <c r="Y39" i="22"/>
  <c r="AA38" i="22"/>
  <c r="Z38" i="22"/>
  <c r="Y38" i="22"/>
  <c r="AA37" i="22"/>
  <c r="Z37" i="22"/>
  <c r="Y37" i="22"/>
  <c r="AA36" i="22"/>
  <c r="AF36" i="22" s="1"/>
  <c r="Z36" i="22"/>
  <c r="AE36" i="22" s="1"/>
  <c r="Y36" i="22"/>
  <c r="AD36" i="22" s="1"/>
  <c r="AA35" i="22"/>
  <c r="AF35" i="22" s="1"/>
  <c r="Z35" i="22"/>
  <c r="AE35" i="22" s="1"/>
  <c r="Y35" i="22"/>
  <c r="AD35" i="22" s="1"/>
  <c r="AA34" i="22"/>
  <c r="AF34" i="22" s="1"/>
  <c r="Z34" i="22"/>
  <c r="AE34" i="22" s="1"/>
  <c r="Y34" i="22"/>
  <c r="AD34" i="22" s="1"/>
  <c r="AA33" i="22"/>
  <c r="Z33" i="22"/>
  <c r="Y33" i="22"/>
  <c r="AA32" i="22"/>
  <c r="Z32" i="22"/>
  <c r="Y32" i="22"/>
  <c r="AD32" i="22" s="1"/>
  <c r="AA31" i="22"/>
  <c r="AF31" i="22" s="1"/>
  <c r="Z31" i="22"/>
  <c r="AE31" i="22" s="1"/>
  <c r="Y31" i="22"/>
  <c r="AD31" i="22" s="1"/>
  <c r="AA30" i="22"/>
  <c r="AF30" i="22" s="1"/>
  <c r="Z30" i="22"/>
  <c r="AE30" i="22" s="1"/>
  <c r="Y30" i="22"/>
  <c r="AD30" i="22" s="1"/>
  <c r="AA29" i="22"/>
  <c r="AF29" i="22" s="1"/>
  <c r="Z29" i="22"/>
  <c r="AE29" i="22" s="1"/>
  <c r="Y29" i="22"/>
  <c r="AD29" i="22" s="1"/>
  <c r="AA28" i="22"/>
  <c r="AF28" i="22" s="1"/>
  <c r="Z28" i="22"/>
  <c r="AE28" i="22" s="1"/>
  <c r="Y28" i="22"/>
  <c r="AD28" i="22" s="1"/>
  <c r="AA27" i="22"/>
  <c r="AF27" i="22" s="1"/>
  <c r="Z27" i="22"/>
  <c r="AE27" i="22" s="1"/>
  <c r="Y27" i="22"/>
  <c r="AD27" i="22" s="1"/>
  <c r="AA26" i="22"/>
  <c r="AF26" i="22" s="1"/>
  <c r="Z26" i="22"/>
  <c r="AE26" i="22" s="1"/>
  <c r="Y26" i="22"/>
  <c r="AD26" i="22" s="1"/>
  <c r="Z14" i="22"/>
  <c r="AE14" i="22" s="1"/>
  <c r="Y14" i="22"/>
  <c r="AD14" i="22" s="1"/>
  <c r="Z13" i="22"/>
  <c r="AE13" i="22" s="1"/>
  <c r="Y13" i="22"/>
  <c r="AD13" i="22" s="1"/>
  <c r="Z12" i="22"/>
  <c r="AE12" i="22" s="1"/>
  <c r="Y12" i="22"/>
  <c r="AD12" i="22" s="1"/>
  <c r="Z11" i="22"/>
  <c r="AE11" i="22" s="1"/>
  <c r="Y11" i="22"/>
  <c r="AD11" i="22" s="1"/>
  <c r="Z10" i="22"/>
  <c r="AE10" i="22" s="1"/>
  <c r="Y10" i="22"/>
  <c r="AD10" i="22" s="1"/>
  <c r="Z9" i="22"/>
  <c r="AE9" i="22" s="1"/>
  <c r="Y9" i="22"/>
  <c r="AD9" i="22" s="1"/>
  <c r="Z8" i="22"/>
  <c r="AE8" i="22" s="1"/>
  <c r="Y8" i="22"/>
  <c r="AD8" i="22" s="1"/>
  <c r="Z7" i="22"/>
  <c r="AE7" i="22" s="1"/>
  <c r="Y7" i="22"/>
  <c r="AD7" i="22" s="1"/>
  <c r="Z6" i="22"/>
  <c r="AE6" i="22" s="1"/>
  <c r="Y6" i="22"/>
  <c r="AD6" i="22" s="1"/>
  <c r="Y6" i="23"/>
  <c r="AM6" i="23" s="1"/>
  <c r="Z6" i="23"/>
  <c r="AN6" i="23" s="1"/>
  <c r="Y7" i="23"/>
  <c r="AM7" i="23" s="1"/>
  <c r="Z7" i="23"/>
  <c r="AN7" i="23" s="1"/>
  <c r="Y8" i="23"/>
  <c r="AM8" i="23" s="1"/>
  <c r="Z8" i="23"/>
  <c r="AN8" i="23" s="1"/>
  <c r="Y9" i="23"/>
  <c r="AM9" i="23" s="1"/>
  <c r="Z9" i="23"/>
  <c r="AN9" i="23" s="1"/>
  <c r="Y10" i="23"/>
  <c r="Z10" i="23"/>
  <c r="Y11" i="23"/>
  <c r="AM11" i="23" s="1"/>
  <c r="Z11" i="23"/>
  <c r="AN11" i="23" s="1"/>
  <c r="Y12" i="23"/>
  <c r="AM12" i="23" s="1"/>
  <c r="Z12" i="23"/>
  <c r="AN12" i="23" s="1"/>
  <c r="Y13" i="23"/>
  <c r="Z13" i="23"/>
  <c r="Y14" i="23"/>
  <c r="AM14" i="23" s="1"/>
  <c r="Z14" i="23"/>
  <c r="AN14" i="23" s="1"/>
  <c r="AU13" i="23" l="1"/>
  <c r="AN13" i="23"/>
  <c r="AU10" i="23"/>
  <c r="AN10" i="23"/>
  <c r="AR10" i="23"/>
  <c r="AM10" i="23"/>
  <c r="AR13" i="23"/>
  <c r="AM13" i="23"/>
  <c r="AT26" i="21"/>
  <c r="AO26" i="21"/>
  <c r="AT30" i="21"/>
  <c r="AO30" i="21"/>
  <c r="AT40" i="21"/>
  <c r="AO40" i="21"/>
  <c r="AT46" i="21"/>
  <c r="AO46" i="21"/>
  <c r="AT66" i="21"/>
  <c r="AO66" i="21"/>
  <c r="AT94" i="21"/>
  <c r="AO94" i="21"/>
  <c r="AT98" i="21"/>
  <c r="AO98" i="21"/>
  <c r="AU125" i="21"/>
  <c r="AP125" i="21"/>
  <c r="AU130" i="21"/>
  <c r="AP130" i="21"/>
  <c r="AU141" i="21"/>
  <c r="AP141" i="21"/>
  <c r="AU151" i="21"/>
  <c r="AP151" i="21"/>
  <c r="AU162" i="21"/>
  <c r="AP162" i="21"/>
  <c r="AU208" i="21"/>
  <c r="AP208" i="21"/>
  <c r="AU220" i="21"/>
  <c r="AP220" i="21"/>
  <c r="AU230" i="21"/>
  <c r="AP230" i="21"/>
  <c r="AU26" i="21"/>
  <c r="AP26" i="21"/>
  <c r="AU28" i="21"/>
  <c r="AP28" i="21"/>
  <c r="AU30" i="21"/>
  <c r="AP30" i="21"/>
  <c r="AU32" i="21"/>
  <c r="AP32" i="21"/>
  <c r="AU34" i="21"/>
  <c r="AP34" i="21"/>
  <c r="AU36" i="21"/>
  <c r="AP36" i="21"/>
  <c r="AU40" i="21"/>
  <c r="AP40" i="21"/>
  <c r="AU42" i="21"/>
  <c r="AP42" i="21"/>
  <c r="AU44" i="21"/>
  <c r="AP44" i="21"/>
  <c r="AU46" i="21"/>
  <c r="AP46" i="21"/>
  <c r="AU56" i="21"/>
  <c r="AP56" i="21"/>
  <c r="AU66" i="21"/>
  <c r="AP66" i="21"/>
  <c r="AU68" i="21"/>
  <c r="AP68" i="21"/>
  <c r="AU70" i="21"/>
  <c r="AP70" i="21"/>
  <c r="AU72" i="21"/>
  <c r="AP72" i="21"/>
  <c r="AU74" i="21"/>
  <c r="AP74" i="21"/>
  <c r="AU80" i="21"/>
  <c r="AP80" i="21"/>
  <c r="AU82" i="21"/>
  <c r="AP82" i="21"/>
  <c r="AU84" i="21"/>
  <c r="AP84" i="21"/>
  <c r="AU88" i="21"/>
  <c r="AP88" i="21"/>
  <c r="AU90" i="21"/>
  <c r="AP90" i="21"/>
  <c r="AU92" i="21"/>
  <c r="AP92" i="21"/>
  <c r="AU94" i="21"/>
  <c r="AP94" i="21"/>
  <c r="AU96" i="21"/>
  <c r="AP96" i="21"/>
  <c r="AU98" i="21"/>
  <c r="AP98" i="21"/>
  <c r="AU102" i="21"/>
  <c r="AP102" i="21"/>
  <c r="AR116" i="21"/>
  <c r="AM116" i="21"/>
  <c r="AR118" i="21"/>
  <c r="AM118" i="21"/>
  <c r="AR122" i="21"/>
  <c r="AM122" i="21"/>
  <c r="AR124" i="21"/>
  <c r="AM124" i="21"/>
  <c r="AR126" i="21"/>
  <c r="AM126" i="21"/>
  <c r="AR138" i="21"/>
  <c r="AM138" i="21"/>
  <c r="AR140" i="21"/>
  <c r="AM140" i="21"/>
  <c r="AR142" i="21"/>
  <c r="AM142" i="21"/>
  <c r="AR144" i="21"/>
  <c r="AM144" i="21"/>
  <c r="AR146" i="21"/>
  <c r="AM146" i="21"/>
  <c r="AR148" i="21"/>
  <c r="AM148" i="21"/>
  <c r="AR150" i="21"/>
  <c r="AM150" i="21"/>
  <c r="AR152" i="21"/>
  <c r="AM152" i="21"/>
  <c r="AR154" i="21"/>
  <c r="AM154" i="21"/>
  <c r="AR163" i="21"/>
  <c r="AM163" i="21"/>
  <c r="AR167" i="21"/>
  <c r="AM167" i="21"/>
  <c r="AR169" i="21"/>
  <c r="AM169" i="21"/>
  <c r="AR171" i="21"/>
  <c r="AM171" i="21"/>
  <c r="AR173" i="21"/>
  <c r="AM173" i="21"/>
  <c r="AR175" i="21"/>
  <c r="AM175" i="21"/>
  <c r="AR177" i="21"/>
  <c r="AM177" i="21"/>
  <c r="AR179" i="21"/>
  <c r="AM179" i="21"/>
  <c r="AR189" i="21"/>
  <c r="AM189" i="21"/>
  <c r="AR191" i="21"/>
  <c r="AM191" i="21"/>
  <c r="AR193" i="21"/>
  <c r="AM193" i="21"/>
  <c r="AR195" i="21"/>
  <c r="AM195" i="21"/>
  <c r="AR201" i="21"/>
  <c r="AM201" i="21"/>
  <c r="AR203" i="21"/>
  <c r="AM203" i="21"/>
  <c r="AR205" i="21"/>
  <c r="AM205" i="21"/>
  <c r="AR207" i="21"/>
  <c r="AM207" i="21"/>
  <c r="AR213" i="21"/>
  <c r="AM213" i="21"/>
  <c r="AR215" i="21"/>
  <c r="AM215" i="21"/>
  <c r="AR219" i="21"/>
  <c r="AM219" i="21"/>
  <c r="AR221" i="21"/>
  <c r="AM221" i="21"/>
  <c r="AR223" i="21"/>
  <c r="AM223" i="21"/>
  <c r="AR229" i="21"/>
  <c r="AM229" i="21"/>
  <c r="AR231" i="21"/>
  <c r="AM231" i="21"/>
  <c r="AR235" i="21"/>
  <c r="AM235" i="21"/>
  <c r="AR238" i="21"/>
  <c r="AM238" i="21"/>
  <c r="AR13" i="21"/>
  <c r="AM13" i="21"/>
  <c r="AR27" i="21"/>
  <c r="AM27" i="21"/>
  <c r="AR29" i="21"/>
  <c r="AM29" i="21"/>
  <c r="AR31" i="21"/>
  <c r="AM31" i="21"/>
  <c r="AR35" i="21"/>
  <c r="AM35" i="21"/>
  <c r="AR41" i="21"/>
  <c r="AM41" i="21"/>
  <c r="AR43" i="21"/>
  <c r="AM43" i="21"/>
  <c r="AR45" i="21"/>
  <c r="AM45" i="21"/>
  <c r="AR47" i="21"/>
  <c r="AM47" i="21"/>
  <c r="AR57" i="21"/>
  <c r="AM57" i="21"/>
  <c r="AR63" i="21"/>
  <c r="AM63" i="21"/>
  <c r="AR65" i="21"/>
  <c r="AM65" i="21"/>
  <c r="AR67" i="21"/>
  <c r="AM67" i="21"/>
  <c r="AR69" i="21"/>
  <c r="AM69" i="21"/>
  <c r="AR71" i="21"/>
  <c r="AM71" i="21"/>
  <c r="AR73" i="21"/>
  <c r="AM73" i="21"/>
  <c r="AR75" i="21"/>
  <c r="AM75" i="21"/>
  <c r="AR81" i="21"/>
  <c r="AM81" i="21"/>
  <c r="AR83" i="21"/>
  <c r="AM83" i="21"/>
  <c r="AR89" i="21"/>
  <c r="AM89" i="21"/>
  <c r="AR91" i="21"/>
  <c r="AM91" i="21"/>
  <c r="AR93" i="21"/>
  <c r="AM93" i="21"/>
  <c r="AR95" i="21"/>
  <c r="AM95" i="21"/>
  <c r="AR97" i="21"/>
  <c r="AM97" i="21"/>
  <c r="AR103" i="21"/>
  <c r="AM103" i="21"/>
  <c r="AR114" i="21"/>
  <c r="AM114" i="21"/>
  <c r="AS116" i="21"/>
  <c r="AN116" i="21"/>
  <c r="AS118" i="21"/>
  <c r="AN118" i="21"/>
  <c r="AS122" i="21"/>
  <c r="AN122" i="21"/>
  <c r="AS124" i="21"/>
  <c r="AN124" i="21"/>
  <c r="AS126" i="21"/>
  <c r="AN126" i="21"/>
  <c r="AS138" i="21"/>
  <c r="AN138" i="21"/>
  <c r="AS140" i="21"/>
  <c r="AN140" i="21"/>
  <c r="AS142" i="21"/>
  <c r="AN142" i="21"/>
  <c r="AS144" i="21"/>
  <c r="AN144" i="21"/>
  <c r="AS146" i="21"/>
  <c r="AN146" i="21"/>
  <c r="AS148" i="21"/>
  <c r="AN148" i="21"/>
  <c r="AS150" i="21"/>
  <c r="AN150" i="21"/>
  <c r="AS152" i="21"/>
  <c r="AN152" i="21"/>
  <c r="AS154" i="21"/>
  <c r="AN154" i="21"/>
  <c r="AS163" i="21"/>
  <c r="AN163" i="21"/>
  <c r="AS167" i="21"/>
  <c r="AN167" i="21"/>
  <c r="AS169" i="21"/>
  <c r="AN169" i="21"/>
  <c r="AS171" i="21"/>
  <c r="AN171" i="21"/>
  <c r="AS173" i="21"/>
  <c r="AN173" i="21"/>
  <c r="AS189" i="21"/>
  <c r="AN189" i="21"/>
  <c r="AS191" i="21"/>
  <c r="AN191" i="21"/>
  <c r="AS193" i="21"/>
  <c r="AN193" i="21"/>
  <c r="AS195" i="21"/>
  <c r="AN195" i="21"/>
  <c r="AS201" i="21"/>
  <c r="AN201" i="21"/>
  <c r="AS203" i="21"/>
  <c r="AN203" i="21"/>
  <c r="AS205" i="21"/>
  <c r="AN205" i="21"/>
  <c r="AS207" i="21"/>
  <c r="AN207" i="21"/>
  <c r="AS213" i="21"/>
  <c r="AN213" i="21"/>
  <c r="AS215" i="21"/>
  <c r="AN215" i="21"/>
  <c r="AS219" i="21"/>
  <c r="AN219" i="21"/>
  <c r="AS221" i="21"/>
  <c r="AN221" i="21"/>
  <c r="AS223" i="21"/>
  <c r="AN223" i="21"/>
  <c r="AS229" i="21"/>
  <c r="AN229" i="21"/>
  <c r="AS231" i="21"/>
  <c r="AN231" i="21"/>
  <c r="AS235" i="21"/>
  <c r="AN235" i="21"/>
  <c r="AS238" i="21"/>
  <c r="AN238" i="21"/>
  <c r="AT44" i="21"/>
  <c r="AO44" i="21"/>
  <c r="AT70" i="21"/>
  <c r="AO70" i="21"/>
  <c r="AT74" i="21"/>
  <c r="AO74" i="21"/>
  <c r="AT84" i="21"/>
  <c r="AO84" i="21"/>
  <c r="AT90" i="21"/>
  <c r="AO90" i="21"/>
  <c r="AT96" i="21"/>
  <c r="AO96" i="21"/>
  <c r="AT112" i="21"/>
  <c r="AO112" i="21"/>
  <c r="AT133" i="21"/>
  <c r="AO133" i="21"/>
  <c r="AU143" i="21"/>
  <c r="AP143" i="21"/>
  <c r="AU149" i="21"/>
  <c r="AP149" i="21"/>
  <c r="AT158" i="21"/>
  <c r="AO158" i="21"/>
  <c r="AU166" i="21"/>
  <c r="AP166" i="21"/>
  <c r="AU170" i="21"/>
  <c r="AP170" i="21"/>
  <c r="AU176" i="21"/>
  <c r="AP176" i="21"/>
  <c r="AU204" i="21"/>
  <c r="AP204" i="21"/>
  <c r="AU212" i="21"/>
  <c r="AP212" i="21"/>
  <c r="AU234" i="21"/>
  <c r="AP234" i="21"/>
  <c r="AS29" i="21"/>
  <c r="AN29" i="21"/>
  <c r="AS45" i="21"/>
  <c r="AN45" i="21"/>
  <c r="AS65" i="21"/>
  <c r="AN65" i="21"/>
  <c r="AS71" i="21"/>
  <c r="AN71" i="21"/>
  <c r="AS75" i="21"/>
  <c r="AN75" i="21"/>
  <c r="AS83" i="21"/>
  <c r="AN83" i="21"/>
  <c r="AS89" i="21"/>
  <c r="AN89" i="21"/>
  <c r="AS95" i="21"/>
  <c r="AN95" i="21"/>
  <c r="AS114" i="21"/>
  <c r="AN114" i="21"/>
  <c r="AT118" i="21"/>
  <c r="AO118" i="21"/>
  <c r="AT124" i="21"/>
  <c r="AO124" i="21"/>
  <c r="AT138" i="21"/>
  <c r="AO138" i="21"/>
  <c r="AT142" i="21"/>
  <c r="AO142" i="21"/>
  <c r="AT148" i="21"/>
  <c r="AO148" i="21"/>
  <c r="AT154" i="21"/>
  <c r="AO154" i="21"/>
  <c r="AT171" i="21"/>
  <c r="AO171" i="21"/>
  <c r="AT189" i="21"/>
  <c r="AO189" i="21"/>
  <c r="AT205" i="21"/>
  <c r="AO205" i="21"/>
  <c r="AT207" i="21"/>
  <c r="AO207" i="21"/>
  <c r="AT229" i="21"/>
  <c r="AO229" i="21"/>
  <c r="AT35" i="21"/>
  <c r="AO35" i="21"/>
  <c r="AT43" i="21"/>
  <c r="AO43" i="21"/>
  <c r="AT65" i="21"/>
  <c r="AO65" i="21"/>
  <c r="AT69" i="21"/>
  <c r="AO69" i="21"/>
  <c r="AT73" i="21"/>
  <c r="AO73" i="21"/>
  <c r="AT81" i="21"/>
  <c r="AO81" i="21"/>
  <c r="AT83" i="21"/>
  <c r="AO83" i="21"/>
  <c r="AT89" i="21"/>
  <c r="AO89" i="21"/>
  <c r="AT95" i="21"/>
  <c r="AO95" i="21"/>
  <c r="AT103" i="21"/>
  <c r="AO103" i="21"/>
  <c r="AS110" i="21"/>
  <c r="AN110" i="21"/>
  <c r="AU116" i="21"/>
  <c r="AP116" i="21"/>
  <c r="AU142" i="21"/>
  <c r="AP142" i="21"/>
  <c r="AU150" i="21"/>
  <c r="AP150" i="21"/>
  <c r="AU163" i="21"/>
  <c r="AP163" i="21"/>
  <c r="AU169" i="21"/>
  <c r="AP169" i="21"/>
  <c r="AU175" i="21"/>
  <c r="AP175" i="21"/>
  <c r="AU179" i="21"/>
  <c r="AP179" i="21"/>
  <c r="AU191" i="21"/>
  <c r="AP191" i="21"/>
  <c r="AU193" i="21"/>
  <c r="AP193" i="21"/>
  <c r="AU195" i="21"/>
  <c r="AP195" i="21"/>
  <c r="AU201" i="21"/>
  <c r="AP201" i="21"/>
  <c r="AU213" i="21"/>
  <c r="AP213" i="21"/>
  <c r="AU219" i="21"/>
  <c r="AP219" i="21"/>
  <c r="AU223" i="21"/>
  <c r="AP223" i="21"/>
  <c r="AU238" i="21"/>
  <c r="AP238" i="21"/>
  <c r="AR162" i="21"/>
  <c r="AM162" i="21"/>
  <c r="AR164" i="21"/>
  <c r="AM164" i="21"/>
  <c r="AR166" i="21"/>
  <c r="AM166" i="21"/>
  <c r="AR168" i="21"/>
  <c r="AM168" i="21"/>
  <c r="AR170" i="21"/>
  <c r="AM170" i="21"/>
  <c r="AR172" i="21"/>
  <c r="AM172" i="21"/>
  <c r="AR176" i="21"/>
  <c r="AM176" i="21"/>
  <c r="AR178" i="21"/>
  <c r="AM178" i="21"/>
  <c r="AR190" i="21"/>
  <c r="AM190" i="21"/>
  <c r="AR192" i="21"/>
  <c r="AM192" i="21"/>
  <c r="AR194" i="21"/>
  <c r="AM194" i="21"/>
  <c r="AR200" i="21"/>
  <c r="AM200" i="21"/>
  <c r="AR202" i="21"/>
  <c r="AM202" i="21"/>
  <c r="AR204" i="21"/>
  <c r="AM204" i="21"/>
  <c r="AR206" i="21"/>
  <c r="AM206" i="21"/>
  <c r="AR208" i="21"/>
  <c r="AM208" i="21"/>
  <c r="AR212" i="21"/>
  <c r="AM212" i="21"/>
  <c r="AR214" i="21"/>
  <c r="AM214" i="21"/>
  <c r="AR220" i="21"/>
  <c r="AM220" i="21"/>
  <c r="AR222" i="21"/>
  <c r="AM222" i="21"/>
  <c r="AR228" i="21"/>
  <c r="AM228" i="21"/>
  <c r="AR230" i="21"/>
  <c r="AM230" i="21"/>
  <c r="AR232" i="21"/>
  <c r="AM232" i="21"/>
  <c r="AR234" i="21"/>
  <c r="AM234" i="21"/>
  <c r="AR236" i="21"/>
  <c r="AM236" i="21"/>
  <c r="AR237" i="21"/>
  <c r="AM237" i="21"/>
  <c r="AT72" i="21"/>
  <c r="AO72" i="21"/>
  <c r="AT82" i="21"/>
  <c r="AO82" i="21"/>
  <c r="AT92" i="21"/>
  <c r="AO92" i="21"/>
  <c r="AU139" i="21"/>
  <c r="AP139" i="21"/>
  <c r="AU147" i="21"/>
  <c r="AP147" i="21"/>
  <c r="AU155" i="21"/>
  <c r="AP155" i="21"/>
  <c r="AU164" i="21"/>
  <c r="AP164" i="21"/>
  <c r="AU190" i="21"/>
  <c r="AP190" i="21"/>
  <c r="AU194" i="21"/>
  <c r="AP194" i="21"/>
  <c r="AU202" i="21"/>
  <c r="AP202" i="21"/>
  <c r="AU222" i="21"/>
  <c r="AP222" i="21"/>
  <c r="AU232" i="21"/>
  <c r="AP232" i="21"/>
  <c r="AU13" i="21"/>
  <c r="AN13" i="21"/>
  <c r="AS35" i="21"/>
  <c r="AN35" i="21"/>
  <c r="AS41" i="21"/>
  <c r="AN41" i="21"/>
  <c r="AS63" i="21"/>
  <c r="AN63" i="21"/>
  <c r="AS67" i="21"/>
  <c r="AN67" i="21"/>
  <c r="AS73" i="21"/>
  <c r="AN73" i="21"/>
  <c r="AS81" i="21"/>
  <c r="AN81" i="21"/>
  <c r="AS93" i="21"/>
  <c r="AN93" i="21"/>
  <c r="AS97" i="21"/>
  <c r="AN97" i="21"/>
  <c r="AT144" i="21"/>
  <c r="AO144" i="21"/>
  <c r="AT150" i="21"/>
  <c r="AO150" i="21"/>
  <c r="AT167" i="21"/>
  <c r="AO167" i="21"/>
  <c r="AT191" i="21"/>
  <c r="AO191" i="21"/>
  <c r="AT193" i="21"/>
  <c r="AO193" i="21"/>
  <c r="AT195" i="21"/>
  <c r="AO195" i="21"/>
  <c r="AT201" i="21"/>
  <c r="AO201" i="21"/>
  <c r="AT215" i="21"/>
  <c r="AO215" i="21"/>
  <c r="AT221" i="21"/>
  <c r="AO221" i="21"/>
  <c r="AT231" i="21"/>
  <c r="AO231" i="21"/>
  <c r="AT235" i="21"/>
  <c r="AO235" i="21"/>
  <c r="AT238" i="21"/>
  <c r="AO238" i="21"/>
  <c r="AT27" i="21"/>
  <c r="AO27" i="21"/>
  <c r="AT31" i="21"/>
  <c r="AO31" i="21"/>
  <c r="AT41" i="21"/>
  <c r="AO41" i="21"/>
  <c r="AT45" i="21"/>
  <c r="AO45" i="21"/>
  <c r="AT47" i="21"/>
  <c r="AO47" i="21"/>
  <c r="AT57" i="21"/>
  <c r="AO57" i="21"/>
  <c r="AT67" i="21"/>
  <c r="AO67" i="21"/>
  <c r="AT75" i="21"/>
  <c r="AO75" i="21"/>
  <c r="AT114" i="21"/>
  <c r="AO114" i="21"/>
  <c r="AU118" i="21"/>
  <c r="AP118" i="21"/>
  <c r="AU122" i="21"/>
  <c r="AP122" i="21"/>
  <c r="AU126" i="21"/>
  <c r="AP126" i="21"/>
  <c r="AU140" i="21"/>
  <c r="AP140" i="21"/>
  <c r="AU146" i="21"/>
  <c r="AP146" i="21"/>
  <c r="AU152" i="21"/>
  <c r="AP152" i="21"/>
  <c r="AU171" i="21"/>
  <c r="AP171" i="21"/>
  <c r="AU177" i="21"/>
  <c r="AP177" i="21"/>
  <c r="AU189" i="21"/>
  <c r="AP189" i="21"/>
  <c r="AU205" i="21"/>
  <c r="AP205" i="21"/>
  <c r="AU207" i="21"/>
  <c r="AP207" i="21"/>
  <c r="AU231" i="21"/>
  <c r="AP231" i="21"/>
  <c r="AR26" i="21"/>
  <c r="AM26" i="21"/>
  <c r="AR28" i="21"/>
  <c r="AM28" i="21"/>
  <c r="AR30" i="21"/>
  <c r="AM30" i="21"/>
  <c r="AR32" i="21"/>
  <c r="AM32" i="21"/>
  <c r="AR34" i="21"/>
  <c r="AM34" i="21"/>
  <c r="AR36" i="21"/>
  <c r="AM36" i="21"/>
  <c r="AR40" i="21"/>
  <c r="AM40" i="21"/>
  <c r="AR42" i="21"/>
  <c r="AM42" i="21"/>
  <c r="AR44" i="21"/>
  <c r="AM44" i="21"/>
  <c r="AR46" i="21"/>
  <c r="AM46" i="21"/>
  <c r="AR56" i="21"/>
  <c r="AM56" i="21"/>
  <c r="AR66" i="21"/>
  <c r="AM66" i="21"/>
  <c r="AR68" i="21"/>
  <c r="AM68" i="21"/>
  <c r="AR70" i="21"/>
  <c r="AM70" i="21"/>
  <c r="AR72" i="21"/>
  <c r="AM72" i="21"/>
  <c r="AR74" i="21"/>
  <c r="AM74" i="21"/>
  <c r="AR80" i="21"/>
  <c r="AM80" i="21"/>
  <c r="AR82" i="21"/>
  <c r="AM82" i="21"/>
  <c r="AR84" i="21"/>
  <c r="AM84" i="21"/>
  <c r="AR88" i="21"/>
  <c r="AM88" i="21"/>
  <c r="AR90" i="21"/>
  <c r="AM90" i="21"/>
  <c r="AR92" i="21"/>
  <c r="AM92" i="21"/>
  <c r="AR94" i="21"/>
  <c r="AM94" i="21"/>
  <c r="AR96" i="21"/>
  <c r="AM96" i="21"/>
  <c r="AR98" i="21"/>
  <c r="AM98" i="21"/>
  <c r="AR102" i="21"/>
  <c r="AM102" i="21"/>
  <c r="AR112" i="21"/>
  <c r="AM112" i="21"/>
  <c r="AS119" i="21"/>
  <c r="AN119" i="21"/>
  <c r="AS125" i="21"/>
  <c r="AN125" i="21"/>
  <c r="AR128" i="21"/>
  <c r="AM128" i="21"/>
  <c r="AS130" i="21"/>
  <c r="AN130" i="21"/>
  <c r="AR133" i="21"/>
  <c r="AM133" i="21"/>
  <c r="AS137" i="21"/>
  <c r="AN137" i="21"/>
  <c r="AS139" i="21"/>
  <c r="AN139" i="21"/>
  <c r="AS141" i="21"/>
  <c r="AN141" i="21"/>
  <c r="AS143" i="21"/>
  <c r="AN143" i="21"/>
  <c r="AS145" i="21"/>
  <c r="AN145" i="21"/>
  <c r="AS147" i="21"/>
  <c r="AN147" i="21"/>
  <c r="AS149" i="21"/>
  <c r="AN149" i="21"/>
  <c r="AS151" i="21"/>
  <c r="AN151" i="21"/>
  <c r="AS153" i="21"/>
  <c r="AN153" i="21"/>
  <c r="AS155" i="21"/>
  <c r="AN155" i="21"/>
  <c r="AR158" i="21"/>
  <c r="AM158" i="21"/>
  <c r="AS162" i="21"/>
  <c r="AN162" i="21"/>
  <c r="AS164" i="21"/>
  <c r="AN164" i="21"/>
  <c r="AS166" i="21"/>
  <c r="AN166" i="21"/>
  <c r="AS168" i="21"/>
  <c r="AN168" i="21"/>
  <c r="AS170" i="21"/>
  <c r="AN170" i="21"/>
  <c r="AS172" i="21"/>
  <c r="AN172" i="21"/>
  <c r="AS190" i="21"/>
  <c r="AN190" i="21"/>
  <c r="AS192" i="21"/>
  <c r="AN192" i="21"/>
  <c r="AS194" i="21"/>
  <c r="AN194" i="21"/>
  <c r="AS200" i="21"/>
  <c r="AN200" i="21"/>
  <c r="AS202" i="21"/>
  <c r="AN202" i="21"/>
  <c r="AS204" i="21"/>
  <c r="AN204" i="21"/>
  <c r="AS206" i="21"/>
  <c r="AN206" i="21"/>
  <c r="AS208" i="21"/>
  <c r="AN208" i="21"/>
  <c r="AS212" i="21"/>
  <c r="AN212" i="21"/>
  <c r="AS214" i="21"/>
  <c r="AN214" i="21"/>
  <c r="AS220" i="21"/>
  <c r="AN220" i="21"/>
  <c r="AS222" i="21"/>
  <c r="AN222" i="21"/>
  <c r="AS228" i="21"/>
  <c r="AN228" i="21"/>
  <c r="AS230" i="21"/>
  <c r="AN230" i="21"/>
  <c r="AS232" i="21"/>
  <c r="AN232" i="21"/>
  <c r="AS234" i="21"/>
  <c r="AN234" i="21"/>
  <c r="AS236" i="21"/>
  <c r="AN236" i="21"/>
  <c r="AS237" i="21"/>
  <c r="AN237" i="21"/>
  <c r="AT28" i="21"/>
  <c r="AO28" i="21"/>
  <c r="AT34" i="21"/>
  <c r="AO34" i="21"/>
  <c r="AT36" i="21"/>
  <c r="AO36" i="21"/>
  <c r="AT42" i="21"/>
  <c r="AO42" i="21"/>
  <c r="AT56" i="21"/>
  <c r="AO56" i="21"/>
  <c r="AT68" i="21"/>
  <c r="AO68" i="21"/>
  <c r="AT80" i="21"/>
  <c r="AO80" i="21"/>
  <c r="AT88" i="21"/>
  <c r="AO88" i="21"/>
  <c r="AT102" i="21"/>
  <c r="AO102" i="21"/>
  <c r="AU119" i="21"/>
  <c r="AP119" i="21"/>
  <c r="AT128" i="21"/>
  <c r="AO128" i="21"/>
  <c r="AU137" i="21"/>
  <c r="AP137" i="21"/>
  <c r="AU145" i="21"/>
  <c r="AP145" i="21"/>
  <c r="AU153" i="21"/>
  <c r="AP153" i="21"/>
  <c r="AU168" i="21"/>
  <c r="AP168" i="21"/>
  <c r="AU172" i="21"/>
  <c r="AP172" i="21"/>
  <c r="AU178" i="21"/>
  <c r="AP178" i="21"/>
  <c r="AU192" i="21"/>
  <c r="AP192" i="21"/>
  <c r="AU200" i="21"/>
  <c r="AP200" i="21"/>
  <c r="AU206" i="21"/>
  <c r="AP206" i="21"/>
  <c r="AU214" i="21"/>
  <c r="AP214" i="21"/>
  <c r="AU228" i="21"/>
  <c r="AP228" i="21"/>
  <c r="AU236" i="21"/>
  <c r="AP236" i="21"/>
  <c r="AU237" i="21"/>
  <c r="AP237" i="21"/>
  <c r="AS27" i="21"/>
  <c r="AN27" i="21"/>
  <c r="AS31" i="21"/>
  <c r="AN31" i="21"/>
  <c r="AS43" i="21"/>
  <c r="AN43" i="21"/>
  <c r="AS47" i="21"/>
  <c r="AN47" i="21"/>
  <c r="AS57" i="21"/>
  <c r="AN57" i="21"/>
  <c r="AS69" i="21"/>
  <c r="AN69" i="21"/>
  <c r="AS91" i="21"/>
  <c r="AN91" i="21"/>
  <c r="AS103" i="21"/>
  <c r="AN103" i="21"/>
  <c r="AR110" i="21"/>
  <c r="AM110" i="21"/>
  <c r="AT116" i="21"/>
  <c r="AO116" i="21"/>
  <c r="AT122" i="21"/>
  <c r="AO122" i="21"/>
  <c r="AT126" i="21"/>
  <c r="AO126" i="21"/>
  <c r="AT140" i="21"/>
  <c r="AO140" i="21"/>
  <c r="AT146" i="21"/>
  <c r="AO146" i="21"/>
  <c r="AT152" i="21"/>
  <c r="AO152" i="21"/>
  <c r="AT163" i="21"/>
  <c r="AO163" i="21"/>
  <c r="AT169" i="21"/>
  <c r="AO169" i="21"/>
  <c r="AT173" i="21"/>
  <c r="AO173" i="21"/>
  <c r="AT203" i="21"/>
  <c r="AO203" i="21"/>
  <c r="AT213" i="21"/>
  <c r="AO213" i="21"/>
  <c r="AT219" i="21"/>
  <c r="AO219" i="21"/>
  <c r="AT223" i="21"/>
  <c r="AO223" i="21"/>
  <c r="AR10" i="21"/>
  <c r="AM10" i="21"/>
  <c r="AT29" i="21"/>
  <c r="AO29" i="21"/>
  <c r="AT63" i="21"/>
  <c r="AO63" i="21"/>
  <c r="AT71" i="21"/>
  <c r="AO71" i="21"/>
  <c r="AT91" i="21"/>
  <c r="AO91" i="21"/>
  <c r="AT93" i="21"/>
  <c r="AO93" i="21"/>
  <c r="AT97" i="21"/>
  <c r="AO97" i="21"/>
  <c r="AU124" i="21"/>
  <c r="AP124" i="21"/>
  <c r="AU138" i="21"/>
  <c r="AP138" i="21"/>
  <c r="AU144" i="21"/>
  <c r="AP144" i="21"/>
  <c r="AU148" i="21"/>
  <c r="AP148" i="21"/>
  <c r="AU154" i="21"/>
  <c r="AP154" i="21"/>
  <c r="AU167" i="21"/>
  <c r="AP167" i="21"/>
  <c r="AU173" i="21"/>
  <c r="AP173" i="21"/>
  <c r="AU203" i="21"/>
  <c r="AP203" i="21"/>
  <c r="AU215" i="21"/>
  <c r="AP215" i="21"/>
  <c r="AU221" i="21"/>
  <c r="AP221" i="21"/>
  <c r="AU229" i="21"/>
  <c r="AP229" i="21"/>
  <c r="AU235" i="21"/>
  <c r="AP235" i="21"/>
  <c r="AU10" i="21"/>
  <c r="AN10" i="21"/>
  <c r="AU27" i="21"/>
  <c r="AP27" i="21"/>
  <c r="AU29" i="21"/>
  <c r="AP29" i="21"/>
  <c r="AU31" i="21"/>
  <c r="AP31" i="21"/>
  <c r="AU35" i="21"/>
  <c r="AP35" i="21"/>
  <c r="AU41" i="21"/>
  <c r="AP41" i="21"/>
  <c r="AU43" i="21"/>
  <c r="AP43" i="21"/>
  <c r="AU45" i="21"/>
  <c r="AP45" i="21"/>
  <c r="AU47" i="21"/>
  <c r="AP47" i="21"/>
  <c r="AU57" i="21"/>
  <c r="AP57" i="21"/>
  <c r="AU63" i="21"/>
  <c r="AP63" i="21"/>
  <c r="AU65" i="21"/>
  <c r="AP65" i="21"/>
  <c r="AU67" i="21"/>
  <c r="AP67" i="21"/>
  <c r="AU69" i="21"/>
  <c r="AP69" i="21"/>
  <c r="AU71" i="21"/>
  <c r="AP71" i="21"/>
  <c r="AU73" i="21"/>
  <c r="AP73" i="21"/>
  <c r="AU75" i="21"/>
  <c r="AP75" i="21"/>
  <c r="AU81" i="21"/>
  <c r="AP81" i="21"/>
  <c r="AU83" i="21"/>
  <c r="AP83" i="21"/>
  <c r="AU89" i="21"/>
  <c r="AP89" i="21"/>
  <c r="AU91" i="21"/>
  <c r="AP91" i="21"/>
  <c r="AU93" i="21"/>
  <c r="AP93" i="21"/>
  <c r="AU95" i="21"/>
  <c r="AP95" i="21"/>
  <c r="AU97" i="21"/>
  <c r="AP97" i="21"/>
  <c r="AU103" i="21"/>
  <c r="AP103" i="21"/>
  <c r="AT110" i="21"/>
  <c r="AO110" i="21"/>
  <c r="AR119" i="21"/>
  <c r="AM119" i="21"/>
  <c r="AR125" i="21"/>
  <c r="AM125" i="21"/>
  <c r="AR130" i="21"/>
  <c r="AM130" i="21"/>
  <c r="AR137" i="21"/>
  <c r="AM137" i="21"/>
  <c r="AR139" i="21"/>
  <c r="AM139" i="21"/>
  <c r="AR141" i="21"/>
  <c r="AM141" i="21"/>
  <c r="AR143" i="21"/>
  <c r="AM143" i="21"/>
  <c r="AR145" i="21"/>
  <c r="AM145" i="21"/>
  <c r="AR147" i="21"/>
  <c r="AM147" i="21"/>
  <c r="AR149" i="21"/>
  <c r="AM149" i="21"/>
  <c r="AR151" i="21"/>
  <c r="AM151" i="21"/>
  <c r="AR153" i="21"/>
  <c r="AM153" i="21"/>
  <c r="AR155" i="21"/>
  <c r="AM155" i="21"/>
  <c r="AS26" i="21"/>
  <c r="AN26" i="21"/>
  <c r="AS28" i="21"/>
  <c r="AN28" i="21"/>
  <c r="AS30" i="21"/>
  <c r="AN30" i="21"/>
  <c r="AS34" i="21"/>
  <c r="AN34" i="21"/>
  <c r="AS36" i="21"/>
  <c r="AN36" i="21"/>
  <c r="AS40" i="21"/>
  <c r="AN40" i="21"/>
  <c r="AS42" i="21"/>
  <c r="AN42" i="21"/>
  <c r="AS44" i="21"/>
  <c r="AN44" i="21"/>
  <c r="AS46" i="21"/>
  <c r="AN46" i="21"/>
  <c r="AS56" i="21"/>
  <c r="AN56" i="21"/>
  <c r="AS66" i="21"/>
  <c r="AN66" i="21"/>
  <c r="AS68" i="21"/>
  <c r="AN68" i="21"/>
  <c r="AS70" i="21"/>
  <c r="AN70" i="21"/>
  <c r="AS72" i="21"/>
  <c r="AN72" i="21"/>
  <c r="AS74" i="21"/>
  <c r="AN74" i="21"/>
  <c r="AS80" i="21"/>
  <c r="AN80" i="21"/>
  <c r="AS82" i="21"/>
  <c r="AN82" i="21"/>
  <c r="AS84" i="21"/>
  <c r="AN84" i="21"/>
  <c r="AS88" i="21"/>
  <c r="AN88" i="21"/>
  <c r="AS90" i="21"/>
  <c r="AN90" i="21"/>
  <c r="AS92" i="21"/>
  <c r="AN92" i="21"/>
  <c r="AS94" i="21"/>
  <c r="AN94" i="21"/>
  <c r="AS96" i="21"/>
  <c r="AN96" i="21"/>
  <c r="AS98" i="21"/>
  <c r="AN98" i="21"/>
  <c r="AS102" i="21"/>
  <c r="AN102" i="21"/>
  <c r="AS112" i="21"/>
  <c r="AN112" i="21"/>
  <c r="AT119" i="21"/>
  <c r="AO119" i="21"/>
  <c r="AT125" i="21"/>
  <c r="AO125" i="21"/>
  <c r="AS128" i="21"/>
  <c r="AN128" i="21"/>
  <c r="AT130" i="21"/>
  <c r="AO130" i="21"/>
  <c r="AS133" i="21"/>
  <c r="AN133" i="21"/>
  <c r="AT137" i="21"/>
  <c r="AO137" i="21"/>
  <c r="AT139" i="21"/>
  <c r="AO139" i="21"/>
  <c r="AT141" i="21"/>
  <c r="AO141" i="21"/>
  <c r="AT143" i="21"/>
  <c r="AO143" i="21"/>
  <c r="AT145" i="21"/>
  <c r="AO145" i="21"/>
  <c r="AT147" i="21"/>
  <c r="AO147" i="21"/>
  <c r="AT149" i="21"/>
  <c r="AO149" i="21"/>
  <c r="AT151" i="21"/>
  <c r="AO151" i="21"/>
  <c r="AT153" i="21"/>
  <c r="AO153" i="21"/>
  <c r="AT155" i="21"/>
  <c r="AO155" i="21"/>
  <c r="AS158" i="21"/>
  <c r="AN158" i="21"/>
  <c r="AT162" i="21"/>
  <c r="AO162" i="21"/>
  <c r="AT164" i="21"/>
  <c r="AO164" i="21"/>
  <c r="AT166" i="21"/>
  <c r="AO166" i="21"/>
  <c r="AT168" i="21"/>
  <c r="AO168" i="21"/>
  <c r="AT170" i="21"/>
  <c r="AO170" i="21"/>
  <c r="AT172" i="21"/>
  <c r="AO172" i="21"/>
  <c r="AT190" i="21"/>
  <c r="AO190" i="21"/>
  <c r="AT192" i="21"/>
  <c r="AO192" i="21"/>
  <c r="AT194" i="21"/>
  <c r="AO194" i="21"/>
  <c r="AT200" i="21"/>
  <c r="AO200" i="21"/>
  <c r="AT202" i="21"/>
  <c r="AO202" i="21"/>
  <c r="AT204" i="21"/>
  <c r="AO204" i="21"/>
  <c r="AT206" i="21"/>
  <c r="AO206" i="21"/>
  <c r="AT208" i="21"/>
  <c r="AO208" i="21"/>
  <c r="AT212" i="21"/>
  <c r="AO212" i="21"/>
  <c r="AT214" i="21"/>
  <c r="AO214" i="21"/>
  <c r="AT220" i="21"/>
  <c r="AO220" i="21"/>
  <c r="AT222" i="21"/>
  <c r="AO222" i="21"/>
  <c r="AT228" i="21"/>
  <c r="AO228" i="21"/>
  <c r="AT230" i="21"/>
  <c r="AO230" i="21"/>
  <c r="AT232" i="21"/>
  <c r="AO232" i="21"/>
  <c r="AT234" i="21"/>
  <c r="AO234" i="21"/>
  <c r="AT236" i="21"/>
  <c r="AO236" i="21"/>
  <c r="AT237" i="21"/>
  <c r="AO237" i="21"/>
  <c r="AS63" i="25"/>
  <c r="AN63" i="25"/>
  <c r="AS71" i="25"/>
  <c r="AN71" i="25"/>
  <c r="AS81" i="25"/>
  <c r="AN81" i="25"/>
  <c r="AS89" i="25"/>
  <c r="AN89" i="25"/>
  <c r="AS103" i="25"/>
  <c r="AN103" i="25"/>
  <c r="AR110" i="25"/>
  <c r="AM110" i="25"/>
  <c r="AT116" i="25"/>
  <c r="AO116" i="25"/>
  <c r="AT124" i="25"/>
  <c r="AO124" i="25"/>
  <c r="AT138" i="25"/>
  <c r="AO138" i="25"/>
  <c r="AT146" i="25"/>
  <c r="AO146" i="25"/>
  <c r="AT148" i="25"/>
  <c r="AO148" i="25"/>
  <c r="AT152" i="25"/>
  <c r="AO152" i="25"/>
  <c r="AT154" i="25"/>
  <c r="AO154" i="25"/>
  <c r="AT189" i="25"/>
  <c r="AO189" i="25"/>
  <c r="AT193" i="25"/>
  <c r="AO193" i="25"/>
  <c r="AT201" i="25"/>
  <c r="AO201" i="25"/>
  <c r="AT215" i="25"/>
  <c r="AO215" i="25"/>
  <c r="AT229" i="25"/>
  <c r="AO229" i="25"/>
  <c r="AT231" i="25"/>
  <c r="AO231" i="25"/>
  <c r="AT235" i="25"/>
  <c r="AO235" i="25"/>
  <c r="AT238" i="25"/>
  <c r="AO238" i="25"/>
  <c r="AT243" i="25"/>
  <c r="AO243" i="25"/>
  <c r="AT245" i="25"/>
  <c r="AO245" i="25"/>
  <c r="AT247" i="25"/>
  <c r="AO247" i="25"/>
  <c r="AT249" i="25"/>
  <c r="AO249" i="25"/>
  <c r="AT251" i="25"/>
  <c r="AO251" i="25"/>
  <c r="AT253" i="25"/>
  <c r="AO253" i="25"/>
  <c r="AT255" i="25"/>
  <c r="AO255" i="25"/>
  <c r="AT259" i="25"/>
  <c r="AO259" i="25"/>
  <c r="AT261" i="25"/>
  <c r="AO261" i="25"/>
  <c r="AT263" i="25"/>
  <c r="AO263" i="25"/>
  <c r="AT265" i="25"/>
  <c r="AO265" i="25"/>
  <c r="AT275" i="25"/>
  <c r="AO275" i="25"/>
  <c r="AT281" i="25"/>
  <c r="AO281" i="25"/>
  <c r="AT283" i="25"/>
  <c r="AO283" i="25"/>
  <c r="AT285" i="25"/>
  <c r="AO285" i="25"/>
  <c r="AR10" i="25"/>
  <c r="AM10" i="25"/>
  <c r="AT27" i="25"/>
  <c r="AO27" i="25"/>
  <c r="AT29" i="25"/>
  <c r="AO29" i="25"/>
  <c r="AT31" i="25"/>
  <c r="AO31" i="25"/>
  <c r="AT35" i="25"/>
  <c r="AO35" i="25"/>
  <c r="AT41" i="25"/>
  <c r="AO41" i="25"/>
  <c r="AT43" i="25"/>
  <c r="AO43" i="25"/>
  <c r="AT45" i="25"/>
  <c r="AO45" i="25"/>
  <c r="AT47" i="25"/>
  <c r="AO47" i="25"/>
  <c r="AT57" i="25"/>
  <c r="AO57" i="25"/>
  <c r="AT63" i="25"/>
  <c r="AO63" i="25"/>
  <c r="AT65" i="25"/>
  <c r="AO65" i="25"/>
  <c r="AT67" i="25"/>
  <c r="AO67" i="25"/>
  <c r="AT69" i="25"/>
  <c r="AO69" i="25"/>
  <c r="AT71" i="25"/>
  <c r="AO71" i="25"/>
  <c r="AT73" i="25"/>
  <c r="AO73" i="25"/>
  <c r="AT75" i="25"/>
  <c r="AO75" i="25"/>
  <c r="AT81" i="25"/>
  <c r="AO81" i="25"/>
  <c r="AT83" i="25"/>
  <c r="AO83" i="25"/>
  <c r="AT89" i="25"/>
  <c r="AO89" i="25"/>
  <c r="AT91" i="25"/>
  <c r="AO91" i="25"/>
  <c r="AT93" i="25"/>
  <c r="AO93" i="25"/>
  <c r="AT95" i="25"/>
  <c r="AO95" i="25"/>
  <c r="AT97" i="25"/>
  <c r="AO97" i="25"/>
  <c r="AT103" i="25"/>
  <c r="AO103" i="25"/>
  <c r="AS110" i="25"/>
  <c r="AN110" i="25"/>
  <c r="AT114" i="25"/>
  <c r="AO114" i="25"/>
  <c r="AU116" i="25"/>
  <c r="AP116" i="25"/>
  <c r="AU118" i="25"/>
  <c r="AP118" i="25"/>
  <c r="AU122" i="25"/>
  <c r="AP122" i="25"/>
  <c r="AU124" i="25"/>
  <c r="AP124" i="25"/>
  <c r="AU126" i="25"/>
  <c r="AP126" i="25"/>
  <c r="AU138" i="25"/>
  <c r="AP138" i="25"/>
  <c r="AU140" i="25"/>
  <c r="AP140" i="25"/>
  <c r="AU142" i="25"/>
  <c r="AP142" i="25"/>
  <c r="AU144" i="25"/>
  <c r="AP144" i="25"/>
  <c r="AU146" i="25"/>
  <c r="AP146" i="25"/>
  <c r="AU148" i="25"/>
  <c r="AP148" i="25"/>
  <c r="AU150" i="25"/>
  <c r="AP150" i="25"/>
  <c r="AU152" i="25"/>
  <c r="AP152" i="25"/>
  <c r="AU154" i="25"/>
  <c r="AP154" i="25"/>
  <c r="AU163" i="25"/>
  <c r="AP163" i="25"/>
  <c r="AU167" i="25"/>
  <c r="AP167" i="25"/>
  <c r="AU169" i="25"/>
  <c r="AP169" i="25"/>
  <c r="AU171" i="25"/>
  <c r="AP171" i="25"/>
  <c r="AU173" i="25"/>
  <c r="AP173" i="25"/>
  <c r="AU175" i="25"/>
  <c r="AP175" i="25"/>
  <c r="AU177" i="25"/>
  <c r="AP177" i="25"/>
  <c r="AU179" i="25"/>
  <c r="AP179" i="25"/>
  <c r="AU189" i="25"/>
  <c r="AP189" i="25"/>
  <c r="AU191" i="25"/>
  <c r="AP191" i="25"/>
  <c r="AU193" i="25"/>
  <c r="AP193" i="25"/>
  <c r="AU195" i="25"/>
  <c r="AP195" i="25"/>
  <c r="AU201" i="25"/>
  <c r="AP201" i="25"/>
  <c r="AU203" i="25"/>
  <c r="AP203" i="25"/>
  <c r="AU205" i="25"/>
  <c r="AP205" i="25"/>
  <c r="AU207" i="25"/>
  <c r="AP207" i="25"/>
  <c r="AU213" i="25"/>
  <c r="AP213" i="25"/>
  <c r="AU215" i="25"/>
  <c r="AP215" i="25"/>
  <c r="AU219" i="25"/>
  <c r="AP219" i="25"/>
  <c r="AU221" i="25"/>
  <c r="AP221" i="25"/>
  <c r="AU223" i="25"/>
  <c r="AP223" i="25"/>
  <c r="AU229" i="25"/>
  <c r="AP229" i="25"/>
  <c r="AU231" i="25"/>
  <c r="AP231" i="25"/>
  <c r="AU235" i="25"/>
  <c r="AP235" i="25"/>
  <c r="AU238" i="25"/>
  <c r="AP238" i="25"/>
  <c r="AU243" i="25"/>
  <c r="AP243" i="25"/>
  <c r="AU245" i="25"/>
  <c r="AP245" i="25"/>
  <c r="AU247" i="25"/>
  <c r="AP247" i="25"/>
  <c r="AU249" i="25"/>
  <c r="AP249" i="25"/>
  <c r="AU251" i="25"/>
  <c r="AP251" i="25"/>
  <c r="AU253" i="25"/>
  <c r="AP253" i="25"/>
  <c r="AU255" i="25"/>
  <c r="AP255" i="25"/>
  <c r="AU259" i="25"/>
  <c r="AP259" i="25"/>
  <c r="AU261" i="25"/>
  <c r="AP261" i="25"/>
  <c r="AU263" i="25"/>
  <c r="AP263" i="25"/>
  <c r="AU265" i="25"/>
  <c r="AP265" i="25"/>
  <c r="AU269" i="25"/>
  <c r="AP269" i="25"/>
  <c r="AU271" i="25"/>
  <c r="AP271" i="25"/>
  <c r="AU275" i="25"/>
  <c r="AP275" i="25"/>
  <c r="AU281" i="25"/>
  <c r="AP281" i="25"/>
  <c r="AU283" i="25"/>
  <c r="AP283" i="25"/>
  <c r="AU285" i="25"/>
  <c r="AP285" i="25"/>
  <c r="AU10" i="25"/>
  <c r="AN10" i="25"/>
  <c r="AU27" i="25"/>
  <c r="AP27" i="25"/>
  <c r="AU29" i="25"/>
  <c r="AP29" i="25"/>
  <c r="AU31" i="25"/>
  <c r="AP31" i="25"/>
  <c r="AU35" i="25"/>
  <c r="AP35" i="25"/>
  <c r="AU41" i="25"/>
  <c r="AP41" i="25"/>
  <c r="AU43" i="25"/>
  <c r="AP43" i="25"/>
  <c r="AU45" i="25"/>
  <c r="AP45" i="25"/>
  <c r="AU47" i="25"/>
  <c r="AP47" i="25"/>
  <c r="AU57" i="25"/>
  <c r="AP57" i="25"/>
  <c r="AU63" i="25"/>
  <c r="AP63" i="25"/>
  <c r="AU65" i="25"/>
  <c r="AP65" i="25"/>
  <c r="AU67" i="25"/>
  <c r="AP67" i="25"/>
  <c r="AU69" i="25"/>
  <c r="AP69" i="25"/>
  <c r="AU71" i="25"/>
  <c r="AP71" i="25"/>
  <c r="AU73" i="25"/>
  <c r="AP73" i="25"/>
  <c r="AU75" i="25"/>
  <c r="AP75" i="25"/>
  <c r="AU81" i="25"/>
  <c r="AP81" i="25"/>
  <c r="AU83" i="25"/>
  <c r="AP83" i="25"/>
  <c r="AU89" i="25"/>
  <c r="AP89" i="25"/>
  <c r="AU91" i="25"/>
  <c r="AP91" i="25"/>
  <c r="AU93" i="25"/>
  <c r="AP93" i="25"/>
  <c r="AU95" i="25"/>
  <c r="AP95" i="25"/>
  <c r="AU97" i="25"/>
  <c r="AP97" i="25"/>
  <c r="AU103" i="25"/>
  <c r="AP103" i="25"/>
  <c r="AT110" i="25"/>
  <c r="AO110" i="25"/>
  <c r="AR119" i="25"/>
  <c r="AM119" i="25"/>
  <c r="AR125" i="25"/>
  <c r="AM125" i="25"/>
  <c r="AR130" i="25"/>
  <c r="AM130" i="25"/>
  <c r="AR137" i="25"/>
  <c r="AM137" i="25"/>
  <c r="AR139" i="25"/>
  <c r="AM139" i="25"/>
  <c r="AR141" i="25"/>
  <c r="AM141" i="25"/>
  <c r="AR143" i="25"/>
  <c r="AM143" i="25"/>
  <c r="AR145" i="25"/>
  <c r="AM145" i="25"/>
  <c r="AR147" i="25"/>
  <c r="AM147" i="25"/>
  <c r="AR149" i="25"/>
  <c r="AM149" i="25"/>
  <c r="AR151" i="25"/>
  <c r="AM151" i="25"/>
  <c r="AR153" i="25"/>
  <c r="AM153" i="25"/>
  <c r="AR155" i="25"/>
  <c r="AM155" i="25"/>
  <c r="AR162" i="25"/>
  <c r="AM162" i="25"/>
  <c r="AR164" i="25"/>
  <c r="AM164" i="25"/>
  <c r="AR166" i="25"/>
  <c r="AM166" i="25"/>
  <c r="AR168" i="25"/>
  <c r="AM168" i="25"/>
  <c r="AR170" i="25"/>
  <c r="AM170" i="25"/>
  <c r="AR172" i="25"/>
  <c r="AM172" i="25"/>
  <c r="AR176" i="25"/>
  <c r="AM176" i="25"/>
  <c r="AR178" i="25"/>
  <c r="AM178" i="25"/>
  <c r="AR190" i="25"/>
  <c r="AM190" i="25"/>
  <c r="AR192" i="25"/>
  <c r="AM192" i="25"/>
  <c r="AR194" i="25"/>
  <c r="AM194" i="25"/>
  <c r="AR200" i="25"/>
  <c r="AM200" i="25"/>
  <c r="AR202" i="25"/>
  <c r="AM202" i="25"/>
  <c r="AR204" i="25"/>
  <c r="AM204" i="25"/>
  <c r="AR206" i="25"/>
  <c r="AM206" i="25"/>
  <c r="AR208" i="25"/>
  <c r="AM208" i="25"/>
  <c r="AR212" i="25"/>
  <c r="AM212" i="25"/>
  <c r="AR214" i="25"/>
  <c r="AM214" i="25"/>
  <c r="AR220" i="25"/>
  <c r="AM220" i="25"/>
  <c r="AR222" i="25"/>
  <c r="AM222" i="25"/>
  <c r="AR228" i="25"/>
  <c r="AM228" i="25"/>
  <c r="AR230" i="25"/>
  <c r="AM230" i="25"/>
  <c r="AR232" i="25"/>
  <c r="AM232" i="25"/>
  <c r="AR234" i="25"/>
  <c r="AM234" i="25"/>
  <c r="AR236" i="25"/>
  <c r="AM236" i="25"/>
  <c r="AR237" i="25"/>
  <c r="AM237" i="25"/>
  <c r="AR244" i="25"/>
  <c r="AM244" i="25"/>
  <c r="AR246" i="25"/>
  <c r="AM246" i="25"/>
  <c r="AR248" i="25"/>
  <c r="AM248" i="25"/>
  <c r="AR252" i="25"/>
  <c r="AM252" i="25"/>
  <c r="AR254" i="25"/>
  <c r="AM254" i="25"/>
  <c r="AR256" i="25"/>
  <c r="AM256" i="25"/>
  <c r="AR258" i="25"/>
  <c r="AM258" i="25"/>
  <c r="AR260" i="25"/>
  <c r="AM260" i="25"/>
  <c r="AR262" i="25"/>
  <c r="AM262" i="25"/>
  <c r="AR266" i="25"/>
  <c r="AM266" i="25"/>
  <c r="AR268" i="25"/>
  <c r="AM268" i="25"/>
  <c r="AR270" i="25"/>
  <c r="AM270" i="25"/>
  <c r="AR272" i="25"/>
  <c r="AM272" i="25"/>
  <c r="AR274" i="25"/>
  <c r="AM274" i="25"/>
  <c r="AR276" i="25"/>
  <c r="AM276" i="25"/>
  <c r="AR278" i="25"/>
  <c r="AM278" i="25"/>
  <c r="AR280" i="25"/>
  <c r="AM280" i="25"/>
  <c r="AR282" i="25"/>
  <c r="AM282" i="25"/>
  <c r="AR288" i="25"/>
  <c r="AM288" i="25"/>
  <c r="AR290" i="25"/>
  <c r="AM290" i="25"/>
  <c r="AS27" i="25"/>
  <c r="AN27" i="25"/>
  <c r="AS31" i="25"/>
  <c r="AN31" i="25"/>
  <c r="AS35" i="25"/>
  <c r="AN35" i="25"/>
  <c r="AS43" i="25"/>
  <c r="AN43" i="25"/>
  <c r="AS65" i="25"/>
  <c r="AN65" i="25"/>
  <c r="AS75" i="25"/>
  <c r="AN75" i="25"/>
  <c r="AS95" i="25"/>
  <c r="AN95" i="25"/>
  <c r="AS114" i="25"/>
  <c r="AN114" i="25"/>
  <c r="AT122" i="25"/>
  <c r="AO122" i="25"/>
  <c r="AT126" i="25"/>
  <c r="AO126" i="25"/>
  <c r="AT144" i="25"/>
  <c r="AO144" i="25"/>
  <c r="AT150" i="25"/>
  <c r="AO150" i="25"/>
  <c r="AT167" i="25"/>
  <c r="AO167" i="25"/>
  <c r="AT171" i="25"/>
  <c r="AO171" i="25"/>
  <c r="AT191" i="25"/>
  <c r="AO191" i="25"/>
  <c r="AT195" i="25"/>
  <c r="AO195" i="25"/>
  <c r="AT203" i="25"/>
  <c r="AO203" i="25"/>
  <c r="AT207" i="25"/>
  <c r="AO207" i="25"/>
  <c r="AT213" i="25"/>
  <c r="AO213" i="25"/>
  <c r="AR26" i="25"/>
  <c r="AM26" i="25"/>
  <c r="AR42" i="25"/>
  <c r="AM42" i="25"/>
  <c r="AR46" i="25"/>
  <c r="AM46" i="25"/>
  <c r="AR56" i="25"/>
  <c r="AM56" i="25"/>
  <c r="AR66" i="25"/>
  <c r="AM66" i="25"/>
  <c r="AR72" i="25"/>
  <c r="AM72" i="25"/>
  <c r="AR80" i="25"/>
  <c r="AM80" i="25"/>
  <c r="AR84" i="25"/>
  <c r="AM84" i="25"/>
  <c r="AR88" i="25"/>
  <c r="AM88" i="25"/>
  <c r="AR92" i="25"/>
  <c r="AM92" i="25"/>
  <c r="AR96" i="25"/>
  <c r="AM96" i="25"/>
  <c r="AR98" i="25"/>
  <c r="AM98" i="25"/>
  <c r="AR102" i="25"/>
  <c r="AM102" i="25"/>
  <c r="AS119" i="25"/>
  <c r="AN119" i="25"/>
  <c r="AS125" i="25"/>
  <c r="AN125" i="25"/>
  <c r="AS130" i="25"/>
  <c r="AN130" i="25"/>
  <c r="AS139" i="25"/>
  <c r="AN139" i="25"/>
  <c r="AS145" i="25"/>
  <c r="AN145" i="25"/>
  <c r="AS151" i="25"/>
  <c r="AN151" i="25"/>
  <c r="AS166" i="25"/>
  <c r="AN166" i="25"/>
  <c r="AS172" i="25"/>
  <c r="AN172" i="25"/>
  <c r="AS190" i="25"/>
  <c r="AN190" i="25"/>
  <c r="AS194" i="25"/>
  <c r="AN194" i="25"/>
  <c r="AS200" i="25"/>
  <c r="AN200" i="25"/>
  <c r="AS206" i="25"/>
  <c r="AN206" i="25"/>
  <c r="AS232" i="25"/>
  <c r="AN232" i="25"/>
  <c r="AS248" i="25"/>
  <c r="AN248" i="25"/>
  <c r="AS272" i="25"/>
  <c r="AN272" i="25"/>
  <c r="AS288" i="25"/>
  <c r="AN288" i="25"/>
  <c r="AS28" i="25"/>
  <c r="AN28" i="25"/>
  <c r="AS30" i="25"/>
  <c r="AN30" i="25"/>
  <c r="AS36" i="25"/>
  <c r="AN36" i="25"/>
  <c r="AS66" i="25"/>
  <c r="AN66" i="25"/>
  <c r="AS72" i="25"/>
  <c r="AN72" i="25"/>
  <c r="AS74" i="25"/>
  <c r="AN74" i="25"/>
  <c r="AS84" i="25"/>
  <c r="AN84" i="25"/>
  <c r="AS90" i="25"/>
  <c r="AN90" i="25"/>
  <c r="AS94" i="25"/>
  <c r="AN94" i="25"/>
  <c r="AT139" i="25"/>
  <c r="AO139" i="25"/>
  <c r="AT145" i="25"/>
  <c r="AO145" i="25"/>
  <c r="AT151" i="25"/>
  <c r="AO151" i="25"/>
  <c r="AT155" i="25"/>
  <c r="AO155" i="25"/>
  <c r="AT162" i="25"/>
  <c r="AO162" i="25"/>
  <c r="AT166" i="25"/>
  <c r="AO166" i="25"/>
  <c r="AT170" i="25"/>
  <c r="AO170" i="25"/>
  <c r="AT204" i="25"/>
  <c r="AO204" i="25"/>
  <c r="AT228" i="25"/>
  <c r="AO228" i="25"/>
  <c r="AT234" i="25"/>
  <c r="AO234" i="25"/>
  <c r="AT237" i="25"/>
  <c r="AO237" i="25"/>
  <c r="AT254" i="25"/>
  <c r="AO254" i="25"/>
  <c r="AT258" i="25"/>
  <c r="AO258" i="25"/>
  <c r="AT262" i="25"/>
  <c r="AO262" i="25"/>
  <c r="AT270" i="25"/>
  <c r="AO270" i="25"/>
  <c r="AT276" i="25"/>
  <c r="AO276" i="25"/>
  <c r="AT26" i="25"/>
  <c r="AO26" i="25"/>
  <c r="AT28" i="25"/>
  <c r="AO28" i="25"/>
  <c r="AT30" i="25"/>
  <c r="AO30" i="25"/>
  <c r="AT34" i="25"/>
  <c r="AO34" i="25"/>
  <c r="AT36" i="25"/>
  <c r="AO36" i="25"/>
  <c r="AT40" i="25"/>
  <c r="AO40" i="25"/>
  <c r="AT42" i="25"/>
  <c r="AO42" i="25"/>
  <c r="AT44" i="25"/>
  <c r="AO44" i="25"/>
  <c r="AT46" i="25"/>
  <c r="AO46" i="25"/>
  <c r="AT56" i="25"/>
  <c r="AO56" i="25"/>
  <c r="AT66" i="25"/>
  <c r="AO66" i="25"/>
  <c r="AT68" i="25"/>
  <c r="AO68" i="25"/>
  <c r="AT70" i="25"/>
  <c r="AO70" i="25"/>
  <c r="AT72" i="25"/>
  <c r="AO72" i="25"/>
  <c r="AT74" i="25"/>
  <c r="AO74" i="25"/>
  <c r="AT80" i="25"/>
  <c r="AO80" i="25"/>
  <c r="AT82" i="25"/>
  <c r="AO82" i="25"/>
  <c r="AT84" i="25"/>
  <c r="AO84" i="25"/>
  <c r="AT88" i="25"/>
  <c r="AO88" i="25"/>
  <c r="AT90" i="25"/>
  <c r="AO90" i="25"/>
  <c r="AT92" i="25"/>
  <c r="AO92" i="25"/>
  <c r="AT94" i="25"/>
  <c r="AO94" i="25"/>
  <c r="AT96" i="25"/>
  <c r="AO96" i="25"/>
  <c r="AT98" i="25"/>
  <c r="AO98" i="25"/>
  <c r="AT102" i="25"/>
  <c r="AO102" i="25"/>
  <c r="AT112" i="25"/>
  <c r="AO112" i="25"/>
  <c r="AU119" i="25"/>
  <c r="AP119" i="25"/>
  <c r="AU125" i="25"/>
  <c r="AP125" i="25"/>
  <c r="AT128" i="25"/>
  <c r="AO128" i="25"/>
  <c r="AU130" i="25"/>
  <c r="AP130" i="25"/>
  <c r="AT133" i="25"/>
  <c r="AO133" i="25"/>
  <c r="AU137" i="25"/>
  <c r="AP137" i="25"/>
  <c r="AU139" i="25"/>
  <c r="AP139" i="25"/>
  <c r="AU141" i="25"/>
  <c r="AP141" i="25"/>
  <c r="AU143" i="25"/>
  <c r="AP143" i="25"/>
  <c r="AU145" i="25"/>
  <c r="AP145" i="25"/>
  <c r="AU147" i="25"/>
  <c r="AP147" i="25"/>
  <c r="AU149" i="25"/>
  <c r="AP149" i="25"/>
  <c r="AU151" i="25"/>
  <c r="AP151" i="25"/>
  <c r="AU153" i="25"/>
  <c r="AP153" i="25"/>
  <c r="AU155" i="25"/>
  <c r="AP155" i="25"/>
  <c r="AT158" i="25"/>
  <c r="AO158" i="25"/>
  <c r="AU162" i="25"/>
  <c r="AP162" i="25"/>
  <c r="AU164" i="25"/>
  <c r="AP164" i="25"/>
  <c r="AU166" i="25"/>
  <c r="AP166" i="25"/>
  <c r="AU168" i="25"/>
  <c r="AP168" i="25"/>
  <c r="AU170" i="25"/>
  <c r="AP170" i="25"/>
  <c r="AU172" i="25"/>
  <c r="AP172" i="25"/>
  <c r="AU176" i="25"/>
  <c r="AP176" i="25"/>
  <c r="AU178" i="25"/>
  <c r="AP178" i="25"/>
  <c r="AU190" i="25"/>
  <c r="AP190" i="25"/>
  <c r="AU192" i="25"/>
  <c r="AP192" i="25"/>
  <c r="AU194" i="25"/>
  <c r="AP194" i="25"/>
  <c r="AU200" i="25"/>
  <c r="AP200" i="25"/>
  <c r="AU202" i="25"/>
  <c r="AP202" i="25"/>
  <c r="AU204" i="25"/>
  <c r="AP204" i="25"/>
  <c r="AU206" i="25"/>
  <c r="AP206" i="25"/>
  <c r="AU208" i="25"/>
  <c r="AP208" i="25"/>
  <c r="AU212" i="25"/>
  <c r="AP212" i="25"/>
  <c r="AU214" i="25"/>
  <c r="AP214" i="25"/>
  <c r="AU220" i="25"/>
  <c r="AP220" i="25"/>
  <c r="AU222" i="25"/>
  <c r="AP222" i="25"/>
  <c r="AU228" i="25"/>
  <c r="AP228" i="25"/>
  <c r="AU230" i="25"/>
  <c r="AP230" i="25"/>
  <c r="AU232" i="25"/>
  <c r="AP232" i="25"/>
  <c r="AU234" i="25"/>
  <c r="AP234" i="25"/>
  <c r="AU236" i="25"/>
  <c r="AP236" i="25"/>
  <c r="AU237" i="25"/>
  <c r="AP237" i="25"/>
  <c r="AU244" i="25"/>
  <c r="AP244" i="25"/>
  <c r="AU246" i="25"/>
  <c r="AP246" i="25"/>
  <c r="AU248" i="25"/>
  <c r="AP248" i="25"/>
  <c r="AU252" i="25"/>
  <c r="AP252" i="25"/>
  <c r="AU254" i="25"/>
  <c r="AP254" i="25"/>
  <c r="AU256" i="25"/>
  <c r="AP256" i="25"/>
  <c r="AU258" i="25"/>
  <c r="AP258" i="25"/>
  <c r="AU260" i="25"/>
  <c r="AP260" i="25"/>
  <c r="AU262" i="25"/>
  <c r="AP262" i="25"/>
  <c r="AU266" i="25"/>
  <c r="AP266" i="25"/>
  <c r="AU268" i="25"/>
  <c r="AP268" i="25"/>
  <c r="AU270" i="25"/>
  <c r="AP270" i="25"/>
  <c r="AU272" i="25"/>
  <c r="AP272" i="25"/>
  <c r="AU274" i="25"/>
  <c r="AP274" i="25"/>
  <c r="AU276" i="25"/>
  <c r="AP276" i="25"/>
  <c r="AU278" i="25"/>
  <c r="AP278" i="25"/>
  <c r="AU280" i="25"/>
  <c r="AP280" i="25"/>
  <c r="AU282" i="25"/>
  <c r="AP282" i="25"/>
  <c r="AU288" i="25"/>
  <c r="AP288" i="25"/>
  <c r="AU290" i="25"/>
  <c r="AP290" i="25"/>
  <c r="AS29" i="25"/>
  <c r="AN29" i="25"/>
  <c r="AS45" i="25"/>
  <c r="AN45" i="25"/>
  <c r="AS57" i="25"/>
  <c r="AN57" i="25"/>
  <c r="AS69" i="25"/>
  <c r="AN69" i="25"/>
  <c r="AS73" i="25"/>
  <c r="AN73" i="25"/>
  <c r="AS83" i="25"/>
  <c r="AN83" i="25"/>
  <c r="AS91" i="25"/>
  <c r="AN91" i="25"/>
  <c r="AT142" i="25"/>
  <c r="AO142" i="25"/>
  <c r="AT205" i="25"/>
  <c r="AO205" i="25"/>
  <c r="AT221" i="25"/>
  <c r="AO221" i="25"/>
  <c r="AT269" i="25"/>
  <c r="AO269" i="25"/>
  <c r="AR30" i="25"/>
  <c r="AM30" i="25"/>
  <c r="AR36" i="25"/>
  <c r="AM36" i="25"/>
  <c r="AR70" i="25"/>
  <c r="AM70" i="25"/>
  <c r="AR94" i="25"/>
  <c r="AM94" i="25"/>
  <c r="AS143" i="25"/>
  <c r="AN143" i="25"/>
  <c r="AS149" i="25"/>
  <c r="AN149" i="25"/>
  <c r="AS155" i="25"/>
  <c r="AN155" i="25"/>
  <c r="AS164" i="25"/>
  <c r="AN164" i="25"/>
  <c r="AS170" i="25"/>
  <c r="AN170" i="25"/>
  <c r="AS202" i="25"/>
  <c r="AN202" i="25"/>
  <c r="AS212" i="25"/>
  <c r="AN212" i="25"/>
  <c r="AS220" i="25"/>
  <c r="AN220" i="25"/>
  <c r="AS222" i="25"/>
  <c r="AN222" i="25"/>
  <c r="AS228" i="25"/>
  <c r="AN228" i="25"/>
  <c r="AS234" i="25"/>
  <c r="AN234" i="25"/>
  <c r="AS237" i="25"/>
  <c r="AN237" i="25"/>
  <c r="AS256" i="25"/>
  <c r="AN256" i="25"/>
  <c r="AS260" i="25"/>
  <c r="AN260" i="25"/>
  <c r="AS268" i="25"/>
  <c r="AN268" i="25"/>
  <c r="AS276" i="25"/>
  <c r="AN276" i="25"/>
  <c r="AS26" i="25"/>
  <c r="AN26" i="25"/>
  <c r="AS42" i="25"/>
  <c r="AN42" i="25"/>
  <c r="AS46" i="25"/>
  <c r="AN46" i="25"/>
  <c r="AS56" i="25"/>
  <c r="AN56" i="25"/>
  <c r="AS68" i="25"/>
  <c r="AN68" i="25"/>
  <c r="AS112" i="25"/>
  <c r="AN112" i="25"/>
  <c r="AT125" i="25"/>
  <c r="AO125" i="25"/>
  <c r="AT130" i="25"/>
  <c r="AO130" i="25"/>
  <c r="AT137" i="25"/>
  <c r="AO137" i="25"/>
  <c r="AT143" i="25"/>
  <c r="AO143" i="25"/>
  <c r="AT147" i="25"/>
  <c r="AO147" i="25"/>
  <c r="AT153" i="25"/>
  <c r="AO153" i="25"/>
  <c r="AS158" i="25"/>
  <c r="AN158" i="25"/>
  <c r="AT164" i="25"/>
  <c r="AO164" i="25"/>
  <c r="AT172" i="25"/>
  <c r="AO172" i="25"/>
  <c r="AT192" i="25"/>
  <c r="AO192" i="25"/>
  <c r="AT194" i="25"/>
  <c r="AO194" i="25"/>
  <c r="AT200" i="25"/>
  <c r="AO200" i="25"/>
  <c r="AT206" i="25"/>
  <c r="AO206" i="25"/>
  <c r="AT208" i="25"/>
  <c r="AO208" i="25"/>
  <c r="AT214" i="25"/>
  <c r="AO214" i="25"/>
  <c r="AT230" i="25"/>
  <c r="AO230" i="25"/>
  <c r="AT236" i="25"/>
  <c r="AO236" i="25"/>
  <c r="AT248" i="25"/>
  <c r="AO248" i="25"/>
  <c r="AT268" i="25"/>
  <c r="AO268" i="25"/>
  <c r="AT274" i="25"/>
  <c r="AO274" i="25"/>
  <c r="AT278" i="25"/>
  <c r="AO278" i="25"/>
  <c r="AT280" i="25"/>
  <c r="AO280" i="25"/>
  <c r="AT288" i="25"/>
  <c r="AO288" i="25"/>
  <c r="AU26" i="25"/>
  <c r="AP26" i="25"/>
  <c r="AU28" i="25"/>
  <c r="AP28" i="25"/>
  <c r="AU30" i="25"/>
  <c r="AP30" i="25"/>
  <c r="AU32" i="25"/>
  <c r="AP32" i="25"/>
  <c r="AU34" i="25"/>
  <c r="AP34" i="25"/>
  <c r="AU36" i="25"/>
  <c r="AP36" i="25"/>
  <c r="AU40" i="25"/>
  <c r="AP40" i="25"/>
  <c r="AU42" i="25"/>
  <c r="AP42" i="25"/>
  <c r="AU44" i="25"/>
  <c r="AP44" i="25"/>
  <c r="AU46" i="25"/>
  <c r="AP46" i="25"/>
  <c r="AU56" i="25"/>
  <c r="AP56" i="25"/>
  <c r="AU66" i="25"/>
  <c r="AP66" i="25"/>
  <c r="AU68" i="25"/>
  <c r="AP68" i="25"/>
  <c r="AU70" i="25"/>
  <c r="AP70" i="25"/>
  <c r="AU72" i="25"/>
  <c r="AP72" i="25"/>
  <c r="AU74" i="25"/>
  <c r="AP74" i="25"/>
  <c r="AU80" i="25"/>
  <c r="AP80" i="25"/>
  <c r="AU82" i="25"/>
  <c r="AP82" i="25"/>
  <c r="AU84" i="25"/>
  <c r="AP84" i="25"/>
  <c r="AU88" i="25"/>
  <c r="AP88" i="25"/>
  <c r="AU90" i="25"/>
  <c r="AP90" i="25"/>
  <c r="AU92" i="25"/>
  <c r="AP92" i="25"/>
  <c r="AU94" i="25"/>
  <c r="AP94" i="25"/>
  <c r="AU96" i="25"/>
  <c r="AP96" i="25"/>
  <c r="AU98" i="25"/>
  <c r="AP98" i="25"/>
  <c r="AU102" i="25"/>
  <c r="AP102" i="25"/>
  <c r="AR116" i="25"/>
  <c r="AM116" i="25"/>
  <c r="AR118" i="25"/>
  <c r="AM118" i="25"/>
  <c r="AR122" i="25"/>
  <c r="AM122" i="25"/>
  <c r="AR124" i="25"/>
  <c r="AM124" i="25"/>
  <c r="AR126" i="25"/>
  <c r="AM126" i="25"/>
  <c r="AR138" i="25"/>
  <c r="AM138" i="25"/>
  <c r="AR140" i="25"/>
  <c r="AM140" i="25"/>
  <c r="AR142" i="25"/>
  <c r="AM142" i="25"/>
  <c r="AR144" i="25"/>
  <c r="AM144" i="25"/>
  <c r="AR146" i="25"/>
  <c r="AM146" i="25"/>
  <c r="AR148" i="25"/>
  <c r="AM148" i="25"/>
  <c r="AR150" i="25"/>
  <c r="AM150" i="25"/>
  <c r="AR152" i="25"/>
  <c r="AM152" i="25"/>
  <c r="AR154" i="25"/>
  <c r="AM154" i="25"/>
  <c r="AR163" i="25"/>
  <c r="AM163" i="25"/>
  <c r="AR167" i="25"/>
  <c r="AM167" i="25"/>
  <c r="AR169" i="25"/>
  <c r="AM169" i="25"/>
  <c r="AR171" i="25"/>
  <c r="AM171" i="25"/>
  <c r="AR173" i="25"/>
  <c r="AM173" i="25"/>
  <c r="AR175" i="25"/>
  <c r="AM175" i="25"/>
  <c r="AR177" i="25"/>
  <c r="AM177" i="25"/>
  <c r="AR179" i="25"/>
  <c r="AM179" i="25"/>
  <c r="AR189" i="25"/>
  <c r="AM189" i="25"/>
  <c r="AR191" i="25"/>
  <c r="AM191" i="25"/>
  <c r="AR193" i="25"/>
  <c r="AM193" i="25"/>
  <c r="AR195" i="25"/>
  <c r="AM195" i="25"/>
  <c r="AR201" i="25"/>
  <c r="AM201" i="25"/>
  <c r="AR203" i="25"/>
  <c r="AM203" i="25"/>
  <c r="AR205" i="25"/>
  <c r="AM205" i="25"/>
  <c r="AR207" i="25"/>
  <c r="AM207" i="25"/>
  <c r="AR213" i="25"/>
  <c r="AM213" i="25"/>
  <c r="AR215" i="25"/>
  <c r="AM215" i="25"/>
  <c r="AR219" i="25"/>
  <c r="AM219" i="25"/>
  <c r="AR221" i="25"/>
  <c r="AM221" i="25"/>
  <c r="AR223" i="25"/>
  <c r="AM223" i="25"/>
  <c r="AR229" i="25"/>
  <c r="AM229" i="25"/>
  <c r="AR231" i="25"/>
  <c r="AM231" i="25"/>
  <c r="AR235" i="25"/>
  <c r="AM235" i="25"/>
  <c r="AR238" i="25"/>
  <c r="AM238" i="25"/>
  <c r="AR243" i="25"/>
  <c r="AM243" i="25"/>
  <c r="AR245" i="25"/>
  <c r="AM245" i="25"/>
  <c r="AR247" i="25"/>
  <c r="AM247" i="25"/>
  <c r="AR249" i="25"/>
  <c r="AM249" i="25"/>
  <c r="AR251" i="25"/>
  <c r="AM251" i="25"/>
  <c r="AR253" i="25"/>
  <c r="AM253" i="25"/>
  <c r="AR255" i="25"/>
  <c r="AM255" i="25"/>
  <c r="AR259" i="25"/>
  <c r="AM259" i="25"/>
  <c r="AR261" i="25"/>
  <c r="AM261" i="25"/>
  <c r="AR263" i="25"/>
  <c r="AM263" i="25"/>
  <c r="AR265" i="25"/>
  <c r="AM265" i="25"/>
  <c r="AR269" i="25"/>
  <c r="AM269" i="25"/>
  <c r="AR271" i="25"/>
  <c r="AM271" i="25"/>
  <c r="AR275" i="25"/>
  <c r="AM275" i="25"/>
  <c r="AR281" i="25"/>
  <c r="AM281" i="25"/>
  <c r="AR283" i="25"/>
  <c r="AM283" i="25"/>
  <c r="AR285" i="25"/>
  <c r="AM285" i="25"/>
  <c r="AU13" i="25"/>
  <c r="AN13" i="25"/>
  <c r="AS41" i="25"/>
  <c r="AN41" i="25"/>
  <c r="AS47" i="25"/>
  <c r="AN47" i="25"/>
  <c r="AS67" i="25"/>
  <c r="AN67" i="25"/>
  <c r="AS93" i="25"/>
  <c r="AN93" i="25"/>
  <c r="AS97" i="25"/>
  <c r="AN97" i="25"/>
  <c r="AT118" i="25"/>
  <c r="AO118" i="25"/>
  <c r="AT140" i="25"/>
  <c r="AO140" i="25"/>
  <c r="AT163" i="25"/>
  <c r="AO163" i="25"/>
  <c r="AT169" i="25"/>
  <c r="AO169" i="25"/>
  <c r="AT173" i="25"/>
  <c r="AO173" i="25"/>
  <c r="AT219" i="25"/>
  <c r="AO219" i="25"/>
  <c r="AT223" i="25"/>
  <c r="AO223" i="25"/>
  <c r="AT271" i="25"/>
  <c r="AO271" i="25"/>
  <c r="AR28" i="25"/>
  <c r="AM28" i="25"/>
  <c r="AR32" i="25"/>
  <c r="AM32" i="25"/>
  <c r="AR34" i="25"/>
  <c r="AM34" i="25"/>
  <c r="AR40" i="25"/>
  <c r="AM40" i="25"/>
  <c r="AR44" i="25"/>
  <c r="AM44" i="25"/>
  <c r="AR68" i="25"/>
  <c r="AM68" i="25"/>
  <c r="AR74" i="25"/>
  <c r="AM74" i="25"/>
  <c r="AR82" i="25"/>
  <c r="AM82" i="25"/>
  <c r="AR90" i="25"/>
  <c r="AM90" i="25"/>
  <c r="AR112" i="25"/>
  <c r="AM112" i="25"/>
  <c r="AR128" i="25"/>
  <c r="AM128" i="25"/>
  <c r="AR133" i="25"/>
  <c r="AM133" i="25"/>
  <c r="AS137" i="25"/>
  <c r="AN137" i="25"/>
  <c r="AS141" i="25"/>
  <c r="AN141" i="25"/>
  <c r="AS147" i="25"/>
  <c r="AN147" i="25"/>
  <c r="AS153" i="25"/>
  <c r="AN153" i="25"/>
  <c r="AR158" i="25"/>
  <c r="AM158" i="25"/>
  <c r="AS162" i="25"/>
  <c r="AN162" i="25"/>
  <c r="AS168" i="25"/>
  <c r="AN168" i="25"/>
  <c r="AS192" i="25"/>
  <c r="AN192" i="25"/>
  <c r="AS204" i="25"/>
  <c r="AN204" i="25"/>
  <c r="AS208" i="25"/>
  <c r="AN208" i="25"/>
  <c r="AS214" i="25"/>
  <c r="AN214" i="25"/>
  <c r="AS230" i="25"/>
  <c r="AN230" i="25"/>
  <c r="AS236" i="25"/>
  <c r="AN236" i="25"/>
  <c r="AS244" i="25"/>
  <c r="AN244" i="25"/>
  <c r="AS246" i="25"/>
  <c r="AN246" i="25"/>
  <c r="AS252" i="25"/>
  <c r="AN252" i="25"/>
  <c r="AS254" i="25"/>
  <c r="AN254" i="25"/>
  <c r="AS258" i="25"/>
  <c r="AN258" i="25"/>
  <c r="AS262" i="25"/>
  <c r="AN262" i="25"/>
  <c r="AS266" i="25"/>
  <c r="AN266" i="25"/>
  <c r="AS270" i="25"/>
  <c r="AN270" i="25"/>
  <c r="AS274" i="25"/>
  <c r="AN274" i="25"/>
  <c r="AS278" i="25"/>
  <c r="AN278" i="25"/>
  <c r="AS280" i="25"/>
  <c r="AN280" i="25"/>
  <c r="AS282" i="25"/>
  <c r="AN282" i="25"/>
  <c r="AS34" i="25"/>
  <c r="AN34" i="25"/>
  <c r="AS40" i="25"/>
  <c r="AN40" i="25"/>
  <c r="AS44" i="25"/>
  <c r="AN44" i="25"/>
  <c r="AS70" i="25"/>
  <c r="AN70" i="25"/>
  <c r="AS80" i="25"/>
  <c r="AN80" i="25"/>
  <c r="AS82" i="25"/>
  <c r="AN82" i="25"/>
  <c r="AS88" i="25"/>
  <c r="AN88" i="25"/>
  <c r="AS92" i="25"/>
  <c r="AN92" i="25"/>
  <c r="AS96" i="25"/>
  <c r="AN96" i="25"/>
  <c r="AS98" i="25"/>
  <c r="AN98" i="25"/>
  <c r="AS102" i="25"/>
  <c r="AN102" i="25"/>
  <c r="AT119" i="25"/>
  <c r="AO119" i="25"/>
  <c r="AS128" i="25"/>
  <c r="AN128" i="25"/>
  <c r="AS133" i="25"/>
  <c r="AN133" i="25"/>
  <c r="AT141" i="25"/>
  <c r="AO141" i="25"/>
  <c r="AT149" i="25"/>
  <c r="AO149" i="25"/>
  <c r="AT168" i="25"/>
  <c r="AO168" i="25"/>
  <c r="AT190" i="25"/>
  <c r="AO190" i="25"/>
  <c r="AT202" i="25"/>
  <c r="AO202" i="25"/>
  <c r="AT212" i="25"/>
  <c r="AO212" i="25"/>
  <c r="AT220" i="25"/>
  <c r="AO220" i="25"/>
  <c r="AT222" i="25"/>
  <c r="AO222" i="25"/>
  <c r="AT232" i="25"/>
  <c r="AO232" i="25"/>
  <c r="AT244" i="25"/>
  <c r="AO244" i="25"/>
  <c r="AT246" i="25"/>
  <c r="AO246" i="25"/>
  <c r="AT252" i="25"/>
  <c r="AO252" i="25"/>
  <c r="AT256" i="25"/>
  <c r="AO256" i="25"/>
  <c r="AT260" i="25"/>
  <c r="AO260" i="25"/>
  <c r="AT266" i="25"/>
  <c r="AO266" i="25"/>
  <c r="AT272" i="25"/>
  <c r="AO272" i="25"/>
  <c r="AT282" i="25"/>
  <c r="AO282" i="25"/>
  <c r="AR13" i="25"/>
  <c r="AM13" i="25"/>
  <c r="AR27" i="25"/>
  <c r="AM27" i="25"/>
  <c r="AR29" i="25"/>
  <c r="AM29" i="25"/>
  <c r="AR31" i="25"/>
  <c r="AM31" i="25"/>
  <c r="AR35" i="25"/>
  <c r="AM35" i="25"/>
  <c r="AR41" i="25"/>
  <c r="AM41" i="25"/>
  <c r="AR43" i="25"/>
  <c r="AM43" i="25"/>
  <c r="AR45" i="25"/>
  <c r="AM45" i="25"/>
  <c r="AR47" i="25"/>
  <c r="AM47" i="25"/>
  <c r="AR57" i="25"/>
  <c r="AM57" i="25"/>
  <c r="AR63" i="25"/>
  <c r="AM63" i="25"/>
  <c r="AR65" i="25"/>
  <c r="AM65" i="25"/>
  <c r="AR67" i="25"/>
  <c r="AM67" i="25"/>
  <c r="AR69" i="25"/>
  <c r="AM69" i="25"/>
  <c r="AR71" i="25"/>
  <c r="AM71" i="25"/>
  <c r="AR73" i="25"/>
  <c r="AM73" i="25"/>
  <c r="AR75" i="25"/>
  <c r="AM75" i="25"/>
  <c r="AR81" i="25"/>
  <c r="AM81" i="25"/>
  <c r="AR83" i="25"/>
  <c r="AM83" i="25"/>
  <c r="AR89" i="25"/>
  <c r="AM89" i="25"/>
  <c r="AR91" i="25"/>
  <c r="AM91" i="25"/>
  <c r="AR93" i="25"/>
  <c r="AM93" i="25"/>
  <c r="AR95" i="25"/>
  <c r="AM95" i="25"/>
  <c r="AR97" i="25"/>
  <c r="AM97" i="25"/>
  <c r="AR103" i="25"/>
  <c r="AM103" i="25"/>
  <c r="AR114" i="25"/>
  <c r="AM114" i="25"/>
  <c r="AS116" i="25"/>
  <c r="AN116" i="25"/>
  <c r="AS118" i="25"/>
  <c r="AN118" i="25"/>
  <c r="AS122" i="25"/>
  <c r="AN122" i="25"/>
  <c r="AS124" i="25"/>
  <c r="AN124" i="25"/>
  <c r="AS126" i="25"/>
  <c r="AN126" i="25"/>
  <c r="AS138" i="25"/>
  <c r="AN138" i="25"/>
  <c r="AS140" i="25"/>
  <c r="AN140" i="25"/>
  <c r="AS142" i="25"/>
  <c r="AN142" i="25"/>
  <c r="AS144" i="25"/>
  <c r="AN144" i="25"/>
  <c r="AS146" i="25"/>
  <c r="AN146" i="25"/>
  <c r="AS148" i="25"/>
  <c r="AN148" i="25"/>
  <c r="AS150" i="25"/>
  <c r="AN150" i="25"/>
  <c r="AS152" i="25"/>
  <c r="AN152" i="25"/>
  <c r="AS154" i="25"/>
  <c r="AN154" i="25"/>
  <c r="AS163" i="25"/>
  <c r="AN163" i="25"/>
  <c r="AS167" i="25"/>
  <c r="AN167" i="25"/>
  <c r="AS169" i="25"/>
  <c r="AN169" i="25"/>
  <c r="AS171" i="25"/>
  <c r="AN171" i="25"/>
  <c r="AS173" i="25"/>
  <c r="AN173" i="25"/>
  <c r="AS189" i="25"/>
  <c r="AN189" i="25"/>
  <c r="AS191" i="25"/>
  <c r="AN191" i="25"/>
  <c r="AS193" i="25"/>
  <c r="AN193" i="25"/>
  <c r="AS195" i="25"/>
  <c r="AN195" i="25"/>
  <c r="AS201" i="25"/>
  <c r="AN201" i="25"/>
  <c r="AS203" i="25"/>
  <c r="AN203" i="25"/>
  <c r="AS205" i="25"/>
  <c r="AN205" i="25"/>
  <c r="AS207" i="25"/>
  <c r="AN207" i="25"/>
  <c r="AS213" i="25"/>
  <c r="AN213" i="25"/>
  <c r="AS215" i="25"/>
  <c r="AN215" i="25"/>
  <c r="AS219" i="25"/>
  <c r="AN219" i="25"/>
  <c r="AS221" i="25"/>
  <c r="AN221" i="25"/>
  <c r="AS223" i="25"/>
  <c r="AN223" i="25"/>
  <c r="AS229" i="25"/>
  <c r="AN229" i="25"/>
  <c r="AS231" i="25"/>
  <c r="AN231" i="25"/>
  <c r="AS235" i="25"/>
  <c r="AN235" i="25"/>
  <c r="AS238" i="25"/>
  <c r="AN238" i="25"/>
  <c r="AS243" i="25"/>
  <c r="AN243" i="25"/>
  <c r="AS245" i="25"/>
  <c r="AN245" i="25"/>
  <c r="AS247" i="25"/>
  <c r="AN247" i="25"/>
  <c r="AS249" i="25"/>
  <c r="AN249" i="25"/>
  <c r="AS251" i="25"/>
  <c r="AN251" i="25"/>
  <c r="AS253" i="25"/>
  <c r="AN253" i="25"/>
  <c r="AS255" i="25"/>
  <c r="AN255" i="25"/>
  <c r="AS259" i="25"/>
  <c r="AN259" i="25"/>
  <c r="AS261" i="25"/>
  <c r="AN261" i="25"/>
  <c r="AS263" i="25"/>
  <c r="AN263" i="25"/>
  <c r="AS265" i="25"/>
  <c r="AN265" i="25"/>
  <c r="AS269" i="25"/>
  <c r="AN269" i="25"/>
  <c r="AS271" i="25"/>
  <c r="AN271" i="25"/>
  <c r="AS275" i="25"/>
  <c r="AN275" i="25"/>
  <c r="AS281" i="25"/>
  <c r="AN281" i="25"/>
  <c r="AS283" i="25"/>
  <c r="AN283" i="25"/>
  <c r="AS285" i="25"/>
  <c r="AN285" i="25"/>
  <c r="AR30" i="26"/>
  <c r="AM30" i="26"/>
  <c r="AR128" i="26"/>
  <c r="AM128" i="26"/>
  <c r="AS130" i="26"/>
  <c r="AN130" i="26"/>
  <c r="AR133" i="26"/>
  <c r="AM133" i="26"/>
  <c r="AS137" i="26"/>
  <c r="AN137" i="26"/>
  <c r="AS139" i="26"/>
  <c r="AN139" i="26"/>
  <c r="AS141" i="26"/>
  <c r="AN141" i="26"/>
  <c r="AS143" i="26"/>
  <c r="AN143" i="26"/>
  <c r="AS145" i="26"/>
  <c r="AN145" i="26"/>
  <c r="AS147" i="26"/>
  <c r="AN147" i="26"/>
  <c r="AS149" i="26"/>
  <c r="AN149" i="26"/>
  <c r="AS151" i="26"/>
  <c r="AN151" i="26"/>
  <c r="AS153" i="26"/>
  <c r="AN153" i="26"/>
  <c r="AS155" i="26"/>
  <c r="AN155" i="26"/>
  <c r="AR158" i="26"/>
  <c r="AM158" i="26"/>
  <c r="AS162" i="26"/>
  <c r="AN162" i="26"/>
  <c r="AS164" i="26"/>
  <c r="AN164" i="26"/>
  <c r="AS166" i="26"/>
  <c r="AN166" i="26"/>
  <c r="AS190" i="26"/>
  <c r="AN190" i="26"/>
  <c r="AS192" i="26"/>
  <c r="AN192" i="26"/>
  <c r="AS194" i="26"/>
  <c r="AN194" i="26"/>
  <c r="AS200" i="26"/>
  <c r="AN200" i="26"/>
  <c r="AS202" i="26"/>
  <c r="AN202" i="26"/>
  <c r="AS204" i="26"/>
  <c r="AN204" i="26"/>
  <c r="AS206" i="26"/>
  <c r="AN206" i="26"/>
  <c r="AS208" i="26"/>
  <c r="AN208" i="26"/>
  <c r="AS212" i="26"/>
  <c r="AN212" i="26"/>
  <c r="AS214" i="26"/>
  <c r="AN214" i="26"/>
  <c r="AS220" i="26"/>
  <c r="AN220" i="26"/>
  <c r="AS222" i="26"/>
  <c r="AN222" i="26"/>
  <c r="AS228" i="26"/>
  <c r="AN228" i="26"/>
  <c r="AS230" i="26"/>
  <c r="AN230" i="26"/>
  <c r="AS232" i="26"/>
  <c r="AN232" i="26"/>
  <c r="AS234" i="26"/>
  <c r="AN234" i="26"/>
  <c r="AS236" i="26"/>
  <c r="AN236" i="26"/>
  <c r="AS237" i="26"/>
  <c r="AN237" i="26"/>
  <c r="AS244" i="26"/>
  <c r="AN244" i="26"/>
  <c r="AS246" i="26"/>
  <c r="AN246" i="26"/>
  <c r="AS248" i="26"/>
  <c r="AN248" i="26"/>
  <c r="AS252" i="26"/>
  <c r="AN252" i="26"/>
  <c r="AS254" i="26"/>
  <c r="AN254" i="26"/>
  <c r="AS256" i="26"/>
  <c r="AN256" i="26"/>
  <c r="AS258" i="26"/>
  <c r="AN258" i="26"/>
  <c r="AS260" i="26"/>
  <c r="AN260" i="26"/>
  <c r="AS262" i="26"/>
  <c r="AN262" i="26"/>
  <c r="AS266" i="26"/>
  <c r="AN266" i="26"/>
  <c r="AS268" i="26"/>
  <c r="AN268" i="26"/>
  <c r="AS270" i="26"/>
  <c r="AN270" i="26"/>
  <c r="AS272" i="26"/>
  <c r="AN272" i="26"/>
  <c r="AS274" i="26"/>
  <c r="AN274" i="26"/>
  <c r="AS276" i="26"/>
  <c r="AN276" i="26"/>
  <c r="AS278" i="26"/>
  <c r="AN278" i="26"/>
  <c r="AS280" i="26"/>
  <c r="AN280" i="26"/>
  <c r="AS282" i="26"/>
  <c r="AN282" i="26"/>
  <c r="AS288" i="26"/>
  <c r="AN288" i="26"/>
  <c r="AS26" i="26"/>
  <c r="AN26" i="26"/>
  <c r="AS28" i="26"/>
  <c r="AN28" i="26"/>
  <c r="AS30" i="26"/>
  <c r="AN30" i="26"/>
  <c r="AS34" i="26"/>
  <c r="AN34" i="26"/>
  <c r="AS36" i="26"/>
  <c r="AN36" i="26"/>
  <c r="AS40" i="26"/>
  <c r="AN40" i="26"/>
  <c r="AS42" i="26"/>
  <c r="AN42" i="26"/>
  <c r="AS44" i="26"/>
  <c r="AN44" i="26"/>
  <c r="AS46" i="26"/>
  <c r="AN46" i="26"/>
  <c r="AS56" i="26"/>
  <c r="AN56" i="26"/>
  <c r="AS66" i="26"/>
  <c r="AN66" i="26"/>
  <c r="AS68" i="26"/>
  <c r="AN68" i="26"/>
  <c r="AS70" i="26"/>
  <c r="AN70" i="26"/>
  <c r="AS72" i="26"/>
  <c r="AN72" i="26"/>
  <c r="AS74" i="26"/>
  <c r="AN74" i="26"/>
  <c r="AS80" i="26"/>
  <c r="AN80" i="26"/>
  <c r="AS82" i="26"/>
  <c r="AN82" i="26"/>
  <c r="AS84" i="26"/>
  <c r="AN84" i="26"/>
  <c r="AS88" i="26"/>
  <c r="AN88" i="26"/>
  <c r="AS90" i="26"/>
  <c r="AN90" i="26"/>
  <c r="AS92" i="26"/>
  <c r="AN92" i="26"/>
  <c r="AS94" i="26"/>
  <c r="AN94" i="26"/>
  <c r="AS96" i="26"/>
  <c r="AN96" i="26"/>
  <c r="AS98" i="26"/>
  <c r="AN98" i="26"/>
  <c r="AS102" i="26"/>
  <c r="AN102" i="26"/>
  <c r="AS112" i="26"/>
  <c r="AN112" i="26"/>
  <c r="AT119" i="26"/>
  <c r="AO119" i="26"/>
  <c r="AT125" i="26"/>
  <c r="AO125" i="26"/>
  <c r="AS128" i="26"/>
  <c r="AN128" i="26"/>
  <c r="AT130" i="26"/>
  <c r="AO130" i="26"/>
  <c r="AS133" i="26"/>
  <c r="AN133" i="26"/>
  <c r="AT137" i="26"/>
  <c r="AO137" i="26"/>
  <c r="AT139" i="26"/>
  <c r="AO139" i="26"/>
  <c r="AT141" i="26"/>
  <c r="AO141" i="26"/>
  <c r="AT143" i="26"/>
  <c r="AO143" i="26"/>
  <c r="AT145" i="26"/>
  <c r="AO145" i="26"/>
  <c r="AT147" i="26"/>
  <c r="AO147" i="26"/>
  <c r="AT149" i="26"/>
  <c r="AO149" i="26"/>
  <c r="AT151" i="26"/>
  <c r="AO151" i="26"/>
  <c r="AT153" i="26"/>
  <c r="AO153" i="26"/>
  <c r="AT155" i="26"/>
  <c r="AO155" i="26"/>
  <c r="AS158" i="26"/>
  <c r="AN158" i="26"/>
  <c r="AT162" i="26"/>
  <c r="AO162" i="26"/>
  <c r="AT164" i="26"/>
  <c r="AO164" i="26"/>
  <c r="AT166" i="26"/>
  <c r="AO166" i="26"/>
  <c r="AT168" i="26"/>
  <c r="AO168" i="26"/>
  <c r="AT170" i="26"/>
  <c r="AO170" i="26"/>
  <c r="AT172" i="26"/>
  <c r="AO172" i="26"/>
  <c r="AT190" i="26"/>
  <c r="AO190" i="26"/>
  <c r="AT192" i="26"/>
  <c r="AO192" i="26"/>
  <c r="AT194" i="26"/>
  <c r="AO194" i="26"/>
  <c r="AT200" i="26"/>
  <c r="AO200" i="26"/>
  <c r="AT202" i="26"/>
  <c r="AO202" i="26"/>
  <c r="AT204" i="26"/>
  <c r="AO204" i="26"/>
  <c r="AT206" i="26"/>
  <c r="AO206" i="26"/>
  <c r="AT208" i="26"/>
  <c r="AO208" i="26"/>
  <c r="AT212" i="26"/>
  <c r="AO212" i="26"/>
  <c r="AT214" i="26"/>
  <c r="AO214" i="26"/>
  <c r="AT220" i="26"/>
  <c r="AO220" i="26"/>
  <c r="AT222" i="26"/>
  <c r="AO222" i="26"/>
  <c r="AT228" i="26"/>
  <c r="AO228" i="26"/>
  <c r="AT230" i="26"/>
  <c r="AO230" i="26"/>
  <c r="AT232" i="26"/>
  <c r="AO232" i="26"/>
  <c r="AT234" i="26"/>
  <c r="AO234" i="26"/>
  <c r="AT236" i="26"/>
  <c r="AO236" i="26"/>
  <c r="AT237" i="26"/>
  <c r="AO237" i="26"/>
  <c r="AT244" i="26"/>
  <c r="AO244" i="26"/>
  <c r="AT246" i="26"/>
  <c r="AO246" i="26"/>
  <c r="AT248" i="26"/>
  <c r="AO248" i="26"/>
  <c r="AT252" i="26"/>
  <c r="AO252" i="26"/>
  <c r="AT254" i="26"/>
  <c r="AO254" i="26"/>
  <c r="AT256" i="26"/>
  <c r="AO256" i="26"/>
  <c r="AT258" i="26"/>
  <c r="AO258" i="26"/>
  <c r="AT260" i="26"/>
  <c r="AO260" i="26"/>
  <c r="AT262" i="26"/>
  <c r="AO262" i="26"/>
  <c r="AT266" i="26"/>
  <c r="AO266" i="26"/>
  <c r="AT268" i="26"/>
  <c r="AO268" i="26"/>
  <c r="AT270" i="26"/>
  <c r="AO270" i="26"/>
  <c r="AT272" i="26"/>
  <c r="AO272" i="26"/>
  <c r="AT274" i="26"/>
  <c r="AO274" i="26"/>
  <c r="AT276" i="26"/>
  <c r="AO276" i="26"/>
  <c r="AT278" i="26"/>
  <c r="AO278" i="26"/>
  <c r="AT280" i="26"/>
  <c r="AO280" i="26"/>
  <c r="AT282" i="26"/>
  <c r="AO282" i="26"/>
  <c r="AT288" i="26"/>
  <c r="AO288" i="26"/>
  <c r="AT26" i="26"/>
  <c r="AO26" i="26"/>
  <c r="AT28" i="26"/>
  <c r="AO28" i="26"/>
  <c r="AT30" i="26"/>
  <c r="AO30" i="26"/>
  <c r="AT34" i="26"/>
  <c r="AO34" i="26"/>
  <c r="AT36" i="26"/>
  <c r="AO36" i="26"/>
  <c r="AT40" i="26"/>
  <c r="AO40" i="26"/>
  <c r="AT42" i="26"/>
  <c r="AO42" i="26"/>
  <c r="AT44" i="26"/>
  <c r="AO44" i="26"/>
  <c r="AT46" i="26"/>
  <c r="AO46" i="26"/>
  <c r="AT56" i="26"/>
  <c r="AO56" i="26"/>
  <c r="AT66" i="26"/>
  <c r="AO66" i="26"/>
  <c r="AT68" i="26"/>
  <c r="AO68" i="26"/>
  <c r="AT70" i="26"/>
  <c r="AO70" i="26"/>
  <c r="AT72" i="26"/>
  <c r="AO72" i="26"/>
  <c r="AT74" i="26"/>
  <c r="AO74" i="26"/>
  <c r="AT80" i="26"/>
  <c r="AO80" i="26"/>
  <c r="AT82" i="26"/>
  <c r="AO82" i="26"/>
  <c r="AT84" i="26"/>
  <c r="AO84" i="26"/>
  <c r="AT88" i="26"/>
  <c r="AO88" i="26"/>
  <c r="AT90" i="26"/>
  <c r="AO90" i="26"/>
  <c r="AT92" i="26"/>
  <c r="AO92" i="26"/>
  <c r="AT94" i="26"/>
  <c r="AO94" i="26"/>
  <c r="AT96" i="26"/>
  <c r="AO96" i="26"/>
  <c r="AT98" i="26"/>
  <c r="AO98" i="26"/>
  <c r="AT102" i="26"/>
  <c r="AO102" i="26"/>
  <c r="AT112" i="26"/>
  <c r="AO112" i="26"/>
  <c r="AU119" i="26"/>
  <c r="AP119" i="26"/>
  <c r="AU125" i="26"/>
  <c r="AP125" i="26"/>
  <c r="AT128" i="26"/>
  <c r="AO128" i="26"/>
  <c r="AU130" i="26"/>
  <c r="AP130" i="26"/>
  <c r="AT133" i="26"/>
  <c r="AO133" i="26"/>
  <c r="AU137" i="26"/>
  <c r="AP137" i="26"/>
  <c r="AU139" i="26"/>
  <c r="AP139" i="26"/>
  <c r="AU141" i="26"/>
  <c r="AP141" i="26"/>
  <c r="AU143" i="26"/>
  <c r="AP143" i="26"/>
  <c r="AU145" i="26"/>
  <c r="AP145" i="26"/>
  <c r="AU147" i="26"/>
  <c r="AP147" i="26"/>
  <c r="AU149" i="26"/>
  <c r="AP149" i="26"/>
  <c r="AU151" i="26"/>
  <c r="AP151" i="26"/>
  <c r="AU153" i="26"/>
  <c r="AP153" i="26"/>
  <c r="AU155" i="26"/>
  <c r="AP155" i="26"/>
  <c r="AT158" i="26"/>
  <c r="AO158" i="26"/>
  <c r="AU162" i="26"/>
  <c r="AP162" i="26"/>
  <c r="AU164" i="26"/>
  <c r="AP164" i="26"/>
  <c r="AU166" i="26"/>
  <c r="AP166" i="26"/>
  <c r="AU168" i="26"/>
  <c r="AP168" i="26"/>
  <c r="AU170" i="26"/>
  <c r="AP170" i="26"/>
  <c r="AU172" i="26"/>
  <c r="AP172" i="26"/>
  <c r="AU176" i="26"/>
  <c r="AP176" i="26"/>
  <c r="AU178" i="26"/>
  <c r="AP178" i="26"/>
  <c r="AU190" i="26"/>
  <c r="AP190" i="26"/>
  <c r="AU192" i="26"/>
  <c r="AP192" i="26"/>
  <c r="AU194" i="26"/>
  <c r="AP194" i="26"/>
  <c r="AU200" i="26"/>
  <c r="AP200" i="26"/>
  <c r="AU202" i="26"/>
  <c r="AP202" i="26"/>
  <c r="AU204" i="26"/>
  <c r="AP204" i="26"/>
  <c r="AU206" i="26"/>
  <c r="AP206" i="26"/>
  <c r="AU208" i="26"/>
  <c r="AP208" i="26"/>
  <c r="AU212" i="26"/>
  <c r="AP212" i="26"/>
  <c r="AU214" i="26"/>
  <c r="AP214" i="26"/>
  <c r="AU220" i="26"/>
  <c r="AP220" i="26"/>
  <c r="AU222" i="26"/>
  <c r="AP222" i="26"/>
  <c r="AU228" i="26"/>
  <c r="AP228" i="26"/>
  <c r="AU230" i="26"/>
  <c r="AP230" i="26"/>
  <c r="AU232" i="26"/>
  <c r="AP232" i="26"/>
  <c r="AU234" i="26"/>
  <c r="AP234" i="26"/>
  <c r="AU236" i="26"/>
  <c r="AP236" i="26"/>
  <c r="AU237" i="26"/>
  <c r="AP237" i="26"/>
  <c r="AU244" i="26"/>
  <c r="AP244" i="26"/>
  <c r="AU246" i="26"/>
  <c r="AP246" i="26"/>
  <c r="AU248" i="26"/>
  <c r="AP248" i="26"/>
  <c r="AU252" i="26"/>
  <c r="AP252" i="26"/>
  <c r="AU254" i="26"/>
  <c r="AP254" i="26"/>
  <c r="AU256" i="26"/>
  <c r="AP256" i="26"/>
  <c r="AU258" i="26"/>
  <c r="AP258" i="26"/>
  <c r="AU260" i="26"/>
  <c r="AP260" i="26"/>
  <c r="AU262" i="26"/>
  <c r="AP262" i="26"/>
  <c r="AU266" i="26"/>
  <c r="AP266" i="26"/>
  <c r="AU268" i="26"/>
  <c r="AP268" i="26"/>
  <c r="AU270" i="26"/>
  <c r="AP270" i="26"/>
  <c r="AU272" i="26"/>
  <c r="AP272" i="26"/>
  <c r="AU274" i="26"/>
  <c r="AP274" i="26"/>
  <c r="AU276" i="26"/>
  <c r="AP276" i="26"/>
  <c r="AU278" i="26"/>
  <c r="AP278" i="26"/>
  <c r="AU280" i="26"/>
  <c r="AP280" i="26"/>
  <c r="AU282" i="26"/>
  <c r="AP282" i="26"/>
  <c r="AU288" i="26"/>
  <c r="AP288" i="26"/>
  <c r="AU290" i="26"/>
  <c r="AP290" i="26"/>
  <c r="AR28" i="26"/>
  <c r="AM28" i="26"/>
  <c r="AR32" i="26"/>
  <c r="AM32" i="26"/>
  <c r="AR36" i="26"/>
  <c r="AM36" i="26"/>
  <c r="AR40" i="26"/>
  <c r="AM40" i="26"/>
  <c r="AR42" i="26"/>
  <c r="AM42" i="26"/>
  <c r="AR46" i="26"/>
  <c r="AM46" i="26"/>
  <c r="AR56" i="26"/>
  <c r="AM56" i="26"/>
  <c r="AR70" i="26"/>
  <c r="AM70" i="26"/>
  <c r="AR94" i="26"/>
  <c r="AM94" i="26"/>
  <c r="AS170" i="26"/>
  <c r="AN170" i="26"/>
  <c r="AU28" i="26"/>
  <c r="AP28" i="26"/>
  <c r="AU30" i="26"/>
  <c r="AP30" i="26"/>
  <c r="AU34" i="26"/>
  <c r="AP34" i="26"/>
  <c r="AU40" i="26"/>
  <c r="AP40" i="26"/>
  <c r="AU42" i="26"/>
  <c r="AP42" i="26"/>
  <c r="AU46" i="26"/>
  <c r="AP46" i="26"/>
  <c r="AU66" i="26"/>
  <c r="AP66" i="26"/>
  <c r="AU72" i="26"/>
  <c r="AP72" i="26"/>
  <c r="AU74" i="26"/>
  <c r="AP74" i="26"/>
  <c r="AU82" i="26"/>
  <c r="AP82" i="26"/>
  <c r="AU88" i="26"/>
  <c r="AP88" i="26"/>
  <c r="AU92" i="26"/>
  <c r="AP92" i="26"/>
  <c r="AU96" i="26"/>
  <c r="AP96" i="26"/>
  <c r="AU98" i="26"/>
  <c r="AP98" i="26"/>
  <c r="AU102" i="26"/>
  <c r="AP102" i="26"/>
  <c r="AR124" i="26"/>
  <c r="AM124" i="26"/>
  <c r="AR138" i="26"/>
  <c r="AM138" i="26"/>
  <c r="AR146" i="26"/>
  <c r="AM146" i="26"/>
  <c r="AR152" i="26"/>
  <c r="AM152" i="26"/>
  <c r="AR173" i="26"/>
  <c r="AM173" i="26"/>
  <c r="AR203" i="26"/>
  <c r="AM203" i="26"/>
  <c r="AR207" i="26"/>
  <c r="AM207" i="26"/>
  <c r="AR229" i="26"/>
  <c r="AM229" i="26"/>
  <c r="AR243" i="26"/>
  <c r="AM243" i="26"/>
  <c r="AR249" i="26"/>
  <c r="AM249" i="26"/>
  <c r="AR255" i="26"/>
  <c r="AM255" i="26"/>
  <c r="AR269" i="26"/>
  <c r="AM269" i="26"/>
  <c r="AR271" i="26"/>
  <c r="AM271" i="26"/>
  <c r="AR275" i="26"/>
  <c r="AM275" i="26"/>
  <c r="AR281" i="26"/>
  <c r="AM281" i="26"/>
  <c r="AR27" i="26"/>
  <c r="AM27" i="26"/>
  <c r="AR31" i="26"/>
  <c r="AM31" i="26"/>
  <c r="AR41" i="26"/>
  <c r="AM41" i="26"/>
  <c r="AR45" i="26"/>
  <c r="AM45" i="26"/>
  <c r="AR47" i="26"/>
  <c r="AM47" i="26"/>
  <c r="AR63" i="26"/>
  <c r="AM63" i="26"/>
  <c r="AR67" i="26"/>
  <c r="AM67" i="26"/>
  <c r="AR71" i="26"/>
  <c r="AM71" i="26"/>
  <c r="AR75" i="26"/>
  <c r="AM75" i="26"/>
  <c r="AR89" i="26"/>
  <c r="AM89" i="26"/>
  <c r="AR93" i="26"/>
  <c r="AM93" i="26"/>
  <c r="AR95" i="26"/>
  <c r="AM95" i="26"/>
  <c r="AR97" i="26"/>
  <c r="AM97" i="26"/>
  <c r="AS140" i="26"/>
  <c r="AN140" i="26"/>
  <c r="AS144" i="26"/>
  <c r="AN144" i="26"/>
  <c r="AS148" i="26"/>
  <c r="AN148" i="26"/>
  <c r="AS169" i="26"/>
  <c r="AN169" i="26"/>
  <c r="AS171" i="26"/>
  <c r="AN171" i="26"/>
  <c r="AS173" i="26"/>
  <c r="AN173" i="26"/>
  <c r="AS189" i="26"/>
  <c r="AN189" i="26"/>
  <c r="AS193" i="26"/>
  <c r="AN193" i="26"/>
  <c r="AS201" i="26"/>
  <c r="AN201" i="26"/>
  <c r="AS205" i="26"/>
  <c r="AN205" i="26"/>
  <c r="AS221" i="26"/>
  <c r="AN221" i="26"/>
  <c r="AS223" i="26"/>
  <c r="AN223" i="26"/>
  <c r="AS229" i="26"/>
  <c r="AN229" i="26"/>
  <c r="AS231" i="26"/>
  <c r="AN231" i="26"/>
  <c r="AS235" i="26"/>
  <c r="AN235" i="26"/>
  <c r="AS243" i="26"/>
  <c r="AN243" i="26"/>
  <c r="AS245" i="26"/>
  <c r="AN245" i="26"/>
  <c r="AS249" i="26"/>
  <c r="AN249" i="26"/>
  <c r="AS251" i="26"/>
  <c r="AN251" i="26"/>
  <c r="AS253" i="26"/>
  <c r="AN253" i="26"/>
  <c r="AS255" i="26"/>
  <c r="AN255" i="26"/>
  <c r="AS259" i="26"/>
  <c r="AN259" i="26"/>
  <c r="AS261" i="26"/>
  <c r="AN261" i="26"/>
  <c r="AS263" i="26"/>
  <c r="AN263" i="26"/>
  <c r="AS265" i="26"/>
  <c r="AN265" i="26"/>
  <c r="AS269" i="26"/>
  <c r="AN269" i="26"/>
  <c r="AS271" i="26"/>
  <c r="AN271" i="26"/>
  <c r="AS281" i="26"/>
  <c r="AN281" i="26"/>
  <c r="AS285" i="26"/>
  <c r="AN285" i="26"/>
  <c r="AU13" i="26"/>
  <c r="AN13" i="26"/>
  <c r="AS27" i="26"/>
  <c r="AN27" i="26"/>
  <c r="AS29" i="26"/>
  <c r="AN29" i="26"/>
  <c r="AS31" i="26"/>
  <c r="AN31" i="26"/>
  <c r="AS35" i="26"/>
  <c r="AN35" i="26"/>
  <c r="AS41" i="26"/>
  <c r="AN41" i="26"/>
  <c r="AS43" i="26"/>
  <c r="AN43" i="26"/>
  <c r="AS45" i="26"/>
  <c r="AN45" i="26"/>
  <c r="AS47" i="26"/>
  <c r="AN47" i="26"/>
  <c r="AS57" i="26"/>
  <c r="AN57" i="26"/>
  <c r="AS63" i="26"/>
  <c r="AN63" i="26"/>
  <c r="AS65" i="26"/>
  <c r="AN65" i="26"/>
  <c r="AS67" i="26"/>
  <c r="AN67" i="26"/>
  <c r="AS69" i="26"/>
  <c r="AN69" i="26"/>
  <c r="AS71" i="26"/>
  <c r="AN71" i="26"/>
  <c r="AS73" i="26"/>
  <c r="AN73" i="26"/>
  <c r="AS75" i="26"/>
  <c r="AN75" i="26"/>
  <c r="AS81" i="26"/>
  <c r="AN81" i="26"/>
  <c r="AS83" i="26"/>
  <c r="AN83" i="26"/>
  <c r="AS89" i="26"/>
  <c r="AN89" i="26"/>
  <c r="AS91" i="26"/>
  <c r="AN91" i="26"/>
  <c r="AS93" i="26"/>
  <c r="AN93" i="26"/>
  <c r="AS95" i="26"/>
  <c r="AN95" i="26"/>
  <c r="AS97" i="26"/>
  <c r="AN97" i="26"/>
  <c r="AS103" i="26"/>
  <c r="AN103" i="26"/>
  <c r="AR110" i="26"/>
  <c r="AM110" i="26"/>
  <c r="AS114" i="26"/>
  <c r="AN114" i="26"/>
  <c r="AT116" i="26"/>
  <c r="AO116" i="26"/>
  <c r="AT118" i="26"/>
  <c r="AO118" i="26"/>
  <c r="AT122" i="26"/>
  <c r="AO122" i="26"/>
  <c r="AT124" i="26"/>
  <c r="AO124" i="26"/>
  <c r="AT126" i="26"/>
  <c r="AO126" i="26"/>
  <c r="AT138" i="26"/>
  <c r="AO138" i="26"/>
  <c r="AT140" i="26"/>
  <c r="AO140" i="26"/>
  <c r="AT142" i="26"/>
  <c r="AO142" i="26"/>
  <c r="AT144" i="26"/>
  <c r="AO144" i="26"/>
  <c r="AT146" i="26"/>
  <c r="AO146" i="26"/>
  <c r="AT148" i="26"/>
  <c r="AO148" i="26"/>
  <c r="AT150" i="26"/>
  <c r="AO150" i="26"/>
  <c r="AT152" i="26"/>
  <c r="AO152" i="26"/>
  <c r="AT154" i="26"/>
  <c r="AO154" i="26"/>
  <c r="AT163" i="26"/>
  <c r="AO163" i="26"/>
  <c r="AT167" i="26"/>
  <c r="AO167" i="26"/>
  <c r="AT169" i="26"/>
  <c r="AO169" i="26"/>
  <c r="AT171" i="26"/>
  <c r="AO171" i="26"/>
  <c r="AT173" i="26"/>
  <c r="AO173" i="26"/>
  <c r="AT189" i="26"/>
  <c r="AO189" i="26"/>
  <c r="AT191" i="26"/>
  <c r="AO191" i="26"/>
  <c r="AT193" i="26"/>
  <c r="AO193" i="26"/>
  <c r="AT195" i="26"/>
  <c r="AO195" i="26"/>
  <c r="AT201" i="26"/>
  <c r="AO201" i="26"/>
  <c r="AT203" i="26"/>
  <c r="AO203" i="26"/>
  <c r="AT205" i="26"/>
  <c r="AO205" i="26"/>
  <c r="AT207" i="26"/>
  <c r="AO207" i="26"/>
  <c r="AT213" i="26"/>
  <c r="AO213" i="26"/>
  <c r="AT215" i="26"/>
  <c r="AO215" i="26"/>
  <c r="AT219" i="26"/>
  <c r="AO219" i="26"/>
  <c r="AT221" i="26"/>
  <c r="AO221" i="26"/>
  <c r="AT223" i="26"/>
  <c r="AO223" i="26"/>
  <c r="AT229" i="26"/>
  <c r="AO229" i="26"/>
  <c r="AT231" i="26"/>
  <c r="AO231" i="26"/>
  <c r="AT235" i="26"/>
  <c r="AO235" i="26"/>
  <c r="AT238" i="26"/>
  <c r="AO238" i="26"/>
  <c r="AT243" i="26"/>
  <c r="AO243" i="26"/>
  <c r="AT245" i="26"/>
  <c r="AO245" i="26"/>
  <c r="AT247" i="26"/>
  <c r="AO247" i="26"/>
  <c r="AT249" i="26"/>
  <c r="AO249" i="26"/>
  <c r="AT251" i="26"/>
  <c r="AO251" i="26"/>
  <c r="AT253" i="26"/>
  <c r="AO253" i="26"/>
  <c r="AT255" i="26"/>
  <c r="AO255" i="26"/>
  <c r="AT259" i="26"/>
  <c r="AO259" i="26"/>
  <c r="AT261" i="26"/>
  <c r="AO261" i="26"/>
  <c r="AT263" i="26"/>
  <c r="AO263" i="26"/>
  <c r="AT265" i="26"/>
  <c r="AO265" i="26"/>
  <c r="AT269" i="26"/>
  <c r="AO269" i="26"/>
  <c r="AT271" i="26"/>
  <c r="AO271" i="26"/>
  <c r="AT275" i="26"/>
  <c r="AO275" i="26"/>
  <c r="AT281" i="26"/>
  <c r="AO281" i="26"/>
  <c r="AT283" i="26"/>
  <c r="AO283" i="26"/>
  <c r="AT285" i="26"/>
  <c r="AO285" i="26"/>
  <c r="AR44" i="26"/>
  <c r="AM44" i="26"/>
  <c r="AR68" i="26"/>
  <c r="AM68" i="26"/>
  <c r="AR74" i="26"/>
  <c r="AM74" i="26"/>
  <c r="AR82" i="26"/>
  <c r="AM82" i="26"/>
  <c r="AR88" i="26"/>
  <c r="AM88" i="26"/>
  <c r="AR92" i="26"/>
  <c r="AM92" i="26"/>
  <c r="AR96" i="26"/>
  <c r="AM96" i="26"/>
  <c r="AR98" i="26"/>
  <c r="AM98" i="26"/>
  <c r="AR102" i="26"/>
  <c r="AM102" i="26"/>
  <c r="AS119" i="26"/>
  <c r="AN119" i="26"/>
  <c r="AS125" i="26"/>
  <c r="AN125" i="26"/>
  <c r="AS168" i="26"/>
  <c r="AN168" i="26"/>
  <c r="AU44" i="26"/>
  <c r="AP44" i="26"/>
  <c r="AU70" i="26"/>
  <c r="AP70" i="26"/>
  <c r="AU80" i="26"/>
  <c r="AP80" i="26"/>
  <c r="AU84" i="26"/>
  <c r="AP84" i="26"/>
  <c r="AU90" i="26"/>
  <c r="AP90" i="26"/>
  <c r="AU94" i="26"/>
  <c r="AP94" i="26"/>
  <c r="AR118" i="26"/>
  <c r="AM118" i="26"/>
  <c r="AR142" i="26"/>
  <c r="AM142" i="26"/>
  <c r="AR150" i="26"/>
  <c r="AM150" i="26"/>
  <c r="AR163" i="26"/>
  <c r="AM163" i="26"/>
  <c r="AR169" i="26"/>
  <c r="AM169" i="26"/>
  <c r="AR175" i="26"/>
  <c r="AM175" i="26"/>
  <c r="AR189" i="26"/>
  <c r="AM189" i="26"/>
  <c r="AR205" i="26"/>
  <c r="AM205" i="26"/>
  <c r="AR215" i="26"/>
  <c r="AM215" i="26"/>
  <c r="AR221" i="26"/>
  <c r="AM221" i="26"/>
  <c r="AR231" i="26"/>
  <c r="AM231" i="26"/>
  <c r="AR235" i="26"/>
  <c r="AM235" i="26"/>
  <c r="AR238" i="26"/>
  <c r="AM238" i="26"/>
  <c r="AR245" i="26"/>
  <c r="AM245" i="26"/>
  <c r="AR263" i="26"/>
  <c r="AM263" i="26"/>
  <c r="AR13" i="26"/>
  <c r="AM13" i="26"/>
  <c r="AR29" i="26"/>
  <c r="AM29" i="26"/>
  <c r="AR35" i="26"/>
  <c r="AM35" i="26"/>
  <c r="AR43" i="26"/>
  <c r="AM43" i="26"/>
  <c r="AR57" i="26"/>
  <c r="AM57" i="26"/>
  <c r="AR65" i="26"/>
  <c r="AM65" i="26"/>
  <c r="AR69" i="26"/>
  <c r="AM69" i="26"/>
  <c r="AR73" i="26"/>
  <c r="AM73" i="26"/>
  <c r="AR81" i="26"/>
  <c r="AM81" i="26"/>
  <c r="AR83" i="26"/>
  <c r="AM83" i="26"/>
  <c r="AR91" i="26"/>
  <c r="AM91" i="26"/>
  <c r="AR103" i="26"/>
  <c r="AM103" i="26"/>
  <c r="AR114" i="26"/>
  <c r="AM114" i="26"/>
  <c r="AS116" i="26"/>
  <c r="AN116" i="26"/>
  <c r="AS118" i="26"/>
  <c r="AN118" i="26"/>
  <c r="AS122" i="26"/>
  <c r="AN122" i="26"/>
  <c r="AS124" i="26"/>
  <c r="AN124" i="26"/>
  <c r="AS126" i="26"/>
  <c r="AN126" i="26"/>
  <c r="AS138" i="26"/>
  <c r="AN138" i="26"/>
  <c r="AS142" i="26"/>
  <c r="AN142" i="26"/>
  <c r="AS146" i="26"/>
  <c r="AN146" i="26"/>
  <c r="AS150" i="26"/>
  <c r="AN150" i="26"/>
  <c r="AS152" i="26"/>
  <c r="AN152" i="26"/>
  <c r="AS154" i="26"/>
  <c r="AN154" i="26"/>
  <c r="AS163" i="26"/>
  <c r="AN163" i="26"/>
  <c r="AS167" i="26"/>
  <c r="AN167" i="26"/>
  <c r="AS191" i="26"/>
  <c r="AN191" i="26"/>
  <c r="AS195" i="26"/>
  <c r="AN195" i="26"/>
  <c r="AS203" i="26"/>
  <c r="AN203" i="26"/>
  <c r="AS207" i="26"/>
  <c r="AN207" i="26"/>
  <c r="AS213" i="26"/>
  <c r="AN213" i="26"/>
  <c r="AS215" i="26"/>
  <c r="AN215" i="26"/>
  <c r="AS219" i="26"/>
  <c r="AN219" i="26"/>
  <c r="AS238" i="26"/>
  <c r="AN238" i="26"/>
  <c r="AS247" i="26"/>
  <c r="AN247" i="26"/>
  <c r="AS275" i="26"/>
  <c r="AN275" i="26"/>
  <c r="AS283" i="26"/>
  <c r="AN283" i="26"/>
  <c r="AR10" i="26"/>
  <c r="AM10" i="26"/>
  <c r="AT27" i="26"/>
  <c r="AO27" i="26"/>
  <c r="AT29" i="26"/>
  <c r="AO29" i="26"/>
  <c r="AT31" i="26"/>
  <c r="AO31" i="26"/>
  <c r="AT35" i="26"/>
  <c r="AO35" i="26"/>
  <c r="AT41" i="26"/>
  <c r="AO41" i="26"/>
  <c r="AT43" i="26"/>
  <c r="AO43" i="26"/>
  <c r="AT45" i="26"/>
  <c r="AO45" i="26"/>
  <c r="AT47" i="26"/>
  <c r="AO47" i="26"/>
  <c r="AT57" i="26"/>
  <c r="AO57" i="26"/>
  <c r="AT63" i="26"/>
  <c r="AO63" i="26"/>
  <c r="AT65" i="26"/>
  <c r="AO65" i="26"/>
  <c r="AT67" i="26"/>
  <c r="AO67" i="26"/>
  <c r="AT69" i="26"/>
  <c r="AO69" i="26"/>
  <c r="AT71" i="26"/>
  <c r="AO71" i="26"/>
  <c r="AT73" i="26"/>
  <c r="AO73" i="26"/>
  <c r="AT75" i="26"/>
  <c r="AO75" i="26"/>
  <c r="AT81" i="26"/>
  <c r="AO81" i="26"/>
  <c r="AT83" i="26"/>
  <c r="AO83" i="26"/>
  <c r="AT89" i="26"/>
  <c r="AO89" i="26"/>
  <c r="AT91" i="26"/>
  <c r="AO91" i="26"/>
  <c r="AT93" i="26"/>
  <c r="AO93" i="26"/>
  <c r="AT95" i="26"/>
  <c r="AO95" i="26"/>
  <c r="AT97" i="26"/>
  <c r="AO97" i="26"/>
  <c r="AT103" i="26"/>
  <c r="AO103" i="26"/>
  <c r="AS110" i="26"/>
  <c r="AN110" i="26"/>
  <c r="AT114" i="26"/>
  <c r="AO114" i="26"/>
  <c r="AU116" i="26"/>
  <c r="AP116" i="26"/>
  <c r="AU118" i="26"/>
  <c r="AP118" i="26"/>
  <c r="AU122" i="26"/>
  <c r="AP122" i="26"/>
  <c r="AU124" i="26"/>
  <c r="AP124" i="26"/>
  <c r="AU126" i="26"/>
  <c r="AP126" i="26"/>
  <c r="AU138" i="26"/>
  <c r="AP138" i="26"/>
  <c r="AU140" i="26"/>
  <c r="AP140" i="26"/>
  <c r="AU142" i="26"/>
  <c r="AP142" i="26"/>
  <c r="AU144" i="26"/>
  <c r="AP144" i="26"/>
  <c r="AU146" i="26"/>
  <c r="AP146" i="26"/>
  <c r="AU148" i="26"/>
  <c r="AP148" i="26"/>
  <c r="AU150" i="26"/>
  <c r="AP150" i="26"/>
  <c r="AU152" i="26"/>
  <c r="AP152" i="26"/>
  <c r="AU154" i="26"/>
  <c r="AP154" i="26"/>
  <c r="AU163" i="26"/>
  <c r="AP163" i="26"/>
  <c r="AU167" i="26"/>
  <c r="AP167" i="26"/>
  <c r="AU169" i="26"/>
  <c r="AP169" i="26"/>
  <c r="AU171" i="26"/>
  <c r="AP171" i="26"/>
  <c r="AU173" i="26"/>
  <c r="AP173" i="26"/>
  <c r="AU175" i="26"/>
  <c r="AP175" i="26"/>
  <c r="AU177" i="26"/>
  <c r="AP177" i="26"/>
  <c r="AU179" i="26"/>
  <c r="AP179" i="26"/>
  <c r="AU189" i="26"/>
  <c r="AP189" i="26"/>
  <c r="AU191" i="26"/>
  <c r="AP191" i="26"/>
  <c r="AU193" i="26"/>
  <c r="AP193" i="26"/>
  <c r="AU195" i="26"/>
  <c r="AP195" i="26"/>
  <c r="AU201" i="26"/>
  <c r="AP201" i="26"/>
  <c r="AU203" i="26"/>
  <c r="AP203" i="26"/>
  <c r="AU205" i="26"/>
  <c r="AP205" i="26"/>
  <c r="AU207" i="26"/>
  <c r="AP207" i="26"/>
  <c r="AU213" i="26"/>
  <c r="AP213" i="26"/>
  <c r="AU215" i="26"/>
  <c r="AP215" i="26"/>
  <c r="AU219" i="26"/>
  <c r="AP219" i="26"/>
  <c r="AU221" i="26"/>
  <c r="AP221" i="26"/>
  <c r="AU223" i="26"/>
  <c r="AP223" i="26"/>
  <c r="AU229" i="26"/>
  <c r="AP229" i="26"/>
  <c r="AU231" i="26"/>
  <c r="AP231" i="26"/>
  <c r="AU235" i="26"/>
  <c r="AP235" i="26"/>
  <c r="AU238" i="26"/>
  <c r="AP238" i="26"/>
  <c r="AU243" i="26"/>
  <c r="AP243" i="26"/>
  <c r="AU245" i="26"/>
  <c r="AP245" i="26"/>
  <c r="AU247" i="26"/>
  <c r="AP247" i="26"/>
  <c r="AU249" i="26"/>
  <c r="AP249" i="26"/>
  <c r="AU251" i="26"/>
  <c r="AP251" i="26"/>
  <c r="AU253" i="26"/>
  <c r="AP253" i="26"/>
  <c r="AU255" i="26"/>
  <c r="AP255" i="26"/>
  <c r="AU259" i="26"/>
  <c r="AP259" i="26"/>
  <c r="AU261" i="26"/>
  <c r="AP261" i="26"/>
  <c r="AU263" i="26"/>
  <c r="AP263" i="26"/>
  <c r="AU265" i="26"/>
  <c r="AP265" i="26"/>
  <c r="AU269" i="26"/>
  <c r="AP269" i="26"/>
  <c r="AU271" i="26"/>
  <c r="AP271" i="26"/>
  <c r="AU275" i="26"/>
  <c r="AP275" i="26"/>
  <c r="AU281" i="26"/>
  <c r="AP281" i="26"/>
  <c r="AU283" i="26"/>
  <c r="AP283" i="26"/>
  <c r="AU285" i="26"/>
  <c r="AP285" i="26"/>
  <c r="AR26" i="26"/>
  <c r="AM26" i="26"/>
  <c r="AR34" i="26"/>
  <c r="AM34" i="26"/>
  <c r="AR66" i="26"/>
  <c r="AM66" i="26"/>
  <c r="AR72" i="26"/>
  <c r="AM72" i="26"/>
  <c r="AR80" i="26"/>
  <c r="AM80" i="26"/>
  <c r="AR84" i="26"/>
  <c r="AM84" i="26"/>
  <c r="AR90" i="26"/>
  <c r="AM90" i="26"/>
  <c r="AR112" i="26"/>
  <c r="AM112" i="26"/>
  <c r="AS172" i="26"/>
  <c r="AN172" i="26"/>
  <c r="AU26" i="26"/>
  <c r="AP26" i="26"/>
  <c r="AU32" i="26"/>
  <c r="AP32" i="26"/>
  <c r="AU36" i="26"/>
  <c r="AP36" i="26"/>
  <c r="AU56" i="26"/>
  <c r="AP56" i="26"/>
  <c r="AU68" i="26"/>
  <c r="AP68" i="26"/>
  <c r="AR116" i="26"/>
  <c r="AM116" i="26"/>
  <c r="AR122" i="26"/>
  <c r="AM122" i="26"/>
  <c r="AR126" i="26"/>
  <c r="AM126" i="26"/>
  <c r="AR140" i="26"/>
  <c r="AM140" i="26"/>
  <c r="AR144" i="26"/>
  <c r="AM144" i="26"/>
  <c r="AR148" i="26"/>
  <c r="AM148" i="26"/>
  <c r="AR154" i="26"/>
  <c r="AM154" i="26"/>
  <c r="AR167" i="26"/>
  <c r="AM167" i="26"/>
  <c r="AR171" i="26"/>
  <c r="AM171" i="26"/>
  <c r="AR177" i="26"/>
  <c r="AM177" i="26"/>
  <c r="AR179" i="26"/>
  <c r="AM179" i="26"/>
  <c r="AR191" i="26"/>
  <c r="AM191" i="26"/>
  <c r="AR193" i="26"/>
  <c r="AM193" i="26"/>
  <c r="AR195" i="26"/>
  <c r="AM195" i="26"/>
  <c r="AR201" i="26"/>
  <c r="AM201" i="26"/>
  <c r="AR213" i="26"/>
  <c r="AM213" i="26"/>
  <c r="AR219" i="26"/>
  <c r="AM219" i="26"/>
  <c r="AR223" i="26"/>
  <c r="AM223" i="26"/>
  <c r="AR247" i="26"/>
  <c r="AM247" i="26"/>
  <c r="AR251" i="26"/>
  <c r="AM251" i="26"/>
  <c r="AR253" i="26"/>
  <c r="AM253" i="26"/>
  <c r="AR259" i="26"/>
  <c r="AM259" i="26"/>
  <c r="AR261" i="26"/>
  <c r="AM261" i="26"/>
  <c r="AR265" i="26"/>
  <c r="AM265" i="26"/>
  <c r="AR283" i="26"/>
  <c r="AM283" i="26"/>
  <c r="AR285" i="26"/>
  <c r="AM285" i="26"/>
  <c r="AU10" i="26"/>
  <c r="AN10" i="26"/>
  <c r="AU27" i="26"/>
  <c r="AP27" i="26"/>
  <c r="AU29" i="26"/>
  <c r="AP29" i="26"/>
  <c r="AU31" i="26"/>
  <c r="AP31" i="26"/>
  <c r="AU35" i="26"/>
  <c r="AP35" i="26"/>
  <c r="AU41" i="26"/>
  <c r="AP41" i="26"/>
  <c r="AU43" i="26"/>
  <c r="AP43" i="26"/>
  <c r="AU45" i="26"/>
  <c r="AP45" i="26"/>
  <c r="AU47" i="26"/>
  <c r="AP47" i="26"/>
  <c r="AU57" i="26"/>
  <c r="AP57" i="26"/>
  <c r="AU63" i="26"/>
  <c r="AP63" i="26"/>
  <c r="AU65" i="26"/>
  <c r="AP65" i="26"/>
  <c r="AU67" i="26"/>
  <c r="AP67" i="26"/>
  <c r="AU69" i="26"/>
  <c r="AP69" i="26"/>
  <c r="AU71" i="26"/>
  <c r="AP71" i="26"/>
  <c r="AU73" i="26"/>
  <c r="AP73" i="26"/>
  <c r="AU75" i="26"/>
  <c r="AP75" i="26"/>
  <c r="AU81" i="26"/>
  <c r="AP81" i="26"/>
  <c r="AU83" i="26"/>
  <c r="AP83" i="26"/>
  <c r="AU89" i="26"/>
  <c r="AP89" i="26"/>
  <c r="AU91" i="26"/>
  <c r="AP91" i="26"/>
  <c r="AU93" i="26"/>
  <c r="AP93" i="26"/>
  <c r="AU95" i="26"/>
  <c r="AP95" i="26"/>
  <c r="AU97" i="26"/>
  <c r="AP97" i="26"/>
  <c r="AU103" i="26"/>
  <c r="AP103" i="26"/>
  <c r="AT110" i="26"/>
  <c r="AO110" i="26"/>
  <c r="AR119" i="26"/>
  <c r="AM119" i="26"/>
  <c r="AR125" i="26"/>
  <c r="AM125" i="26"/>
  <c r="AR130" i="26"/>
  <c r="AM130" i="26"/>
  <c r="AR137" i="26"/>
  <c r="AM137" i="26"/>
  <c r="AR139" i="26"/>
  <c r="AM139" i="26"/>
  <c r="AR141" i="26"/>
  <c r="AM141" i="26"/>
  <c r="AR143" i="26"/>
  <c r="AM143" i="26"/>
  <c r="AR145" i="26"/>
  <c r="AM145" i="26"/>
  <c r="AR147" i="26"/>
  <c r="AM147" i="26"/>
  <c r="AR149" i="26"/>
  <c r="AM149" i="26"/>
  <c r="AR151" i="26"/>
  <c r="AM151" i="26"/>
  <c r="AR153" i="26"/>
  <c r="AM153" i="26"/>
  <c r="AR155" i="26"/>
  <c r="AM155" i="26"/>
  <c r="AR162" i="26"/>
  <c r="AM162" i="26"/>
  <c r="AR164" i="26"/>
  <c r="AM164" i="26"/>
  <c r="AR166" i="26"/>
  <c r="AM166" i="26"/>
  <c r="AR168" i="26"/>
  <c r="AM168" i="26"/>
  <c r="AR170" i="26"/>
  <c r="AM170" i="26"/>
  <c r="AR172" i="26"/>
  <c r="AM172" i="26"/>
  <c r="AR176" i="26"/>
  <c r="AM176" i="26"/>
  <c r="AR178" i="26"/>
  <c r="AM178" i="26"/>
  <c r="AR190" i="26"/>
  <c r="AM190" i="26"/>
  <c r="AR192" i="26"/>
  <c r="AM192" i="26"/>
  <c r="AR194" i="26"/>
  <c r="AM194" i="26"/>
  <c r="AR200" i="26"/>
  <c r="AM200" i="26"/>
  <c r="AR202" i="26"/>
  <c r="AM202" i="26"/>
  <c r="AR204" i="26"/>
  <c r="AM204" i="26"/>
  <c r="AR206" i="26"/>
  <c r="AM206" i="26"/>
  <c r="AR208" i="26"/>
  <c r="AM208" i="26"/>
  <c r="AR212" i="26"/>
  <c r="AM212" i="26"/>
  <c r="AR214" i="26"/>
  <c r="AM214" i="26"/>
  <c r="AR220" i="26"/>
  <c r="AM220" i="26"/>
  <c r="AR222" i="26"/>
  <c r="AM222" i="26"/>
  <c r="AR228" i="26"/>
  <c r="AM228" i="26"/>
  <c r="AR230" i="26"/>
  <c r="AM230" i="26"/>
  <c r="AR232" i="26"/>
  <c r="AM232" i="26"/>
  <c r="AR234" i="26"/>
  <c r="AM234" i="26"/>
  <c r="AR236" i="26"/>
  <c r="AM236" i="26"/>
  <c r="AR237" i="26"/>
  <c r="AM237" i="26"/>
  <c r="AR244" i="26"/>
  <c r="AM244" i="26"/>
  <c r="AR246" i="26"/>
  <c r="AM246" i="26"/>
  <c r="AR248" i="26"/>
  <c r="AM248" i="26"/>
  <c r="AR252" i="26"/>
  <c r="AM252" i="26"/>
  <c r="AR254" i="26"/>
  <c r="AM254" i="26"/>
  <c r="AR256" i="26"/>
  <c r="AM256" i="26"/>
  <c r="AR258" i="26"/>
  <c r="AM258" i="26"/>
  <c r="AR260" i="26"/>
  <c r="AM260" i="26"/>
  <c r="AR262" i="26"/>
  <c r="AM262" i="26"/>
  <c r="AR266" i="26"/>
  <c r="AM266" i="26"/>
  <c r="AR268" i="26"/>
  <c r="AM268" i="26"/>
  <c r="AR270" i="26"/>
  <c r="AM270" i="26"/>
  <c r="AR272" i="26"/>
  <c r="AM272" i="26"/>
  <c r="AR274" i="26"/>
  <c r="AM274" i="26"/>
  <c r="AR276" i="26"/>
  <c r="AM276" i="26"/>
  <c r="AR278" i="26"/>
  <c r="AM278" i="26"/>
  <c r="AR280" i="26"/>
  <c r="AM280" i="26"/>
  <c r="AR282" i="26"/>
  <c r="AM282" i="26"/>
  <c r="AR288" i="26"/>
  <c r="AM288" i="26"/>
  <c r="AR290" i="26"/>
  <c r="AM290" i="26"/>
  <c r="AU28" i="18"/>
  <c r="AP28" i="18"/>
  <c r="AU34" i="18"/>
  <c r="AP34" i="18"/>
  <c r="AU46" i="18"/>
  <c r="AP46" i="18"/>
  <c r="AU57" i="18"/>
  <c r="AP57" i="18"/>
  <c r="AU73" i="18"/>
  <c r="AP73" i="18"/>
  <c r="AU75" i="18"/>
  <c r="AP75" i="18"/>
  <c r="AU84" i="18"/>
  <c r="AP84" i="18"/>
  <c r="AU94" i="18"/>
  <c r="AP94" i="18"/>
  <c r="AR118" i="18"/>
  <c r="AM118" i="18"/>
  <c r="AR122" i="18"/>
  <c r="AM122" i="18"/>
  <c r="AR138" i="18"/>
  <c r="AM138" i="18"/>
  <c r="AR140" i="18"/>
  <c r="AM140" i="18"/>
  <c r="AR142" i="18"/>
  <c r="AM142" i="18"/>
  <c r="AR146" i="18"/>
  <c r="AM146" i="18"/>
  <c r="AR148" i="18"/>
  <c r="AM148" i="18"/>
  <c r="AR150" i="18"/>
  <c r="AM150" i="18"/>
  <c r="AR154" i="18"/>
  <c r="AM154" i="18"/>
  <c r="AR156" i="18"/>
  <c r="AM156" i="18"/>
  <c r="AR163" i="18"/>
  <c r="AM163" i="18"/>
  <c r="AR169" i="18"/>
  <c r="AM169" i="18"/>
  <c r="AR175" i="18"/>
  <c r="AM175" i="18"/>
  <c r="AR177" i="18"/>
  <c r="AM177" i="18"/>
  <c r="AR189" i="18"/>
  <c r="AM189" i="18"/>
  <c r="AR191" i="18"/>
  <c r="AM191" i="18"/>
  <c r="AR213" i="18"/>
  <c r="AM213" i="18"/>
  <c r="AR235" i="18"/>
  <c r="AM235" i="18"/>
  <c r="AR238" i="18"/>
  <c r="AM238" i="18"/>
  <c r="AR247" i="18"/>
  <c r="AM247" i="18"/>
  <c r="AR249" i="18"/>
  <c r="AM249" i="18"/>
  <c r="AR259" i="18"/>
  <c r="AM259" i="18"/>
  <c r="AR269" i="18"/>
  <c r="AM269" i="18"/>
  <c r="AR13" i="18"/>
  <c r="AM13" i="18"/>
  <c r="AR56" i="18"/>
  <c r="AM56" i="18"/>
  <c r="AR64" i="18"/>
  <c r="AM64" i="18"/>
  <c r="AR66" i="18"/>
  <c r="AM66" i="18"/>
  <c r="AR68" i="18"/>
  <c r="AM68" i="18"/>
  <c r="AR72" i="18"/>
  <c r="AM72" i="18"/>
  <c r="AR74" i="18"/>
  <c r="AM74" i="18"/>
  <c r="AR83" i="18"/>
  <c r="AM83" i="18"/>
  <c r="AR91" i="18"/>
  <c r="AM91" i="18"/>
  <c r="AR95" i="18"/>
  <c r="AM95" i="18"/>
  <c r="AR114" i="18"/>
  <c r="AM114" i="18"/>
  <c r="AS116" i="18"/>
  <c r="AN116" i="18"/>
  <c r="AS118" i="18"/>
  <c r="AN118" i="18"/>
  <c r="AS122" i="18"/>
  <c r="AN122" i="18"/>
  <c r="AS124" i="18"/>
  <c r="AN124" i="18"/>
  <c r="AS138" i="18"/>
  <c r="AN138" i="18"/>
  <c r="AS140" i="18"/>
  <c r="AN140" i="18"/>
  <c r="AS142" i="18"/>
  <c r="AN142" i="18"/>
  <c r="AS144" i="18"/>
  <c r="AN144" i="18"/>
  <c r="AS146" i="18"/>
  <c r="AN146" i="18"/>
  <c r="AS148" i="18"/>
  <c r="AN148" i="18"/>
  <c r="AS152" i="18"/>
  <c r="AN152" i="18"/>
  <c r="AS154" i="18"/>
  <c r="AN154" i="18"/>
  <c r="AS156" i="18"/>
  <c r="AN156" i="18"/>
  <c r="AS163" i="18"/>
  <c r="AN163" i="18"/>
  <c r="AS167" i="18"/>
  <c r="AN167" i="18"/>
  <c r="AS171" i="18"/>
  <c r="AN171" i="18"/>
  <c r="AS189" i="18"/>
  <c r="AN189" i="18"/>
  <c r="AS191" i="18"/>
  <c r="AN191" i="18"/>
  <c r="AS195" i="18"/>
  <c r="AN195" i="18"/>
  <c r="AS203" i="18"/>
  <c r="AN203" i="18"/>
  <c r="AS207" i="18"/>
  <c r="AN207" i="18"/>
  <c r="AS213" i="18"/>
  <c r="AN213" i="18"/>
  <c r="AS221" i="18"/>
  <c r="AN221" i="18"/>
  <c r="AS229" i="18"/>
  <c r="AN229" i="18"/>
  <c r="AS235" i="18"/>
  <c r="AN235" i="18"/>
  <c r="AS238" i="18"/>
  <c r="AN238" i="18"/>
  <c r="AS245" i="18"/>
  <c r="AN245" i="18"/>
  <c r="AS247" i="18"/>
  <c r="AN247" i="18"/>
  <c r="AS249" i="18"/>
  <c r="AN249" i="18"/>
  <c r="AS251" i="18"/>
  <c r="AN251" i="18"/>
  <c r="AS255" i="18"/>
  <c r="AN255" i="18"/>
  <c r="AS259" i="18"/>
  <c r="AN259" i="18"/>
  <c r="AS263" i="18"/>
  <c r="AN263" i="18"/>
  <c r="AS265" i="18"/>
  <c r="AN265" i="18"/>
  <c r="AS269" i="18"/>
  <c r="AN269" i="18"/>
  <c r="AS275" i="18"/>
  <c r="AN275" i="18"/>
  <c r="AS281" i="18"/>
  <c r="AN281" i="18"/>
  <c r="AS285" i="18"/>
  <c r="AN285" i="18"/>
  <c r="AU13" i="18"/>
  <c r="AN13" i="18"/>
  <c r="AS29" i="18"/>
  <c r="AN29" i="18"/>
  <c r="AS47" i="18"/>
  <c r="AN47" i="18"/>
  <c r="AS56" i="18"/>
  <c r="AN56" i="18"/>
  <c r="AS64" i="18"/>
  <c r="AN64" i="18"/>
  <c r="AS68" i="18"/>
  <c r="AN68" i="18"/>
  <c r="AS72" i="18"/>
  <c r="AN72" i="18"/>
  <c r="AS83" i="18"/>
  <c r="AN83" i="18"/>
  <c r="AS91" i="18"/>
  <c r="AN91" i="18"/>
  <c r="AR110" i="18"/>
  <c r="AM110" i="18"/>
  <c r="AS114" i="18"/>
  <c r="AN114" i="18"/>
  <c r="AT122" i="18"/>
  <c r="AO122" i="18"/>
  <c r="AT124" i="18"/>
  <c r="AO124" i="18"/>
  <c r="AT140" i="18"/>
  <c r="AO140" i="18"/>
  <c r="AT144" i="18"/>
  <c r="AO144" i="18"/>
  <c r="AT148" i="18"/>
  <c r="AO148" i="18"/>
  <c r="AT152" i="18"/>
  <c r="AO152" i="18"/>
  <c r="AT156" i="18"/>
  <c r="AO156" i="18"/>
  <c r="AT167" i="18"/>
  <c r="AO167" i="18"/>
  <c r="AT191" i="18"/>
  <c r="AO191" i="18"/>
  <c r="AT195" i="18"/>
  <c r="AO195" i="18"/>
  <c r="AT203" i="18"/>
  <c r="AO203" i="18"/>
  <c r="AT213" i="18"/>
  <c r="AO213" i="18"/>
  <c r="AT229" i="18"/>
  <c r="AO229" i="18"/>
  <c r="AT238" i="18"/>
  <c r="AO238" i="18"/>
  <c r="AT245" i="18"/>
  <c r="AO245" i="18"/>
  <c r="AT249" i="18"/>
  <c r="AO249" i="18"/>
  <c r="AT251" i="18"/>
  <c r="AO251" i="18"/>
  <c r="AT259" i="18"/>
  <c r="AO259" i="18"/>
  <c r="AT263" i="18"/>
  <c r="AO263" i="18"/>
  <c r="AT269" i="18"/>
  <c r="AO269" i="18"/>
  <c r="AT281" i="18"/>
  <c r="AO281" i="18"/>
  <c r="AT285" i="18"/>
  <c r="AO285" i="18"/>
  <c r="AU40" i="18"/>
  <c r="AP40" i="18"/>
  <c r="AU82" i="18"/>
  <c r="AP82" i="18"/>
  <c r="AT70" i="18"/>
  <c r="AO70" i="18"/>
  <c r="AT95" i="18"/>
  <c r="AO95" i="18"/>
  <c r="AT114" i="18"/>
  <c r="AO114" i="18"/>
  <c r="AU116" i="18"/>
  <c r="AP116" i="18"/>
  <c r="AU122" i="18"/>
  <c r="AP122" i="18"/>
  <c r="AU142" i="18"/>
  <c r="AP142" i="18"/>
  <c r="AU148" i="18"/>
  <c r="AP148" i="18"/>
  <c r="AU171" i="18"/>
  <c r="AP171" i="18"/>
  <c r="AU177" i="18"/>
  <c r="AP177" i="18"/>
  <c r="AU191" i="18"/>
  <c r="AP191" i="18"/>
  <c r="AU195" i="18"/>
  <c r="AP195" i="18"/>
  <c r="AU238" i="18"/>
  <c r="AP238" i="18"/>
  <c r="AU245" i="18"/>
  <c r="AP245" i="18"/>
  <c r="AU269" i="18"/>
  <c r="AP269" i="18"/>
  <c r="AU271" i="18"/>
  <c r="AP271" i="18"/>
  <c r="AU275" i="18"/>
  <c r="AP275" i="18"/>
  <c r="AU27" i="18"/>
  <c r="AP27" i="18"/>
  <c r="AU37" i="18"/>
  <c r="AP37" i="18"/>
  <c r="AU68" i="18"/>
  <c r="AP68" i="18"/>
  <c r="AT110" i="18"/>
  <c r="AO110" i="18"/>
  <c r="AR149" i="18"/>
  <c r="AM149" i="18"/>
  <c r="AR170" i="18"/>
  <c r="AM170" i="18"/>
  <c r="AR176" i="18"/>
  <c r="AM176" i="18"/>
  <c r="AR206" i="18"/>
  <c r="AM206" i="18"/>
  <c r="AR214" i="18"/>
  <c r="AM214" i="18"/>
  <c r="AR237" i="18"/>
  <c r="AM237" i="18"/>
  <c r="AR254" i="18"/>
  <c r="AM254" i="18"/>
  <c r="AR260" i="18"/>
  <c r="AM260" i="18"/>
  <c r="AR270" i="18"/>
  <c r="AM270" i="18"/>
  <c r="AR290" i="18"/>
  <c r="AM290" i="18"/>
  <c r="AR26" i="18"/>
  <c r="AM26" i="18"/>
  <c r="AR28" i="18"/>
  <c r="AM28" i="18"/>
  <c r="AR32" i="18"/>
  <c r="AM32" i="18"/>
  <c r="AR34" i="18"/>
  <c r="AM34" i="18"/>
  <c r="AR38" i="18"/>
  <c r="AM38" i="18"/>
  <c r="AR42" i="18"/>
  <c r="AM42" i="18"/>
  <c r="AR44" i="18"/>
  <c r="AM44" i="18"/>
  <c r="AR46" i="18"/>
  <c r="AM46" i="18"/>
  <c r="AR88" i="18"/>
  <c r="AM88" i="18"/>
  <c r="AR94" i="18"/>
  <c r="AM94" i="18"/>
  <c r="AR96" i="18"/>
  <c r="AM96" i="18"/>
  <c r="AR133" i="18"/>
  <c r="AM133" i="18"/>
  <c r="AS139" i="18"/>
  <c r="AN139" i="18"/>
  <c r="AS147" i="18"/>
  <c r="AN147" i="18"/>
  <c r="AS151" i="18"/>
  <c r="AN151" i="18"/>
  <c r="AR158" i="18"/>
  <c r="AM158" i="18"/>
  <c r="AS170" i="18"/>
  <c r="AN170" i="18"/>
  <c r="AS172" i="18"/>
  <c r="AN172" i="18"/>
  <c r="AS190" i="18"/>
  <c r="AN190" i="18"/>
  <c r="AS192" i="18"/>
  <c r="AN192" i="18"/>
  <c r="AS206" i="18"/>
  <c r="AN206" i="18"/>
  <c r="AS212" i="18"/>
  <c r="AN212" i="18"/>
  <c r="AS220" i="18"/>
  <c r="AN220" i="18"/>
  <c r="AS232" i="18"/>
  <c r="AN232" i="18"/>
  <c r="AS236" i="18"/>
  <c r="AN236" i="18"/>
  <c r="AS248" i="18"/>
  <c r="AN248" i="18"/>
  <c r="AS254" i="18"/>
  <c r="AN254" i="18"/>
  <c r="AS258" i="18"/>
  <c r="AN258" i="18"/>
  <c r="AS268" i="18"/>
  <c r="AN268" i="18"/>
  <c r="AS270" i="18"/>
  <c r="AN270" i="18"/>
  <c r="AS272" i="18"/>
  <c r="AN272" i="18"/>
  <c r="AS274" i="18"/>
  <c r="AN274" i="18"/>
  <c r="AS278" i="18"/>
  <c r="AN278" i="18"/>
  <c r="AU65" i="18"/>
  <c r="AP65" i="18"/>
  <c r="AU92" i="18"/>
  <c r="AP92" i="18"/>
  <c r="AT31" i="18"/>
  <c r="AO31" i="18"/>
  <c r="AT81" i="18"/>
  <c r="AO81" i="18"/>
  <c r="AT83" i="18"/>
  <c r="AO83" i="18"/>
  <c r="AT103" i="18"/>
  <c r="AO103" i="18"/>
  <c r="AU140" i="18"/>
  <c r="AP140" i="18"/>
  <c r="AU144" i="18"/>
  <c r="AP144" i="18"/>
  <c r="AU150" i="18"/>
  <c r="AP150" i="18"/>
  <c r="AU156" i="18"/>
  <c r="AP156" i="18"/>
  <c r="AU175" i="18"/>
  <c r="AP175" i="18"/>
  <c r="AU179" i="18"/>
  <c r="AP179" i="18"/>
  <c r="AU207" i="18"/>
  <c r="AP207" i="18"/>
  <c r="AU213" i="18"/>
  <c r="AP213" i="18"/>
  <c r="AU215" i="18"/>
  <c r="AP215" i="18"/>
  <c r="AU221" i="18"/>
  <c r="AP221" i="18"/>
  <c r="AU255" i="18"/>
  <c r="AP255" i="18"/>
  <c r="AU261" i="18"/>
  <c r="AP261" i="18"/>
  <c r="AU265" i="18"/>
  <c r="AP265" i="18"/>
  <c r="AU285" i="18"/>
  <c r="AP285" i="18"/>
  <c r="AU93" i="18"/>
  <c r="AP93" i="18"/>
  <c r="AR220" i="18"/>
  <c r="AM220" i="18"/>
  <c r="AS28" i="18"/>
  <c r="AN28" i="18"/>
  <c r="AS30" i="18"/>
  <c r="AN30" i="18"/>
  <c r="AS38" i="18"/>
  <c r="AN38" i="18"/>
  <c r="AS42" i="18"/>
  <c r="AN42" i="18"/>
  <c r="AS46" i="18"/>
  <c r="AN46" i="18"/>
  <c r="AS69" i="18"/>
  <c r="AN69" i="18"/>
  <c r="AS80" i="18"/>
  <c r="AN80" i="18"/>
  <c r="AS94" i="18"/>
  <c r="AN94" i="18"/>
  <c r="AS102" i="18"/>
  <c r="AN102" i="18"/>
  <c r="AS128" i="18"/>
  <c r="AN128" i="18"/>
  <c r="AS133" i="18"/>
  <c r="AN133" i="18"/>
  <c r="AS158" i="18"/>
  <c r="AN158" i="18"/>
  <c r="AT170" i="18"/>
  <c r="AO170" i="18"/>
  <c r="AT192" i="18"/>
  <c r="AO192" i="18"/>
  <c r="AT206" i="18"/>
  <c r="AO206" i="18"/>
  <c r="AT214" i="18"/>
  <c r="AO214" i="18"/>
  <c r="AT220" i="18"/>
  <c r="AO220" i="18"/>
  <c r="AT232" i="18"/>
  <c r="AO232" i="18"/>
  <c r="AT237" i="18"/>
  <c r="AO237" i="18"/>
  <c r="AT254" i="18"/>
  <c r="AO254" i="18"/>
  <c r="AT260" i="18"/>
  <c r="AO260" i="18"/>
  <c r="AT270" i="18"/>
  <c r="AO270" i="18"/>
  <c r="AT274" i="18"/>
  <c r="AO274" i="18"/>
  <c r="AR10" i="18"/>
  <c r="AM10" i="18"/>
  <c r="AT64" i="18"/>
  <c r="AO64" i="18"/>
  <c r="AT68" i="18"/>
  <c r="AO68" i="18"/>
  <c r="AT72" i="18"/>
  <c r="AO72" i="18"/>
  <c r="AU152" i="18"/>
  <c r="AP152" i="18"/>
  <c r="AU193" i="18"/>
  <c r="AP193" i="18"/>
  <c r="AU243" i="18"/>
  <c r="AP243" i="18"/>
  <c r="AU249" i="18"/>
  <c r="AP249" i="18"/>
  <c r="AU259" i="18"/>
  <c r="AP259" i="18"/>
  <c r="AU263" i="18"/>
  <c r="AP263" i="18"/>
  <c r="AU10" i="18"/>
  <c r="AN10" i="18"/>
  <c r="AU95" i="18"/>
  <c r="AP95" i="18"/>
  <c r="AR141" i="18"/>
  <c r="AM141" i="18"/>
  <c r="AR192" i="18"/>
  <c r="AM192" i="18"/>
  <c r="AR232" i="18"/>
  <c r="AM232" i="18"/>
  <c r="AR274" i="18"/>
  <c r="AM274" i="18"/>
  <c r="AT28" i="18"/>
  <c r="AO28" i="18"/>
  <c r="AT30" i="18"/>
  <c r="AO30" i="18"/>
  <c r="AT34" i="18"/>
  <c r="AO34" i="18"/>
  <c r="AT40" i="18"/>
  <c r="AO40" i="18"/>
  <c r="AT42" i="18"/>
  <c r="AO42" i="18"/>
  <c r="AT46" i="18"/>
  <c r="AO46" i="18"/>
  <c r="AT48" i="18"/>
  <c r="AO48" i="18"/>
  <c r="AT94" i="18"/>
  <c r="AO94" i="18"/>
  <c r="AT133" i="18"/>
  <c r="AO133" i="18"/>
  <c r="AT158" i="18"/>
  <c r="AO158" i="18"/>
  <c r="AU170" i="18"/>
  <c r="AP170" i="18"/>
  <c r="AU202" i="18"/>
  <c r="AP202" i="18"/>
  <c r="AU206" i="18"/>
  <c r="AP206" i="18"/>
  <c r="AU220" i="18"/>
  <c r="AP220" i="18"/>
  <c r="AU232" i="18"/>
  <c r="AP232" i="18"/>
  <c r="AU254" i="18"/>
  <c r="AP254" i="18"/>
  <c r="AU274" i="18"/>
  <c r="AP274" i="18"/>
  <c r="AU280" i="18"/>
  <c r="AP280" i="18"/>
  <c r="AU290" i="18"/>
  <c r="AP290" i="18"/>
  <c r="AS41" i="18"/>
  <c r="AS194" i="18"/>
  <c r="AS35" i="18"/>
  <c r="AS88" i="18"/>
  <c r="AS96" i="18"/>
  <c r="AT172" i="18"/>
  <c r="AT200" i="18"/>
  <c r="AT208" i="18"/>
  <c r="AT222" i="18"/>
  <c r="AT256" i="18"/>
  <c r="AT266" i="18"/>
  <c r="AT276" i="18"/>
  <c r="AT27" i="18"/>
  <c r="AT29" i="18"/>
  <c r="AT45" i="18"/>
  <c r="AT47" i="18"/>
  <c r="AT67" i="18"/>
  <c r="AT69" i="18"/>
  <c r="AT75" i="18"/>
  <c r="AT80" i="18"/>
  <c r="AT102" i="18"/>
  <c r="AU119" i="18"/>
  <c r="AT128" i="18"/>
  <c r="AU139" i="18"/>
  <c r="AU141" i="18"/>
  <c r="AU147" i="18"/>
  <c r="AU149" i="18"/>
  <c r="AU155" i="18"/>
  <c r="AU164" i="18"/>
  <c r="AU176" i="18"/>
  <c r="AU190" i="18"/>
  <c r="AU192" i="18"/>
  <c r="AU212" i="18"/>
  <c r="AU214" i="18"/>
  <c r="AU236" i="18"/>
  <c r="AU237" i="18"/>
  <c r="AU244" i="18"/>
  <c r="AU248" i="18"/>
  <c r="AU258" i="18"/>
  <c r="AU260" i="18"/>
  <c r="AU262" i="18"/>
  <c r="AU268" i="18"/>
  <c r="AU270" i="18"/>
  <c r="AU278" i="18"/>
  <c r="AR93" i="18"/>
  <c r="AS169" i="18"/>
  <c r="AS219" i="18"/>
  <c r="AS283" i="18"/>
  <c r="AU69" i="18"/>
  <c r="AU80" i="18"/>
  <c r="AU102" i="18"/>
  <c r="AT247" i="18"/>
  <c r="AT36" i="18"/>
  <c r="AT38" i="18"/>
  <c r="AT56" i="18"/>
  <c r="AT89" i="18"/>
  <c r="AT91" i="18"/>
  <c r="AT97" i="18"/>
  <c r="AS110" i="18"/>
  <c r="AU124" i="18"/>
  <c r="AU167" i="18"/>
  <c r="AU173" i="18"/>
  <c r="AU201" i="18"/>
  <c r="AU203" i="18"/>
  <c r="AU219" i="18"/>
  <c r="AU223" i="18"/>
  <c r="AU229" i="18"/>
  <c r="AU231" i="18"/>
  <c r="AU251" i="18"/>
  <c r="AU253" i="18"/>
  <c r="AU281" i="18"/>
  <c r="AU283" i="18"/>
  <c r="AU63" i="18"/>
  <c r="AS65" i="18"/>
  <c r="AU71" i="18"/>
  <c r="AS73" i="18"/>
  <c r="AS84" i="18"/>
  <c r="AU104" i="18"/>
  <c r="AS125" i="18"/>
  <c r="AS168" i="18"/>
  <c r="AS205" i="18"/>
  <c r="AS231" i="18"/>
  <c r="AS253" i="18"/>
  <c r="AT138" i="18"/>
  <c r="AT146" i="18"/>
  <c r="AT154" i="18"/>
  <c r="AT163" i="18"/>
  <c r="AT235" i="18"/>
  <c r="AU30" i="18"/>
  <c r="AU42" i="18"/>
  <c r="AU48" i="18"/>
  <c r="AU64" i="18"/>
  <c r="AU70" i="18"/>
  <c r="AU72" i="18"/>
  <c r="AU81" i="18"/>
  <c r="AU83" i="18"/>
  <c r="AU103" i="18"/>
  <c r="AR130" i="18"/>
  <c r="AR166" i="18"/>
  <c r="AR172" i="18"/>
  <c r="AR200" i="18"/>
  <c r="AR202" i="18"/>
  <c r="AR208" i="18"/>
  <c r="AR222" i="18"/>
  <c r="AR228" i="18"/>
  <c r="AR256" i="18"/>
  <c r="AR266" i="18"/>
  <c r="AR276" i="18"/>
  <c r="AR280" i="18"/>
  <c r="AS155" i="18"/>
  <c r="AS126" i="18"/>
  <c r="AS26" i="18"/>
  <c r="AS44" i="18"/>
  <c r="AS66" i="18"/>
  <c r="AS74" i="18"/>
  <c r="AT118" i="18"/>
  <c r="AT189" i="18"/>
  <c r="AR29" i="18"/>
  <c r="AR31" i="18"/>
  <c r="AR41" i="18"/>
  <c r="AR47" i="18"/>
  <c r="AR63" i="18"/>
  <c r="AR69" i="18"/>
  <c r="AR71" i="18"/>
  <c r="AR80" i="18"/>
  <c r="AR82" i="18"/>
  <c r="AR102" i="18"/>
  <c r="AR104" i="18"/>
  <c r="AS141" i="18"/>
  <c r="AS143" i="18"/>
  <c r="AS149" i="18"/>
  <c r="AS162" i="18"/>
  <c r="AS214" i="18"/>
  <c r="AS237" i="18"/>
  <c r="AS244" i="18"/>
  <c r="AS260" i="18"/>
  <c r="AS262" i="18"/>
  <c r="AS45" i="18"/>
  <c r="AR30" i="18"/>
  <c r="AR36" i="18"/>
  <c r="AR40" i="18"/>
  <c r="AR48" i="18"/>
  <c r="AR70" i="18"/>
  <c r="AR81" i="18"/>
  <c r="AR89" i="18"/>
  <c r="AR97" i="18"/>
  <c r="AR103" i="18"/>
  <c r="AS150" i="18"/>
  <c r="AS173" i="18"/>
  <c r="AS193" i="18"/>
  <c r="AS201" i="18"/>
  <c r="AS215" i="18"/>
  <c r="AS223" i="18"/>
  <c r="AS243" i="18"/>
  <c r="AS261" i="18"/>
  <c r="AS271" i="18"/>
  <c r="AU56" i="18"/>
  <c r="AU91" i="18"/>
  <c r="AS130" i="18"/>
  <c r="AS34" i="18"/>
  <c r="AS36" i="18"/>
  <c r="AS40" i="18"/>
  <c r="AS48" i="18"/>
  <c r="AS70" i="18"/>
  <c r="AS81" i="18"/>
  <c r="AS89" i="18"/>
  <c r="AS95" i="18"/>
  <c r="AS97" i="18"/>
  <c r="AS103" i="18"/>
  <c r="AT116" i="18"/>
  <c r="AT142" i="18"/>
  <c r="AT150" i="18"/>
  <c r="AT171" i="18"/>
  <c r="AT173" i="18"/>
  <c r="AT193" i="18"/>
  <c r="AT201" i="18"/>
  <c r="AT207" i="18"/>
  <c r="AT215" i="18"/>
  <c r="AT221" i="18"/>
  <c r="AT223" i="18"/>
  <c r="AT243" i="18"/>
  <c r="AT255" i="18"/>
  <c r="AT261" i="18"/>
  <c r="AT265" i="18"/>
  <c r="AT271" i="18"/>
  <c r="AT275" i="18"/>
  <c r="AU35" i="18"/>
  <c r="AS37" i="18"/>
  <c r="AU44" i="18"/>
  <c r="AS90" i="18"/>
  <c r="AS98" i="18"/>
  <c r="AS112" i="18"/>
  <c r="AR125" i="18"/>
  <c r="AS180" i="18"/>
  <c r="AU194" i="18"/>
  <c r="AS196" i="18"/>
  <c r="AU205" i="18"/>
  <c r="AS234" i="18"/>
  <c r="AS246" i="18"/>
  <c r="AU272" i="18"/>
  <c r="AS288" i="18"/>
  <c r="AS119" i="18"/>
  <c r="AS27" i="18"/>
  <c r="AS43" i="18"/>
  <c r="AS57" i="18"/>
  <c r="AS67" i="18"/>
  <c r="AS75" i="18"/>
  <c r="AS92" i="18"/>
  <c r="AT119" i="18"/>
  <c r="AT125" i="18"/>
  <c r="AT139" i="18"/>
  <c r="AT147" i="18"/>
  <c r="AT155" i="18"/>
  <c r="AT164" i="18"/>
  <c r="AT168" i="18"/>
  <c r="AT180" i="18"/>
  <c r="AT190" i="18"/>
  <c r="AT196" i="18"/>
  <c r="AT204" i="18"/>
  <c r="AT212" i="18"/>
  <c r="AT230" i="18"/>
  <c r="AT234" i="18"/>
  <c r="AT236" i="18"/>
  <c r="AT246" i="18"/>
  <c r="AT248" i="18"/>
  <c r="AT252" i="18"/>
  <c r="AT258" i="18"/>
  <c r="AT268" i="18"/>
  <c r="AT278" i="18"/>
  <c r="AT282" i="18"/>
  <c r="AT288" i="18"/>
  <c r="AR27" i="18"/>
  <c r="AR45" i="18"/>
  <c r="AR75" i="18"/>
  <c r="AS164" i="18"/>
  <c r="AT37" i="18"/>
  <c r="AT43" i="18"/>
  <c r="AT57" i="18"/>
  <c r="AT65" i="18"/>
  <c r="AT73" i="18"/>
  <c r="AT84" i="18"/>
  <c r="AT90" i="18"/>
  <c r="AT92" i="18"/>
  <c r="AT98" i="18"/>
  <c r="AT112" i="18"/>
  <c r="AU125" i="18"/>
  <c r="AU130" i="18"/>
  <c r="AU137" i="18"/>
  <c r="AU145" i="18"/>
  <c r="AU153" i="18"/>
  <c r="AU162" i="18"/>
  <c r="AU166" i="18"/>
  <c r="AU168" i="18"/>
  <c r="AU180" i="18"/>
  <c r="AU196" i="18"/>
  <c r="AU204" i="18"/>
  <c r="AU228" i="18"/>
  <c r="AU230" i="18"/>
  <c r="AU234" i="18"/>
  <c r="AU246" i="18"/>
  <c r="AU252" i="18"/>
  <c r="AU282" i="18"/>
  <c r="AU288" i="18"/>
  <c r="AU32" i="18"/>
  <c r="AU67" i="18"/>
  <c r="AU89" i="18"/>
  <c r="AU97" i="18"/>
  <c r="AR67" i="18"/>
  <c r="AR128" i="18"/>
  <c r="AU29" i="18"/>
  <c r="AU31" i="18"/>
  <c r="AU43" i="18"/>
  <c r="AU90" i="18"/>
  <c r="AU98" i="18"/>
  <c r="AR124" i="18"/>
  <c r="AR144" i="18"/>
  <c r="AR152" i="18"/>
  <c r="AR167" i="18"/>
  <c r="AR171" i="18"/>
  <c r="AR173" i="18"/>
  <c r="AR179" i="18"/>
  <c r="AR195" i="18"/>
  <c r="AR203" i="18"/>
  <c r="AR229" i="18"/>
  <c r="AR245" i="18"/>
  <c r="AR251" i="18"/>
  <c r="AR263" i="18"/>
  <c r="AR281" i="18"/>
  <c r="AR285" i="18"/>
  <c r="AS31" i="18"/>
  <c r="AS63" i="18"/>
  <c r="AS71" i="18"/>
  <c r="AS82" i="18"/>
  <c r="AS104" i="18"/>
  <c r="AT194" i="18"/>
  <c r="AT244" i="18"/>
  <c r="AT262" i="18"/>
  <c r="AT272" i="18"/>
  <c r="AT35" i="18"/>
  <c r="AT41" i="18"/>
  <c r="AT63" i="18"/>
  <c r="AT71" i="18"/>
  <c r="AT82" i="18"/>
  <c r="AT88" i="18"/>
  <c r="AT96" i="18"/>
  <c r="AT104" i="18"/>
  <c r="AU143" i="18"/>
  <c r="AU151" i="18"/>
  <c r="AU172" i="18"/>
  <c r="AU178" i="18"/>
  <c r="AU200" i="18"/>
  <c r="AU208" i="18"/>
  <c r="AU222" i="18"/>
  <c r="AU256" i="18"/>
  <c r="AU266" i="18"/>
  <c r="AU276" i="18"/>
  <c r="AT283" i="18"/>
  <c r="AT66" i="18"/>
  <c r="AU138" i="18"/>
  <c r="AU163" i="18"/>
  <c r="AU189" i="18"/>
  <c r="AU235" i="18"/>
  <c r="AU247" i="18"/>
  <c r="AT169" i="18"/>
  <c r="AT231" i="18"/>
  <c r="AT253" i="18"/>
  <c r="AT44" i="18"/>
  <c r="AT74" i="18"/>
  <c r="AT93" i="18"/>
  <c r="AU126" i="18"/>
  <c r="AU146" i="18"/>
  <c r="AU26" i="18"/>
  <c r="AR162" i="18"/>
  <c r="AR164" i="18"/>
  <c r="AS93" i="18"/>
  <c r="AT126" i="18"/>
  <c r="AT205" i="18"/>
  <c r="AT219" i="18"/>
  <c r="AT26" i="18"/>
  <c r="AU118" i="18"/>
  <c r="AU154" i="18"/>
  <c r="AU169" i="18"/>
  <c r="AR43" i="18"/>
  <c r="AR57" i="18"/>
  <c r="AR90" i="18"/>
  <c r="AR92" i="18"/>
  <c r="AR98" i="18"/>
  <c r="AS137" i="18"/>
  <c r="AS145" i="18"/>
  <c r="AS153" i="18"/>
  <c r="AS166" i="18"/>
  <c r="AU41" i="18"/>
  <c r="AU45" i="18"/>
  <c r="AU47" i="18"/>
  <c r="AU88" i="18"/>
  <c r="AU96" i="18"/>
  <c r="AR116" i="18"/>
  <c r="AR126" i="18"/>
  <c r="AR193" i="18"/>
  <c r="AR201" i="18"/>
  <c r="AR205" i="18"/>
  <c r="AR207" i="18"/>
  <c r="AR215" i="18"/>
  <c r="AR219" i="18"/>
  <c r="AR221" i="18"/>
  <c r="AR223" i="18"/>
  <c r="AR231" i="18"/>
  <c r="AR243" i="18"/>
  <c r="AR253" i="18"/>
  <c r="AR255" i="18"/>
  <c r="AR261" i="18"/>
  <c r="AR265" i="18"/>
  <c r="AR271" i="18"/>
  <c r="AR275" i="18"/>
  <c r="AR283" i="18"/>
  <c r="AU36" i="18"/>
  <c r="AU38" i="18"/>
  <c r="AU66" i="18"/>
  <c r="AU74" i="18"/>
  <c r="AR119" i="18"/>
  <c r="AR137" i="18"/>
  <c r="AR139" i="18"/>
  <c r="AR143" i="18"/>
  <c r="AR145" i="18"/>
  <c r="AR147" i="18"/>
  <c r="AR151" i="18"/>
  <c r="AR153" i="18"/>
  <c r="AR155" i="18"/>
  <c r="AR168" i="18"/>
  <c r="AR178" i="18"/>
  <c r="AR180" i="18"/>
  <c r="AR190" i="18"/>
  <c r="AR194" i="18"/>
  <c r="AR196" i="18"/>
  <c r="AR204" i="18"/>
  <c r="AR212" i="18"/>
  <c r="AR230" i="18"/>
  <c r="AR234" i="18"/>
  <c r="AR236" i="18"/>
  <c r="AR244" i="18"/>
  <c r="AR246" i="18"/>
  <c r="AR248" i="18"/>
  <c r="AR252" i="18"/>
  <c r="AR258" i="18"/>
  <c r="AR262" i="18"/>
  <c r="AR268" i="18"/>
  <c r="AR272" i="18"/>
  <c r="AR278" i="18"/>
  <c r="AR282" i="18"/>
  <c r="AR288" i="18"/>
  <c r="AR35" i="18"/>
  <c r="AR37" i="18"/>
  <c r="AR65" i="18"/>
  <c r="AR73" i="18"/>
  <c r="AR84" i="18"/>
  <c r="AR112" i="18"/>
  <c r="AS200" i="18"/>
  <c r="AS202" i="18"/>
  <c r="AS204" i="18"/>
  <c r="AS208" i="18"/>
  <c r="AS222" i="18"/>
  <c r="AS228" i="18"/>
  <c r="AS230" i="18"/>
  <c r="AS252" i="18"/>
  <c r="AS256" i="18"/>
  <c r="AS266" i="18"/>
  <c r="AS276" i="18"/>
  <c r="AS280" i="18"/>
  <c r="AS282" i="18"/>
  <c r="AT130" i="18"/>
  <c r="AT137" i="18"/>
  <c r="AT141" i="18"/>
  <c r="AT143" i="18"/>
  <c r="AT145" i="18"/>
  <c r="AT149" i="18"/>
  <c r="AT151" i="18"/>
  <c r="AT153" i="18"/>
  <c r="AT162" i="18"/>
  <c r="AT166" i="18"/>
  <c r="AT202" i="18"/>
  <c r="AT228" i="18"/>
  <c r="AT280" i="18"/>
  <c r="AB290" i="23"/>
  <c r="AA290" i="23"/>
  <c r="Z290" i="23"/>
  <c r="Y290" i="23"/>
  <c r="AB289" i="23"/>
  <c r="AP289" i="23" s="1"/>
  <c r="AA289" i="23"/>
  <c r="Z289" i="23"/>
  <c r="Y289" i="23"/>
  <c r="AM289" i="23" s="1"/>
  <c r="AB288" i="23"/>
  <c r="AA288" i="23"/>
  <c r="Z288" i="23"/>
  <c r="Y288" i="23"/>
  <c r="AB287" i="23"/>
  <c r="AP287" i="23" s="1"/>
  <c r="AA287" i="23"/>
  <c r="Z287" i="23"/>
  <c r="Y287" i="23"/>
  <c r="AM287" i="23" s="1"/>
  <c r="AB286" i="23"/>
  <c r="AP286" i="23" s="1"/>
  <c r="AA286" i="23"/>
  <c r="AO286" i="23" s="1"/>
  <c r="Z286" i="23"/>
  <c r="AN286" i="23" s="1"/>
  <c r="Y286" i="23"/>
  <c r="AM286" i="23" s="1"/>
  <c r="AB285" i="23"/>
  <c r="AA285" i="23"/>
  <c r="Z285" i="23"/>
  <c r="Y285" i="23"/>
  <c r="AB284" i="23"/>
  <c r="AP284" i="23" s="1"/>
  <c r="AA284" i="23"/>
  <c r="Z284" i="23"/>
  <c r="Y284" i="23"/>
  <c r="AM284" i="23" s="1"/>
  <c r="AB283" i="23"/>
  <c r="AA283" i="23"/>
  <c r="Z283" i="23"/>
  <c r="Y283" i="23"/>
  <c r="AB282" i="23"/>
  <c r="AA282" i="23"/>
  <c r="Z282" i="23"/>
  <c r="Y282" i="23"/>
  <c r="AB281" i="23"/>
  <c r="AA281" i="23"/>
  <c r="Z281" i="23"/>
  <c r="Y281" i="23"/>
  <c r="AB280" i="23"/>
  <c r="AA280" i="23"/>
  <c r="Z280" i="23"/>
  <c r="Y280" i="23"/>
  <c r="AB279" i="23"/>
  <c r="AP279" i="23" s="1"/>
  <c r="AA279" i="23"/>
  <c r="AO279" i="23" s="1"/>
  <c r="Z279" i="23"/>
  <c r="AN279" i="23" s="1"/>
  <c r="Y279" i="23"/>
  <c r="AM279" i="23" s="1"/>
  <c r="AB278" i="23"/>
  <c r="AA278" i="23"/>
  <c r="Z278" i="23"/>
  <c r="Y278" i="23"/>
  <c r="AB277" i="23"/>
  <c r="AA277" i="23"/>
  <c r="Z277" i="23"/>
  <c r="Y277" i="23"/>
  <c r="AB276" i="23"/>
  <c r="AA276" i="23"/>
  <c r="Z276" i="23"/>
  <c r="Y276" i="23"/>
  <c r="AB275" i="23"/>
  <c r="AA275" i="23"/>
  <c r="Z275" i="23"/>
  <c r="Y275" i="23"/>
  <c r="AB274" i="23"/>
  <c r="AA274" i="23"/>
  <c r="Z274" i="23"/>
  <c r="Y274" i="23"/>
  <c r="AB273" i="23"/>
  <c r="AA273" i="23"/>
  <c r="Z273" i="23"/>
  <c r="Y273" i="23"/>
  <c r="AB272" i="23"/>
  <c r="AA272" i="23"/>
  <c r="Z272" i="23"/>
  <c r="Y272" i="23"/>
  <c r="AB271" i="23"/>
  <c r="AA271" i="23"/>
  <c r="Z271" i="23"/>
  <c r="Y271" i="23"/>
  <c r="AB270" i="23"/>
  <c r="AA270" i="23"/>
  <c r="Z270" i="23"/>
  <c r="Y270" i="23"/>
  <c r="AB269" i="23"/>
  <c r="AA269" i="23"/>
  <c r="Z269" i="23"/>
  <c r="Y269" i="23"/>
  <c r="AB268" i="23"/>
  <c r="AA268" i="23"/>
  <c r="Z268" i="23"/>
  <c r="Y268" i="23"/>
  <c r="AB267" i="23"/>
  <c r="AA267" i="23"/>
  <c r="Z267" i="23"/>
  <c r="Y267" i="23"/>
  <c r="AB266" i="23"/>
  <c r="AA266" i="23"/>
  <c r="Z266" i="23"/>
  <c r="Y266" i="23"/>
  <c r="AB265" i="23"/>
  <c r="AA265" i="23"/>
  <c r="Z265" i="23"/>
  <c r="Y265" i="23"/>
  <c r="AB264" i="23"/>
  <c r="AA264" i="23"/>
  <c r="Z264" i="23"/>
  <c r="Y264" i="23"/>
  <c r="AB263" i="23"/>
  <c r="AA263" i="23"/>
  <c r="Z263" i="23"/>
  <c r="Y263" i="23"/>
  <c r="AB262" i="23"/>
  <c r="AA262" i="23"/>
  <c r="Z262" i="23"/>
  <c r="Y262" i="23"/>
  <c r="AB261" i="23"/>
  <c r="AA261" i="23"/>
  <c r="Z261" i="23"/>
  <c r="Y261" i="23"/>
  <c r="AB260" i="23"/>
  <c r="AA260" i="23"/>
  <c r="Z260" i="23"/>
  <c r="Y260" i="23"/>
  <c r="AB259" i="23"/>
  <c r="AA259" i="23"/>
  <c r="Z259" i="23"/>
  <c r="Y259" i="23"/>
  <c r="AB258" i="23"/>
  <c r="AA258" i="23"/>
  <c r="Z258" i="23"/>
  <c r="Y258" i="23"/>
  <c r="AB257" i="23"/>
  <c r="AA257" i="23"/>
  <c r="Z257" i="23"/>
  <c r="Y257" i="23"/>
  <c r="AB256" i="23"/>
  <c r="AA256" i="23"/>
  <c r="Z256" i="23"/>
  <c r="Y256" i="23"/>
  <c r="AB255" i="23"/>
  <c r="AA255" i="23"/>
  <c r="Z255" i="23"/>
  <c r="Y255" i="23"/>
  <c r="AB254" i="23"/>
  <c r="AA254" i="23"/>
  <c r="Z254" i="23"/>
  <c r="Y254" i="23"/>
  <c r="AB253" i="23"/>
  <c r="AA253" i="23"/>
  <c r="Z253" i="23"/>
  <c r="Y253" i="23"/>
  <c r="AB252" i="23"/>
  <c r="AA252" i="23"/>
  <c r="Z252" i="23"/>
  <c r="Y252" i="23"/>
  <c r="AB251" i="23"/>
  <c r="AA251" i="23"/>
  <c r="Z251" i="23"/>
  <c r="Y251" i="23"/>
  <c r="AB250" i="23"/>
  <c r="AA250" i="23"/>
  <c r="Z250" i="23"/>
  <c r="Y250" i="23"/>
  <c r="AB249" i="23"/>
  <c r="AA249" i="23"/>
  <c r="Z249" i="23"/>
  <c r="Y249" i="23"/>
  <c r="AB248" i="23"/>
  <c r="AA248" i="23"/>
  <c r="Z248" i="23"/>
  <c r="Y248" i="23"/>
  <c r="AB247" i="23"/>
  <c r="AA247" i="23"/>
  <c r="Z247" i="23"/>
  <c r="Y247" i="23"/>
  <c r="AB246" i="23"/>
  <c r="AA246" i="23"/>
  <c r="Z246" i="23"/>
  <c r="Y246" i="23"/>
  <c r="AB245" i="23"/>
  <c r="AA245" i="23"/>
  <c r="Z245" i="23"/>
  <c r="Y245" i="23"/>
  <c r="AB244" i="23"/>
  <c r="AA244" i="23"/>
  <c r="Z244" i="23"/>
  <c r="Y244" i="23"/>
  <c r="AB243" i="23"/>
  <c r="AA243" i="23"/>
  <c r="Z243" i="23"/>
  <c r="Y243" i="23"/>
  <c r="AB242" i="23"/>
  <c r="AA242" i="23"/>
  <c r="Z242" i="23"/>
  <c r="Y242" i="23"/>
  <c r="AB241" i="23"/>
  <c r="AA241" i="23"/>
  <c r="Z241" i="23"/>
  <c r="Y241" i="23"/>
  <c r="AB240" i="23"/>
  <c r="AA240" i="23"/>
  <c r="Z240" i="23"/>
  <c r="Y240" i="23"/>
  <c r="AB239" i="23"/>
  <c r="AA239" i="23"/>
  <c r="Z239" i="23"/>
  <c r="Y239" i="23"/>
  <c r="AB237" i="23"/>
  <c r="AA237" i="23"/>
  <c r="Z237" i="23"/>
  <c r="Y237" i="23"/>
  <c r="AB238" i="23"/>
  <c r="AA238" i="23"/>
  <c r="Z238" i="23"/>
  <c r="Y238" i="23"/>
  <c r="AB236" i="23"/>
  <c r="AA236" i="23"/>
  <c r="Z236" i="23"/>
  <c r="Y236" i="23"/>
  <c r="AB235" i="23"/>
  <c r="AA235" i="23"/>
  <c r="Z235" i="23"/>
  <c r="Y235" i="23"/>
  <c r="AB234" i="23"/>
  <c r="AA234" i="23"/>
  <c r="Z234" i="23"/>
  <c r="Y234" i="23"/>
  <c r="AB233" i="23"/>
  <c r="AA233" i="23"/>
  <c r="Z233" i="23"/>
  <c r="Y233" i="23"/>
  <c r="AB232" i="23"/>
  <c r="AA232" i="23"/>
  <c r="Z232" i="23"/>
  <c r="Y232" i="23"/>
  <c r="AB231" i="23"/>
  <c r="AA231" i="23"/>
  <c r="Z231" i="23"/>
  <c r="Y231" i="23"/>
  <c r="AB230" i="23"/>
  <c r="AA230" i="23"/>
  <c r="Z230" i="23"/>
  <c r="Y230" i="23"/>
  <c r="AB229" i="23"/>
  <c r="AA229" i="23"/>
  <c r="Z229" i="23"/>
  <c r="Y229" i="23"/>
  <c r="AB228" i="23"/>
  <c r="AA228" i="23"/>
  <c r="Z228" i="23"/>
  <c r="Y228" i="23"/>
  <c r="AB227" i="23"/>
  <c r="AA227" i="23"/>
  <c r="Z227" i="23"/>
  <c r="Y227" i="23"/>
  <c r="AB226" i="23"/>
  <c r="AA226" i="23"/>
  <c r="Z226" i="23"/>
  <c r="Y226" i="23"/>
  <c r="AB225" i="23"/>
  <c r="AA225" i="23"/>
  <c r="Z225" i="23"/>
  <c r="Y225" i="23"/>
  <c r="AB224" i="23"/>
  <c r="AA224" i="23"/>
  <c r="Z224" i="23"/>
  <c r="Y224" i="23"/>
  <c r="AB223" i="23"/>
  <c r="AA223" i="23"/>
  <c r="Z223" i="23"/>
  <c r="Y223" i="23"/>
  <c r="AB222" i="23"/>
  <c r="AA222" i="23"/>
  <c r="Z222" i="23"/>
  <c r="Y222" i="23"/>
  <c r="AB221" i="23"/>
  <c r="AA221" i="23"/>
  <c r="Z221" i="23"/>
  <c r="Y221" i="23"/>
  <c r="AB220" i="23"/>
  <c r="AA220" i="23"/>
  <c r="Z220" i="23"/>
  <c r="Y220" i="23"/>
  <c r="AB219" i="23"/>
  <c r="AA219" i="23"/>
  <c r="Z219" i="23"/>
  <c r="Y219" i="23"/>
  <c r="AB218" i="23"/>
  <c r="AA218" i="23"/>
  <c r="Z218" i="23"/>
  <c r="Y218" i="23"/>
  <c r="AB217" i="23"/>
  <c r="AA217" i="23"/>
  <c r="Z217" i="23"/>
  <c r="Y217" i="23"/>
  <c r="AB216" i="23"/>
  <c r="AA216" i="23"/>
  <c r="Z216" i="23"/>
  <c r="Y216" i="23"/>
  <c r="AB215" i="23"/>
  <c r="AA215" i="23"/>
  <c r="Z215" i="23"/>
  <c r="Y215" i="23"/>
  <c r="AB214" i="23"/>
  <c r="AA214" i="23"/>
  <c r="Z214" i="23"/>
  <c r="Y214" i="23"/>
  <c r="AB213" i="23"/>
  <c r="AA213" i="23"/>
  <c r="Z213" i="23"/>
  <c r="Y213" i="23"/>
  <c r="AB212" i="23"/>
  <c r="AA212" i="23"/>
  <c r="Z212" i="23"/>
  <c r="Y212" i="23"/>
  <c r="AB211" i="23"/>
  <c r="AA211" i="23"/>
  <c r="Z211" i="23"/>
  <c r="Y211" i="23"/>
  <c r="AB210" i="23"/>
  <c r="AA210" i="23"/>
  <c r="Z210" i="23"/>
  <c r="Y210" i="23"/>
  <c r="AB209" i="23"/>
  <c r="AA209" i="23"/>
  <c r="Z209" i="23"/>
  <c r="Y209" i="23"/>
  <c r="AB208" i="23"/>
  <c r="AA208" i="23"/>
  <c r="Z208" i="23"/>
  <c r="Y208" i="23"/>
  <c r="AB207" i="23"/>
  <c r="AA207" i="23"/>
  <c r="Z207" i="23"/>
  <c r="Y207" i="23"/>
  <c r="AB206" i="23"/>
  <c r="AA206" i="23"/>
  <c r="Z206" i="23"/>
  <c r="Y206" i="23"/>
  <c r="AB205" i="23"/>
  <c r="AA205" i="23"/>
  <c r="Z205" i="23"/>
  <c r="Y205" i="23"/>
  <c r="AB204" i="23"/>
  <c r="AA204" i="23"/>
  <c r="Z204" i="23"/>
  <c r="Y204" i="23"/>
  <c r="AB203" i="23"/>
  <c r="AA203" i="23"/>
  <c r="Z203" i="23"/>
  <c r="Y203" i="23"/>
  <c r="AB202" i="23"/>
  <c r="AA202" i="23"/>
  <c r="Z202" i="23"/>
  <c r="Y202" i="23"/>
  <c r="AB201" i="23"/>
  <c r="AA201" i="23"/>
  <c r="Z201" i="23"/>
  <c r="Y201" i="23"/>
  <c r="AB200" i="23"/>
  <c r="AA200" i="23"/>
  <c r="Z200" i="23"/>
  <c r="Y200" i="23"/>
  <c r="AB199" i="23"/>
  <c r="AA199" i="23"/>
  <c r="Z199" i="23"/>
  <c r="Y199" i="23"/>
  <c r="AB198" i="23"/>
  <c r="AA198" i="23"/>
  <c r="Z198" i="23"/>
  <c r="Y198" i="23"/>
  <c r="AB197" i="23"/>
  <c r="AA197" i="23"/>
  <c r="Z197" i="23"/>
  <c r="Y197" i="23"/>
  <c r="AB196" i="23"/>
  <c r="AA196" i="23"/>
  <c r="Z196" i="23"/>
  <c r="Y196" i="23"/>
  <c r="AB195" i="23"/>
  <c r="AA195" i="23"/>
  <c r="Z195" i="23"/>
  <c r="Y195" i="23"/>
  <c r="AB194" i="23"/>
  <c r="AA194" i="23"/>
  <c r="Z194" i="23"/>
  <c r="Y194" i="23"/>
  <c r="AB193" i="23"/>
  <c r="AA193" i="23"/>
  <c r="Z193" i="23"/>
  <c r="Y193" i="23"/>
  <c r="AB192" i="23"/>
  <c r="AA192" i="23"/>
  <c r="Z192" i="23"/>
  <c r="Y192" i="23"/>
  <c r="AB191" i="23"/>
  <c r="AA191" i="23"/>
  <c r="Z191" i="23"/>
  <c r="Y191" i="23"/>
  <c r="AB190" i="23"/>
  <c r="AA190" i="23"/>
  <c r="Z190" i="23"/>
  <c r="Y190" i="23"/>
  <c r="AB189" i="23"/>
  <c r="AA189" i="23"/>
  <c r="Z189" i="23"/>
  <c r="Y189" i="23"/>
  <c r="AB188" i="23"/>
  <c r="AA188" i="23"/>
  <c r="Z188" i="23"/>
  <c r="Y188" i="23"/>
  <c r="AB187" i="23"/>
  <c r="AA187" i="23"/>
  <c r="Z187" i="23"/>
  <c r="Y187" i="23"/>
  <c r="AB186" i="23"/>
  <c r="AA186" i="23"/>
  <c r="Z186" i="23"/>
  <c r="Y186" i="23"/>
  <c r="AB185" i="23"/>
  <c r="AA185" i="23"/>
  <c r="Z185" i="23"/>
  <c r="Y185" i="23"/>
  <c r="AB184" i="23"/>
  <c r="AA184" i="23"/>
  <c r="Z184" i="23"/>
  <c r="Y184" i="23"/>
  <c r="AB183" i="23"/>
  <c r="AA183" i="23"/>
  <c r="Z183" i="23"/>
  <c r="Y183" i="23"/>
  <c r="AB182" i="23"/>
  <c r="AA182" i="23"/>
  <c r="Z182" i="23"/>
  <c r="Y182" i="23"/>
  <c r="AB181" i="23"/>
  <c r="AA181" i="23"/>
  <c r="Z181" i="23"/>
  <c r="Y181" i="23"/>
  <c r="AB180" i="23"/>
  <c r="AA180" i="23"/>
  <c r="Z180" i="23"/>
  <c r="Y180" i="23"/>
  <c r="AB179" i="23"/>
  <c r="AA179" i="23"/>
  <c r="Z179" i="23"/>
  <c r="Y179" i="23"/>
  <c r="AB178" i="23"/>
  <c r="AA178" i="23"/>
  <c r="Z178" i="23"/>
  <c r="Y178" i="23"/>
  <c r="AB177" i="23"/>
  <c r="AA177" i="23"/>
  <c r="Z177" i="23"/>
  <c r="Y177" i="23"/>
  <c r="AB176" i="23"/>
  <c r="AA176" i="23"/>
  <c r="Z176" i="23"/>
  <c r="Y176" i="23"/>
  <c r="AB175" i="23"/>
  <c r="AA175" i="23"/>
  <c r="Z175" i="23"/>
  <c r="Y175" i="23"/>
  <c r="AB174" i="23"/>
  <c r="AA174" i="23"/>
  <c r="Z174" i="23"/>
  <c r="Y174" i="23"/>
  <c r="AB173" i="23"/>
  <c r="AA173" i="23"/>
  <c r="Z173" i="23"/>
  <c r="Y173" i="23"/>
  <c r="AB172" i="23"/>
  <c r="AA172" i="23"/>
  <c r="Z172" i="23"/>
  <c r="Y172" i="23"/>
  <c r="AB171" i="23"/>
  <c r="AA171" i="23"/>
  <c r="Z171" i="23"/>
  <c r="Y171" i="23"/>
  <c r="AB170" i="23"/>
  <c r="AA170" i="23"/>
  <c r="Z170" i="23"/>
  <c r="Y170" i="23"/>
  <c r="AB169" i="23"/>
  <c r="AA169" i="23"/>
  <c r="Z169" i="23"/>
  <c r="Y169" i="23"/>
  <c r="AB168" i="23"/>
  <c r="AA168" i="23"/>
  <c r="Z168" i="23"/>
  <c r="Y168" i="23"/>
  <c r="AB167" i="23"/>
  <c r="AA167" i="23"/>
  <c r="Z167" i="23"/>
  <c r="Y167" i="23"/>
  <c r="AB166" i="23"/>
  <c r="AA166" i="23"/>
  <c r="Z166" i="23"/>
  <c r="Y166" i="23"/>
  <c r="AB165" i="23"/>
  <c r="AA165" i="23"/>
  <c r="Z165" i="23"/>
  <c r="Y165" i="23"/>
  <c r="AB164" i="23"/>
  <c r="AA164" i="23"/>
  <c r="Z164" i="23"/>
  <c r="Y164" i="23"/>
  <c r="AB163" i="23"/>
  <c r="AA163" i="23"/>
  <c r="Z163" i="23"/>
  <c r="Y163" i="23"/>
  <c r="AB162" i="23"/>
  <c r="AA162" i="23"/>
  <c r="Z162" i="23"/>
  <c r="Y162" i="23"/>
  <c r="AB161" i="23"/>
  <c r="AA161" i="23"/>
  <c r="Z161" i="23"/>
  <c r="Y161" i="23"/>
  <c r="AB160" i="23"/>
  <c r="AA160" i="23"/>
  <c r="Z160" i="23"/>
  <c r="Y160" i="23"/>
  <c r="AB159" i="23"/>
  <c r="AA159" i="23"/>
  <c r="Z159" i="23"/>
  <c r="Y159" i="23"/>
  <c r="AA158" i="23"/>
  <c r="Z158" i="23"/>
  <c r="Y158" i="23"/>
  <c r="AB157" i="23"/>
  <c r="AB156" i="23"/>
  <c r="AA156" i="23"/>
  <c r="Z156" i="23"/>
  <c r="Y156" i="23"/>
  <c r="AB155" i="23"/>
  <c r="AA155" i="23"/>
  <c r="Z155" i="23"/>
  <c r="Y155" i="23"/>
  <c r="AB154" i="23"/>
  <c r="AA154" i="23"/>
  <c r="Z154" i="23"/>
  <c r="Y154" i="23"/>
  <c r="AB153" i="23"/>
  <c r="AA153" i="23"/>
  <c r="Z153" i="23"/>
  <c r="Y153" i="23"/>
  <c r="AB152" i="23"/>
  <c r="AA152" i="23"/>
  <c r="Z152" i="23"/>
  <c r="Y152" i="23"/>
  <c r="AB151" i="23"/>
  <c r="AA151" i="23"/>
  <c r="Z151" i="23"/>
  <c r="Y151" i="23"/>
  <c r="AB150" i="23"/>
  <c r="AA150" i="23"/>
  <c r="Z150" i="23"/>
  <c r="Y150" i="23"/>
  <c r="AB149" i="23"/>
  <c r="AA149" i="23"/>
  <c r="Z149" i="23"/>
  <c r="Y149" i="23"/>
  <c r="AB148" i="23"/>
  <c r="AA148" i="23"/>
  <c r="Z148" i="23"/>
  <c r="Y148" i="23"/>
  <c r="AB147" i="23"/>
  <c r="AA147" i="23"/>
  <c r="Z147" i="23"/>
  <c r="Y147" i="23"/>
  <c r="AB146" i="23"/>
  <c r="AA146" i="23"/>
  <c r="Z146" i="23"/>
  <c r="Y146" i="23"/>
  <c r="AB145" i="23"/>
  <c r="AA145" i="23"/>
  <c r="Z145" i="23"/>
  <c r="Y145" i="23"/>
  <c r="AB144" i="23"/>
  <c r="AA144" i="23"/>
  <c r="Z144" i="23"/>
  <c r="Y144" i="23"/>
  <c r="AB143" i="23"/>
  <c r="AA143" i="23"/>
  <c r="Z143" i="23"/>
  <c r="Y143" i="23"/>
  <c r="AB142" i="23"/>
  <c r="AA142" i="23"/>
  <c r="Z142" i="23"/>
  <c r="Y142" i="23"/>
  <c r="AB141" i="23"/>
  <c r="AA141" i="23"/>
  <c r="Z141" i="23"/>
  <c r="Y141" i="23"/>
  <c r="AB140" i="23"/>
  <c r="AA140" i="23"/>
  <c r="Z140" i="23"/>
  <c r="Y140" i="23"/>
  <c r="AB139" i="23"/>
  <c r="AA139" i="23"/>
  <c r="Z139" i="23"/>
  <c r="Y139" i="23"/>
  <c r="AB138" i="23"/>
  <c r="AA138" i="23"/>
  <c r="Z138" i="23"/>
  <c r="Y138" i="23"/>
  <c r="AB137" i="23"/>
  <c r="AA137" i="23"/>
  <c r="Z137" i="23"/>
  <c r="Y137" i="23"/>
  <c r="AB136" i="23"/>
  <c r="AA136" i="23"/>
  <c r="Z136" i="23"/>
  <c r="Y136" i="23"/>
  <c r="AB135" i="23"/>
  <c r="AA135" i="23"/>
  <c r="Z135" i="23"/>
  <c r="Y135" i="23"/>
  <c r="AB134" i="23"/>
  <c r="AA134" i="23"/>
  <c r="Z134" i="23"/>
  <c r="Y134" i="23"/>
  <c r="AA133" i="23"/>
  <c r="Z133" i="23"/>
  <c r="Y133" i="23"/>
  <c r="AB132" i="23"/>
  <c r="AB131" i="23"/>
  <c r="AA131" i="23"/>
  <c r="Z131" i="23"/>
  <c r="Y131" i="23"/>
  <c r="AB130" i="23"/>
  <c r="AA130" i="23"/>
  <c r="Z130" i="23"/>
  <c r="Y130" i="23"/>
  <c r="AB129" i="23"/>
  <c r="AA129" i="23"/>
  <c r="Z129" i="23"/>
  <c r="Y129" i="23"/>
  <c r="AA128" i="23"/>
  <c r="Z128" i="23"/>
  <c r="Y128" i="23"/>
  <c r="AB127" i="23"/>
  <c r="AB126" i="23"/>
  <c r="AA126" i="23"/>
  <c r="Z126" i="23"/>
  <c r="Y126" i="23"/>
  <c r="AB125" i="23"/>
  <c r="AA125" i="23"/>
  <c r="Z125" i="23"/>
  <c r="Y125" i="23"/>
  <c r="AB124" i="23"/>
  <c r="AA124" i="23"/>
  <c r="Z124" i="23"/>
  <c r="Y124" i="23"/>
  <c r="AB123" i="23"/>
  <c r="AA123" i="23"/>
  <c r="Z123" i="23"/>
  <c r="Y123" i="23"/>
  <c r="AB122" i="23"/>
  <c r="AA122" i="23"/>
  <c r="Z122" i="23"/>
  <c r="Y122" i="23"/>
  <c r="AB121" i="23"/>
  <c r="AA121" i="23"/>
  <c r="Z121" i="23"/>
  <c r="Y121" i="23"/>
  <c r="AB120" i="23"/>
  <c r="AA120" i="23"/>
  <c r="Z120" i="23"/>
  <c r="Y120" i="23"/>
  <c r="AB119" i="23"/>
  <c r="AA119" i="23"/>
  <c r="Z119" i="23"/>
  <c r="Y119" i="23"/>
  <c r="AB118" i="23"/>
  <c r="AA118" i="23"/>
  <c r="Z118" i="23"/>
  <c r="Y118" i="23"/>
  <c r="AB117" i="23"/>
  <c r="AA117" i="23"/>
  <c r="Z117" i="23"/>
  <c r="Y117" i="23"/>
  <c r="AB116" i="23"/>
  <c r="AA116" i="23"/>
  <c r="Z116" i="23"/>
  <c r="Y116" i="23"/>
  <c r="AB115" i="23"/>
  <c r="AA115" i="23"/>
  <c r="Z115" i="23"/>
  <c r="Y115" i="23"/>
  <c r="AA114" i="23"/>
  <c r="Z114" i="23"/>
  <c r="Y114" i="23"/>
  <c r="AB113" i="23"/>
  <c r="AA112" i="23"/>
  <c r="Z112" i="23"/>
  <c r="Y112" i="23"/>
  <c r="AA110" i="23"/>
  <c r="Z110" i="23"/>
  <c r="Y110" i="23"/>
  <c r="AB109" i="23"/>
  <c r="AB108" i="23"/>
  <c r="AA108" i="23"/>
  <c r="Z108" i="23"/>
  <c r="Y108" i="23"/>
  <c r="AB107" i="23"/>
  <c r="AA107" i="23"/>
  <c r="Z107" i="23"/>
  <c r="Y107" i="23"/>
  <c r="AB106" i="23"/>
  <c r="AA106" i="23"/>
  <c r="Z106" i="23"/>
  <c r="Y106" i="23"/>
  <c r="AB105" i="23"/>
  <c r="AA105" i="23"/>
  <c r="Z105" i="23"/>
  <c r="Y105" i="23"/>
  <c r="AB104" i="23"/>
  <c r="AA104" i="23"/>
  <c r="Z104" i="23"/>
  <c r="Y104" i="23"/>
  <c r="AB103" i="23"/>
  <c r="AA103" i="23"/>
  <c r="Z103" i="23"/>
  <c r="Y103" i="23"/>
  <c r="AB102" i="23"/>
  <c r="AA102" i="23"/>
  <c r="Z102" i="23"/>
  <c r="Y102" i="23"/>
  <c r="AB101" i="23"/>
  <c r="AA101" i="23"/>
  <c r="Z101" i="23"/>
  <c r="Y101" i="23"/>
  <c r="AB100" i="23"/>
  <c r="AA100" i="23"/>
  <c r="Z100" i="23"/>
  <c r="Y100" i="23"/>
  <c r="AB99" i="23"/>
  <c r="AA99" i="23"/>
  <c r="Z99" i="23"/>
  <c r="Y99" i="23"/>
  <c r="AB98" i="23"/>
  <c r="AA98" i="23"/>
  <c r="Z98" i="23"/>
  <c r="Y98" i="23"/>
  <c r="AB97" i="23"/>
  <c r="AA97" i="23"/>
  <c r="Z97" i="23"/>
  <c r="Y97" i="23"/>
  <c r="AB96" i="23"/>
  <c r="AA96" i="23"/>
  <c r="Z96" i="23"/>
  <c r="Y96" i="23"/>
  <c r="AB95" i="23"/>
  <c r="AA95" i="23"/>
  <c r="Z95" i="23"/>
  <c r="Y95" i="23"/>
  <c r="AB94" i="23"/>
  <c r="AA94" i="23"/>
  <c r="Z94" i="23"/>
  <c r="Y94" i="23"/>
  <c r="AB93" i="23"/>
  <c r="AA93" i="23"/>
  <c r="Z93" i="23"/>
  <c r="Y93" i="23"/>
  <c r="AB92" i="23"/>
  <c r="AA92" i="23"/>
  <c r="Z92" i="23"/>
  <c r="Y92" i="23"/>
  <c r="AB91" i="23"/>
  <c r="AA91" i="23"/>
  <c r="Z91" i="23"/>
  <c r="Y91" i="23"/>
  <c r="AB90" i="23"/>
  <c r="AA90" i="23"/>
  <c r="Z90" i="23"/>
  <c r="Y90" i="23"/>
  <c r="AB89" i="23"/>
  <c r="AA89" i="23"/>
  <c r="Z89" i="23"/>
  <c r="Y89" i="23"/>
  <c r="AB88" i="23"/>
  <c r="AA88" i="23"/>
  <c r="Z88" i="23"/>
  <c r="Y88" i="23"/>
  <c r="AB87" i="23"/>
  <c r="AA87" i="23"/>
  <c r="Z87" i="23"/>
  <c r="Y87" i="23"/>
  <c r="AB86" i="23"/>
  <c r="AA86" i="23"/>
  <c r="Z86" i="23"/>
  <c r="Y86" i="23"/>
  <c r="AB85" i="23"/>
  <c r="AA85" i="23"/>
  <c r="Z85" i="23"/>
  <c r="Y85" i="23"/>
  <c r="AB84" i="23"/>
  <c r="AA84" i="23"/>
  <c r="Z84" i="23"/>
  <c r="Y84" i="23"/>
  <c r="AB83" i="23"/>
  <c r="AA83" i="23"/>
  <c r="Z83" i="23"/>
  <c r="Y83" i="23"/>
  <c r="AB82" i="23"/>
  <c r="AA82" i="23"/>
  <c r="Z82" i="23"/>
  <c r="Y82" i="23"/>
  <c r="AB81" i="23"/>
  <c r="AA81" i="23"/>
  <c r="Z81" i="23"/>
  <c r="Y81" i="23"/>
  <c r="AB80" i="23"/>
  <c r="AA80" i="23"/>
  <c r="Z80" i="23"/>
  <c r="Y80" i="23"/>
  <c r="AB75" i="23"/>
  <c r="AA75" i="23"/>
  <c r="Z75" i="23"/>
  <c r="Y75" i="23"/>
  <c r="AB74" i="23"/>
  <c r="AA74" i="23"/>
  <c r="Z74" i="23"/>
  <c r="Y74" i="23"/>
  <c r="AB73" i="23"/>
  <c r="AA73" i="23"/>
  <c r="Z73" i="23"/>
  <c r="Y73" i="23"/>
  <c r="AB72" i="23"/>
  <c r="AA72" i="23"/>
  <c r="Z72" i="23"/>
  <c r="Y72" i="23"/>
  <c r="AB71" i="23"/>
  <c r="AA71" i="23"/>
  <c r="Z71" i="23"/>
  <c r="Y71" i="23"/>
  <c r="AB70" i="23"/>
  <c r="AA70" i="23"/>
  <c r="Z70" i="23"/>
  <c r="Y70" i="23"/>
  <c r="AB69" i="23"/>
  <c r="AA69" i="23"/>
  <c r="Z69" i="23"/>
  <c r="Y69" i="23"/>
  <c r="AB68" i="23"/>
  <c r="AA68" i="23"/>
  <c r="Z68" i="23"/>
  <c r="Y68" i="23"/>
  <c r="AB67" i="23"/>
  <c r="AA67" i="23"/>
  <c r="Z67" i="23"/>
  <c r="Y67" i="23"/>
  <c r="AB66" i="23"/>
  <c r="AA66" i="23"/>
  <c r="Z66" i="23"/>
  <c r="Y66" i="23"/>
  <c r="AB65" i="23"/>
  <c r="AA65" i="23"/>
  <c r="Z65" i="23"/>
  <c r="Y65" i="23"/>
  <c r="AB64" i="23"/>
  <c r="AA64" i="23"/>
  <c r="Z64" i="23"/>
  <c r="Y64" i="23"/>
  <c r="AB63" i="23"/>
  <c r="AA63" i="23"/>
  <c r="Z63" i="23"/>
  <c r="Y63" i="23"/>
  <c r="AB58" i="23"/>
  <c r="AP58" i="23" s="1"/>
  <c r="AA58" i="23"/>
  <c r="AO58" i="23" s="1"/>
  <c r="Z58" i="23"/>
  <c r="AN58" i="23" s="1"/>
  <c r="Y58" i="23"/>
  <c r="AM58" i="23" s="1"/>
  <c r="AB57" i="23"/>
  <c r="AA57" i="23"/>
  <c r="Z57" i="23"/>
  <c r="Y57" i="23"/>
  <c r="AB56" i="23"/>
  <c r="AA56" i="23"/>
  <c r="Z56" i="23"/>
  <c r="Y56" i="23"/>
  <c r="AB54" i="23"/>
  <c r="AA54" i="23"/>
  <c r="Z54" i="23"/>
  <c r="Y54" i="23"/>
  <c r="AB51" i="23"/>
  <c r="AA51" i="23"/>
  <c r="Z51" i="23"/>
  <c r="Y51" i="23"/>
  <c r="AB49" i="23"/>
  <c r="AA49" i="23"/>
  <c r="Z49" i="23"/>
  <c r="Y49" i="23"/>
  <c r="AB48" i="23"/>
  <c r="AA48" i="23"/>
  <c r="Z48" i="23"/>
  <c r="Y48" i="23"/>
  <c r="AB47" i="23"/>
  <c r="AA47" i="23"/>
  <c r="Z47" i="23"/>
  <c r="Y47" i="23"/>
  <c r="AB46" i="23"/>
  <c r="AA46" i="23"/>
  <c r="Z46" i="23"/>
  <c r="Y46" i="23"/>
  <c r="AB45" i="23"/>
  <c r="AA45" i="23"/>
  <c r="Z45" i="23"/>
  <c r="Y45" i="23"/>
  <c r="AB44" i="23"/>
  <c r="AA44" i="23"/>
  <c r="Z44" i="23"/>
  <c r="Y44" i="23"/>
  <c r="AB43" i="23"/>
  <c r="AA43" i="23"/>
  <c r="Z43" i="23"/>
  <c r="Y43" i="23"/>
  <c r="AB42" i="23"/>
  <c r="AA42" i="23"/>
  <c r="Z42" i="23"/>
  <c r="Y42" i="23"/>
  <c r="AB41" i="23"/>
  <c r="AA41" i="23"/>
  <c r="Z41" i="23"/>
  <c r="Y41" i="23"/>
  <c r="AB40" i="23"/>
  <c r="AA40" i="23"/>
  <c r="Z40" i="23"/>
  <c r="Y40" i="23"/>
  <c r="AB39" i="23"/>
  <c r="AA39" i="23"/>
  <c r="Z39" i="23"/>
  <c r="Y39" i="23"/>
  <c r="AB38" i="23"/>
  <c r="AA38" i="23"/>
  <c r="Z38" i="23"/>
  <c r="Y38" i="23"/>
  <c r="AB37" i="23"/>
  <c r="AA37" i="23"/>
  <c r="Z37" i="23"/>
  <c r="Y37" i="23"/>
  <c r="AB36" i="23"/>
  <c r="AA36" i="23"/>
  <c r="Z36" i="23"/>
  <c r="Y36" i="23"/>
  <c r="AB35" i="23"/>
  <c r="AA35" i="23"/>
  <c r="Z35" i="23"/>
  <c r="Y35" i="23"/>
  <c r="AB34" i="23"/>
  <c r="AA34" i="23"/>
  <c r="Z34" i="23"/>
  <c r="Y34" i="23"/>
  <c r="AB33" i="23"/>
  <c r="AA33" i="23"/>
  <c r="Z33" i="23"/>
  <c r="Y33" i="23"/>
  <c r="AB32" i="23"/>
  <c r="AA32" i="23"/>
  <c r="Z32" i="23"/>
  <c r="Y32" i="23"/>
  <c r="AB31" i="23"/>
  <c r="AA31" i="23"/>
  <c r="Z31" i="23"/>
  <c r="Y31" i="23"/>
  <c r="AB30" i="23"/>
  <c r="AA30" i="23"/>
  <c r="Z30" i="23"/>
  <c r="Y30" i="23"/>
  <c r="AB29" i="23"/>
  <c r="AA29" i="23"/>
  <c r="Z29" i="23"/>
  <c r="Y29" i="23"/>
  <c r="AB28" i="23"/>
  <c r="AA28" i="23"/>
  <c r="Z28" i="23"/>
  <c r="Y28" i="23"/>
  <c r="AB27" i="23"/>
  <c r="AA27" i="23"/>
  <c r="Z27" i="23"/>
  <c r="Y27" i="23"/>
  <c r="AB26" i="23"/>
  <c r="AA26" i="23"/>
  <c r="Z26" i="23"/>
  <c r="Y26" i="23"/>
  <c r="AS43" i="23" l="1"/>
  <c r="AN43" i="23"/>
  <c r="AS47" i="23"/>
  <c r="AN47" i="23"/>
  <c r="AS63" i="23"/>
  <c r="AN63" i="23"/>
  <c r="AS69" i="23"/>
  <c r="AN69" i="23"/>
  <c r="AS75" i="23"/>
  <c r="AN75" i="23"/>
  <c r="AS81" i="23"/>
  <c r="AN81" i="23"/>
  <c r="AS89" i="23"/>
  <c r="AN89" i="23"/>
  <c r="AS93" i="23"/>
  <c r="AN93" i="23"/>
  <c r="AS97" i="23"/>
  <c r="AN97" i="23"/>
  <c r="AS103" i="23"/>
  <c r="AN103" i="23"/>
  <c r="AS114" i="23"/>
  <c r="AN114" i="23"/>
  <c r="AT122" i="23"/>
  <c r="AO122" i="23"/>
  <c r="AT144" i="23"/>
  <c r="AO144" i="23"/>
  <c r="AT205" i="23"/>
  <c r="AO205" i="23"/>
  <c r="AT223" i="23"/>
  <c r="AO223" i="23"/>
  <c r="AT238" i="23"/>
  <c r="AO238" i="23"/>
  <c r="AT245" i="23"/>
  <c r="AO245" i="23"/>
  <c r="AT249" i="23"/>
  <c r="AO249" i="23"/>
  <c r="AT255" i="23"/>
  <c r="AO255" i="23"/>
  <c r="AT259" i="23"/>
  <c r="AO259" i="23"/>
  <c r="AT263" i="23"/>
  <c r="AO263" i="23"/>
  <c r="AT283" i="23"/>
  <c r="AO283" i="23"/>
  <c r="AT27" i="23"/>
  <c r="AO27" i="23"/>
  <c r="AT29" i="23"/>
  <c r="AO29" i="23"/>
  <c r="AT31" i="23"/>
  <c r="AO31" i="23"/>
  <c r="AT35" i="23"/>
  <c r="AO35" i="23"/>
  <c r="AT41" i="23"/>
  <c r="AO41" i="23"/>
  <c r="AT43" i="23"/>
  <c r="AO43" i="23"/>
  <c r="AT45" i="23"/>
  <c r="AO45" i="23"/>
  <c r="AT47" i="23"/>
  <c r="AO47" i="23"/>
  <c r="AT57" i="23"/>
  <c r="AO57" i="23"/>
  <c r="AT63" i="23"/>
  <c r="AO63" i="23"/>
  <c r="AT65" i="23"/>
  <c r="AO65" i="23"/>
  <c r="AT67" i="23"/>
  <c r="AO67" i="23"/>
  <c r="AT69" i="23"/>
  <c r="AO69" i="23"/>
  <c r="AT71" i="23"/>
  <c r="AO71" i="23"/>
  <c r="AT73" i="23"/>
  <c r="AO73" i="23"/>
  <c r="AT75" i="23"/>
  <c r="AO75" i="23"/>
  <c r="AT81" i="23"/>
  <c r="AO81" i="23"/>
  <c r="AT83" i="23"/>
  <c r="AO83" i="23"/>
  <c r="AT89" i="23"/>
  <c r="AO89" i="23"/>
  <c r="AT91" i="23"/>
  <c r="AO91" i="23"/>
  <c r="AT93" i="23"/>
  <c r="AO93" i="23"/>
  <c r="AT95" i="23"/>
  <c r="AO95" i="23"/>
  <c r="AT97" i="23"/>
  <c r="AO97" i="23"/>
  <c r="AT103" i="23"/>
  <c r="AO103" i="23"/>
  <c r="AS110" i="23"/>
  <c r="AN110" i="23"/>
  <c r="AT114" i="23"/>
  <c r="AO114" i="23"/>
  <c r="AU116" i="23"/>
  <c r="AP116" i="23"/>
  <c r="AU118" i="23"/>
  <c r="AP118" i="23"/>
  <c r="AU122" i="23"/>
  <c r="AP122" i="23"/>
  <c r="AU124" i="23"/>
  <c r="AP124" i="23"/>
  <c r="AU126" i="23"/>
  <c r="AP126" i="23"/>
  <c r="AU138" i="23"/>
  <c r="AP138" i="23"/>
  <c r="AU140" i="23"/>
  <c r="AP140" i="23"/>
  <c r="AU142" i="23"/>
  <c r="AP142" i="23"/>
  <c r="AU144" i="23"/>
  <c r="AP144" i="23"/>
  <c r="AU146" i="23"/>
  <c r="AP146" i="23"/>
  <c r="AU148" i="23"/>
  <c r="AP148" i="23"/>
  <c r="AU150" i="23"/>
  <c r="AP150" i="23"/>
  <c r="AU152" i="23"/>
  <c r="AP152" i="23"/>
  <c r="AU154" i="23"/>
  <c r="AP154" i="23"/>
  <c r="AU163" i="23"/>
  <c r="AP163" i="23"/>
  <c r="AU167" i="23"/>
  <c r="AP167" i="23"/>
  <c r="AU169" i="23"/>
  <c r="AP169" i="23"/>
  <c r="AU171" i="23"/>
  <c r="AP171" i="23"/>
  <c r="AU173" i="23"/>
  <c r="AP173" i="23"/>
  <c r="AU175" i="23"/>
  <c r="AP175" i="23"/>
  <c r="AU177" i="23"/>
  <c r="AP177" i="23"/>
  <c r="AU179" i="23"/>
  <c r="AP179" i="23"/>
  <c r="AU189" i="23"/>
  <c r="AP189" i="23"/>
  <c r="AU191" i="23"/>
  <c r="AP191" i="23"/>
  <c r="AU193" i="23"/>
  <c r="AP193" i="23"/>
  <c r="AU195" i="23"/>
  <c r="AP195" i="23"/>
  <c r="AU201" i="23"/>
  <c r="AP201" i="23"/>
  <c r="AU203" i="23"/>
  <c r="AP203" i="23"/>
  <c r="AU205" i="23"/>
  <c r="AP205" i="23"/>
  <c r="AU207" i="23"/>
  <c r="AP207" i="23"/>
  <c r="AU213" i="23"/>
  <c r="AP213" i="23"/>
  <c r="AU215" i="23"/>
  <c r="AP215" i="23"/>
  <c r="AU219" i="23"/>
  <c r="AP219" i="23"/>
  <c r="AU221" i="23"/>
  <c r="AP221" i="23"/>
  <c r="AU223" i="23"/>
  <c r="AP223" i="23"/>
  <c r="AU229" i="23"/>
  <c r="AP229" i="23"/>
  <c r="AU231" i="23"/>
  <c r="AP231" i="23"/>
  <c r="AU235" i="23"/>
  <c r="AP235" i="23"/>
  <c r="AU238" i="23"/>
  <c r="AP238" i="23"/>
  <c r="AU243" i="23"/>
  <c r="AP243" i="23"/>
  <c r="AU245" i="23"/>
  <c r="AP245" i="23"/>
  <c r="AU247" i="23"/>
  <c r="AP247" i="23"/>
  <c r="AU249" i="23"/>
  <c r="AP249" i="23"/>
  <c r="AU251" i="23"/>
  <c r="AP251" i="23"/>
  <c r="AU253" i="23"/>
  <c r="AP253" i="23"/>
  <c r="AU255" i="23"/>
  <c r="AP255" i="23"/>
  <c r="AU259" i="23"/>
  <c r="AP259" i="23"/>
  <c r="AU261" i="23"/>
  <c r="AP261" i="23"/>
  <c r="AU263" i="23"/>
  <c r="AP263" i="23"/>
  <c r="AU265" i="23"/>
  <c r="AP265" i="23"/>
  <c r="AU269" i="23"/>
  <c r="AP269" i="23"/>
  <c r="AU271" i="23"/>
  <c r="AP271" i="23"/>
  <c r="AU275" i="23"/>
  <c r="AP275" i="23"/>
  <c r="AU281" i="23"/>
  <c r="AP281" i="23"/>
  <c r="AU283" i="23"/>
  <c r="AP283" i="23"/>
  <c r="AU285" i="23"/>
  <c r="AP285" i="23"/>
  <c r="AU27" i="23"/>
  <c r="AP27" i="23"/>
  <c r="AU29" i="23"/>
  <c r="AP29" i="23"/>
  <c r="AU31" i="23"/>
  <c r="AP31" i="23"/>
  <c r="AU35" i="23"/>
  <c r="AP35" i="23"/>
  <c r="AU41" i="23"/>
  <c r="AP41" i="23"/>
  <c r="AU43" i="23"/>
  <c r="AP43" i="23"/>
  <c r="AU45" i="23"/>
  <c r="AP45" i="23"/>
  <c r="AU47" i="23"/>
  <c r="AP47" i="23"/>
  <c r="AU57" i="23"/>
  <c r="AP57" i="23"/>
  <c r="AU63" i="23"/>
  <c r="AP63" i="23"/>
  <c r="AU65" i="23"/>
  <c r="AP65" i="23"/>
  <c r="AU67" i="23"/>
  <c r="AP67" i="23"/>
  <c r="AU69" i="23"/>
  <c r="AP69" i="23"/>
  <c r="AU71" i="23"/>
  <c r="AP71" i="23"/>
  <c r="AU73" i="23"/>
  <c r="AP73" i="23"/>
  <c r="AU75" i="23"/>
  <c r="AP75" i="23"/>
  <c r="AU81" i="23"/>
  <c r="AP81" i="23"/>
  <c r="AU83" i="23"/>
  <c r="AP83" i="23"/>
  <c r="AU89" i="23"/>
  <c r="AP89" i="23"/>
  <c r="AU91" i="23"/>
  <c r="AP91" i="23"/>
  <c r="AU93" i="23"/>
  <c r="AP93" i="23"/>
  <c r="AU95" i="23"/>
  <c r="AP95" i="23"/>
  <c r="AU97" i="23"/>
  <c r="AP97" i="23"/>
  <c r="AU103" i="23"/>
  <c r="AP103" i="23"/>
  <c r="AT110" i="23"/>
  <c r="AO110" i="23"/>
  <c r="AR119" i="23"/>
  <c r="AM119" i="23"/>
  <c r="AR125" i="23"/>
  <c r="AM125" i="23"/>
  <c r="AR130" i="23"/>
  <c r="AM130" i="23"/>
  <c r="AR137" i="23"/>
  <c r="AM137" i="23"/>
  <c r="AR139" i="23"/>
  <c r="AM139" i="23"/>
  <c r="AR141" i="23"/>
  <c r="AM141" i="23"/>
  <c r="AR143" i="23"/>
  <c r="AM143" i="23"/>
  <c r="AR145" i="23"/>
  <c r="AM145" i="23"/>
  <c r="AR147" i="23"/>
  <c r="AM147" i="23"/>
  <c r="AR149" i="23"/>
  <c r="AM149" i="23"/>
  <c r="AR151" i="23"/>
  <c r="AM151" i="23"/>
  <c r="AR153" i="23"/>
  <c r="AM153" i="23"/>
  <c r="AR155" i="23"/>
  <c r="AM155" i="23"/>
  <c r="AR162" i="23"/>
  <c r="AM162" i="23"/>
  <c r="AR164" i="23"/>
  <c r="AM164" i="23"/>
  <c r="AR166" i="23"/>
  <c r="AM166" i="23"/>
  <c r="AR168" i="23"/>
  <c r="AM168" i="23"/>
  <c r="AR170" i="23"/>
  <c r="AM170" i="23"/>
  <c r="AR172" i="23"/>
  <c r="AM172" i="23"/>
  <c r="AR176" i="23"/>
  <c r="AM176" i="23"/>
  <c r="AR178" i="23"/>
  <c r="AM178" i="23"/>
  <c r="AR190" i="23"/>
  <c r="AM190" i="23"/>
  <c r="AR192" i="23"/>
  <c r="AM192" i="23"/>
  <c r="AR194" i="23"/>
  <c r="AM194" i="23"/>
  <c r="AR200" i="23"/>
  <c r="AM200" i="23"/>
  <c r="AR202" i="23"/>
  <c r="AM202" i="23"/>
  <c r="AR204" i="23"/>
  <c r="AM204" i="23"/>
  <c r="AR206" i="23"/>
  <c r="AM206" i="23"/>
  <c r="AR208" i="23"/>
  <c r="AM208" i="23"/>
  <c r="AR212" i="23"/>
  <c r="AM212" i="23"/>
  <c r="AR214" i="23"/>
  <c r="AM214" i="23"/>
  <c r="AR220" i="23"/>
  <c r="AM220" i="23"/>
  <c r="AR222" i="23"/>
  <c r="AM222" i="23"/>
  <c r="AR228" i="23"/>
  <c r="AM228" i="23"/>
  <c r="AR230" i="23"/>
  <c r="AM230" i="23"/>
  <c r="AR232" i="23"/>
  <c r="AM232" i="23"/>
  <c r="AR234" i="23"/>
  <c r="AM234" i="23"/>
  <c r="AR236" i="23"/>
  <c r="AM236" i="23"/>
  <c r="AR237" i="23"/>
  <c r="AM237" i="23"/>
  <c r="AR244" i="23"/>
  <c r="AM244" i="23"/>
  <c r="AR246" i="23"/>
  <c r="AM246" i="23"/>
  <c r="AR248" i="23"/>
  <c r="AM248" i="23"/>
  <c r="AR252" i="23"/>
  <c r="AM252" i="23"/>
  <c r="AR254" i="23"/>
  <c r="AM254" i="23"/>
  <c r="AR256" i="23"/>
  <c r="AM256" i="23"/>
  <c r="AR258" i="23"/>
  <c r="AM258" i="23"/>
  <c r="AR260" i="23"/>
  <c r="AM260" i="23"/>
  <c r="AR262" i="23"/>
  <c r="AM262" i="23"/>
  <c r="AR266" i="23"/>
  <c r="AM266" i="23"/>
  <c r="AR268" i="23"/>
  <c r="AM268" i="23"/>
  <c r="AR270" i="23"/>
  <c r="AM270" i="23"/>
  <c r="AR272" i="23"/>
  <c r="AM272" i="23"/>
  <c r="AR274" i="23"/>
  <c r="AM274" i="23"/>
  <c r="AR276" i="23"/>
  <c r="AM276" i="23"/>
  <c r="AR278" i="23"/>
  <c r="AM278" i="23"/>
  <c r="AR280" i="23"/>
  <c r="AM280" i="23"/>
  <c r="AR282" i="23"/>
  <c r="AM282" i="23"/>
  <c r="AR288" i="23"/>
  <c r="AM288" i="23"/>
  <c r="AR290" i="23"/>
  <c r="AM290" i="23"/>
  <c r="AS65" i="23"/>
  <c r="AN65" i="23"/>
  <c r="AS73" i="23"/>
  <c r="AN73" i="23"/>
  <c r="AS95" i="23"/>
  <c r="AN95" i="23"/>
  <c r="AT138" i="23"/>
  <c r="AO138" i="23"/>
  <c r="AT148" i="23"/>
  <c r="AO148" i="23"/>
  <c r="AT171" i="23"/>
  <c r="AO171" i="23"/>
  <c r="AT191" i="23"/>
  <c r="AO191" i="23"/>
  <c r="AT193" i="23"/>
  <c r="AO193" i="23"/>
  <c r="AT201" i="23"/>
  <c r="AO201" i="23"/>
  <c r="AT203" i="23"/>
  <c r="AO203" i="23"/>
  <c r="AT207" i="23"/>
  <c r="AO207" i="23"/>
  <c r="AT215" i="23"/>
  <c r="AO215" i="23"/>
  <c r="AT231" i="23"/>
  <c r="AO231" i="23"/>
  <c r="AT235" i="23"/>
  <c r="AO235" i="23"/>
  <c r="AT243" i="23"/>
  <c r="AO243" i="23"/>
  <c r="AT265" i="23"/>
  <c r="AO265" i="23"/>
  <c r="AT281" i="23"/>
  <c r="AO281" i="23"/>
  <c r="AR26" i="23"/>
  <c r="AM26" i="23"/>
  <c r="AR42" i="23"/>
  <c r="AM42" i="23"/>
  <c r="AR46" i="23"/>
  <c r="AM46" i="23"/>
  <c r="AR68" i="23"/>
  <c r="AM68" i="23"/>
  <c r="AR74" i="23"/>
  <c r="AM74" i="23"/>
  <c r="AR82" i="23"/>
  <c r="AM82" i="23"/>
  <c r="AR90" i="23"/>
  <c r="AM90" i="23"/>
  <c r="AR112" i="23"/>
  <c r="AM112" i="23"/>
  <c r="AR128" i="23"/>
  <c r="AM128" i="23"/>
  <c r="AS137" i="23"/>
  <c r="AN137" i="23"/>
  <c r="AS143" i="23"/>
  <c r="AN143" i="23"/>
  <c r="AS145" i="23"/>
  <c r="AN145" i="23"/>
  <c r="AS147" i="23"/>
  <c r="AN147" i="23"/>
  <c r="AS149" i="23"/>
  <c r="AN149" i="23"/>
  <c r="AS151" i="23"/>
  <c r="AN151" i="23"/>
  <c r="AS153" i="23"/>
  <c r="AN153" i="23"/>
  <c r="AS155" i="23"/>
  <c r="AN155" i="23"/>
  <c r="AR158" i="23"/>
  <c r="AM158" i="23"/>
  <c r="AS162" i="23"/>
  <c r="AN162" i="23"/>
  <c r="AS164" i="23"/>
  <c r="AN164" i="23"/>
  <c r="AS166" i="23"/>
  <c r="AN166" i="23"/>
  <c r="AS168" i="23"/>
  <c r="AN168" i="23"/>
  <c r="AS190" i="23"/>
  <c r="AN190" i="23"/>
  <c r="AS192" i="23"/>
  <c r="AN192" i="23"/>
  <c r="AS194" i="23"/>
  <c r="AN194" i="23"/>
  <c r="AS200" i="23"/>
  <c r="AN200" i="23"/>
  <c r="AS202" i="23"/>
  <c r="AN202" i="23"/>
  <c r="AS204" i="23"/>
  <c r="AN204" i="23"/>
  <c r="AS206" i="23"/>
  <c r="AN206" i="23"/>
  <c r="AS208" i="23"/>
  <c r="AN208" i="23"/>
  <c r="AS212" i="23"/>
  <c r="AN212" i="23"/>
  <c r="AS214" i="23"/>
  <c r="AN214" i="23"/>
  <c r="AS220" i="23"/>
  <c r="AN220" i="23"/>
  <c r="AS222" i="23"/>
  <c r="AN222" i="23"/>
  <c r="AS228" i="23"/>
  <c r="AN228" i="23"/>
  <c r="AS230" i="23"/>
  <c r="AN230" i="23"/>
  <c r="AS232" i="23"/>
  <c r="AN232" i="23"/>
  <c r="AS234" i="23"/>
  <c r="AN234" i="23"/>
  <c r="AS236" i="23"/>
  <c r="AN236" i="23"/>
  <c r="AS237" i="23"/>
  <c r="AN237" i="23"/>
  <c r="AS244" i="23"/>
  <c r="AN244" i="23"/>
  <c r="AS246" i="23"/>
  <c r="AN246" i="23"/>
  <c r="AS248" i="23"/>
  <c r="AN248" i="23"/>
  <c r="AS252" i="23"/>
  <c r="AN252" i="23"/>
  <c r="AS254" i="23"/>
  <c r="AN254" i="23"/>
  <c r="AS256" i="23"/>
  <c r="AN256" i="23"/>
  <c r="AS258" i="23"/>
  <c r="AN258" i="23"/>
  <c r="AS260" i="23"/>
  <c r="AN260" i="23"/>
  <c r="AS262" i="23"/>
  <c r="AN262" i="23"/>
  <c r="AS266" i="23"/>
  <c r="AN266" i="23"/>
  <c r="AS268" i="23"/>
  <c r="AN268" i="23"/>
  <c r="AS270" i="23"/>
  <c r="AN270" i="23"/>
  <c r="AS272" i="23"/>
  <c r="AN272" i="23"/>
  <c r="AS274" i="23"/>
  <c r="AN274" i="23"/>
  <c r="AS276" i="23"/>
  <c r="AN276" i="23"/>
  <c r="AS278" i="23"/>
  <c r="AN278" i="23"/>
  <c r="AS280" i="23"/>
  <c r="AN280" i="23"/>
  <c r="AS282" i="23"/>
  <c r="AN282" i="23"/>
  <c r="AS288" i="23"/>
  <c r="AN288" i="23"/>
  <c r="AS26" i="23"/>
  <c r="AN26" i="23"/>
  <c r="AS28" i="23"/>
  <c r="AN28" i="23"/>
  <c r="AS30" i="23"/>
  <c r="AN30" i="23"/>
  <c r="AS34" i="23"/>
  <c r="AN34" i="23"/>
  <c r="AS36" i="23"/>
  <c r="AN36" i="23"/>
  <c r="AS40" i="23"/>
  <c r="AN40" i="23"/>
  <c r="AS42" i="23"/>
  <c r="AN42" i="23"/>
  <c r="AS44" i="23"/>
  <c r="AN44" i="23"/>
  <c r="AS46" i="23"/>
  <c r="AN46" i="23"/>
  <c r="AS56" i="23"/>
  <c r="AN56" i="23"/>
  <c r="AS66" i="23"/>
  <c r="AN66" i="23"/>
  <c r="AS68" i="23"/>
  <c r="AN68" i="23"/>
  <c r="AS70" i="23"/>
  <c r="AN70" i="23"/>
  <c r="AS72" i="23"/>
  <c r="AN72" i="23"/>
  <c r="AS74" i="23"/>
  <c r="AN74" i="23"/>
  <c r="AS80" i="23"/>
  <c r="AN80" i="23"/>
  <c r="AS82" i="23"/>
  <c r="AN82" i="23"/>
  <c r="AS84" i="23"/>
  <c r="AN84" i="23"/>
  <c r="AS88" i="23"/>
  <c r="AN88" i="23"/>
  <c r="AS90" i="23"/>
  <c r="AN90" i="23"/>
  <c r="AS92" i="23"/>
  <c r="AN92" i="23"/>
  <c r="AS94" i="23"/>
  <c r="AN94" i="23"/>
  <c r="AS96" i="23"/>
  <c r="AN96" i="23"/>
  <c r="AS98" i="23"/>
  <c r="AN98" i="23"/>
  <c r="AS102" i="23"/>
  <c r="AN102" i="23"/>
  <c r="AS112" i="23"/>
  <c r="AN112" i="23"/>
  <c r="AT119" i="23"/>
  <c r="AO119" i="23"/>
  <c r="AT125" i="23"/>
  <c r="AO125" i="23"/>
  <c r="AS128" i="23"/>
  <c r="AN128" i="23"/>
  <c r="AT130" i="23"/>
  <c r="AO130" i="23"/>
  <c r="AS133" i="23"/>
  <c r="AN133" i="23"/>
  <c r="AT137" i="23"/>
  <c r="AO137" i="23"/>
  <c r="AT139" i="23"/>
  <c r="AO139" i="23"/>
  <c r="AT141" i="23"/>
  <c r="AO141" i="23"/>
  <c r="AT143" i="23"/>
  <c r="AO143" i="23"/>
  <c r="AT145" i="23"/>
  <c r="AO145" i="23"/>
  <c r="AT147" i="23"/>
  <c r="AO147" i="23"/>
  <c r="AT149" i="23"/>
  <c r="AO149" i="23"/>
  <c r="AT151" i="23"/>
  <c r="AO151" i="23"/>
  <c r="AT153" i="23"/>
  <c r="AO153" i="23"/>
  <c r="AT155" i="23"/>
  <c r="AO155" i="23"/>
  <c r="AS158" i="23"/>
  <c r="AN158" i="23"/>
  <c r="AT162" i="23"/>
  <c r="AO162" i="23"/>
  <c r="AT164" i="23"/>
  <c r="AO164" i="23"/>
  <c r="AT166" i="23"/>
  <c r="AO166" i="23"/>
  <c r="AT168" i="23"/>
  <c r="AO168" i="23"/>
  <c r="AT170" i="23"/>
  <c r="AO170" i="23"/>
  <c r="AT172" i="23"/>
  <c r="AO172" i="23"/>
  <c r="AT190" i="23"/>
  <c r="AO190" i="23"/>
  <c r="AT192" i="23"/>
  <c r="AO192" i="23"/>
  <c r="AT194" i="23"/>
  <c r="AO194" i="23"/>
  <c r="AT200" i="23"/>
  <c r="AO200" i="23"/>
  <c r="AT202" i="23"/>
  <c r="AO202" i="23"/>
  <c r="AT204" i="23"/>
  <c r="AO204" i="23"/>
  <c r="AT206" i="23"/>
  <c r="AO206" i="23"/>
  <c r="AT208" i="23"/>
  <c r="AO208" i="23"/>
  <c r="AT212" i="23"/>
  <c r="AO212" i="23"/>
  <c r="AT214" i="23"/>
  <c r="AO214" i="23"/>
  <c r="AT220" i="23"/>
  <c r="AO220" i="23"/>
  <c r="AT222" i="23"/>
  <c r="AO222" i="23"/>
  <c r="AT228" i="23"/>
  <c r="AO228" i="23"/>
  <c r="AT230" i="23"/>
  <c r="AO230" i="23"/>
  <c r="AT232" i="23"/>
  <c r="AO232" i="23"/>
  <c r="AT234" i="23"/>
  <c r="AO234" i="23"/>
  <c r="AT236" i="23"/>
  <c r="AO236" i="23"/>
  <c r="AT237" i="23"/>
  <c r="AO237" i="23"/>
  <c r="AT244" i="23"/>
  <c r="AO244" i="23"/>
  <c r="AT246" i="23"/>
  <c r="AO246" i="23"/>
  <c r="AT248" i="23"/>
  <c r="AO248" i="23"/>
  <c r="AT252" i="23"/>
  <c r="AO252" i="23"/>
  <c r="AT254" i="23"/>
  <c r="AO254" i="23"/>
  <c r="AT256" i="23"/>
  <c r="AO256" i="23"/>
  <c r="AT258" i="23"/>
  <c r="AO258" i="23"/>
  <c r="AT260" i="23"/>
  <c r="AO260" i="23"/>
  <c r="AT262" i="23"/>
  <c r="AO262" i="23"/>
  <c r="AT266" i="23"/>
  <c r="AO266" i="23"/>
  <c r="AT268" i="23"/>
  <c r="AO268" i="23"/>
  <c r="AT270" i="23"/>
  <c r="AO270" i="23"/>
  <c r="AT272" i="23"/>
  <c r="AO272" i="23"/>
  <c r="AT274" i="23"/>
  <c r="AO274" i="23"/>
  <c r="AT276" i="23"/>
  <c r="AO276" i="23"/>
  <c r="AT278" i="23"/>
  <c r="AO278" i="23"/>
  <c r="AT280" i="23"/>
  <c r="AO280" i="23"/>
  <c r="AT282" i="23"/>
  <c r="AO282" i="23"/>
  <c r="AT288" i="23"/>
  <c r="AO288" i="23"/>
  <c r="AS67" i="23"/>
  <c r="AN67" i="23"/>
  <c r="AS91" i="23"/>
  <c r="AN91" i="23"/>
  <c r="AR110" i="23"/>
  <c r="AM110" i="23"/>
  <c r="AT118" i="23"/>
  <c r="AO118" i="23"/>
  <c r="AT126" i="23"/>
  <c r="AO126" i="23"/>
  <c r="AT140" i="23"/>
  <c r="AO140" i="23"/>
  <c r="AT146" i="23"/>
  <c r="AO146" i="23"/>
  <c r="AT150" i="23"/>
  <c r="AO150" i="23"/>
  <c r="AT152" i="23"/>
  <c r="AO152" i="23"/>
  <c r="AT154" i="23"/>
  <c r="AO154" i="23"/>
  <c r="AT163" i="23"/>
  <c r="AO163" i="23"/>
  <c r="AT169" i="23"/>
  <c r="AO169" i="23"/>
  <c r="AT173" i="23"/>
  <c r="AO173" i="23"/>
  <c r="AT253" i="23"/>
  <c r="AO253" i="23"/>
  <c r="AT269" i="23"/>
  <c r="AO269" i="23"/>
  <c r="AT271" i="23"/>
  <c r="AO271" i="23"/>
  <c r="AT275" i="23"/>
  <c r="AO275" i="23"/>
  <c r="AT285" i="23"/>
  <c r="AO285" i="23"/>
  <c r="AR28" i="23"/>
  <c r="AM28" i="23"/>
  <c r="AR34" i="23"/>
  <c r="AM34" i="23"/>
  <c r="AR72" i="23"/>
  <c r="AM72" i="23"/>
  <c r="AR92" i="23"/>
  <c r="AM92" i="23"/>
  <c r="AR96" i="23"/>
  <c r="AM96" i="23"/>
  <c r="AR98" i="23"/>
  <c r="AM98" i="23"/>
  <c r="AR102" i="23"/>
  <c r="AM102" i="23"/>
  <c r="AS119" i="23"/>
  <c r="AN119" i="23"/>
  <c r="AS125" i="23"/>
  <c r="AN125" i="23"/>
  <c r="AR133" i="23"/>
  <c r="AM133" i="23"/>
  <c r="AS141" i="23"/>
  <c r="AN141" i="23"/>
  <c r="AS170" i="23"/>
  <c r="AN170" i="23"/>
  <c r="AT34" i="23"/>
  <c r="AO34" i="23"/>
  <c r="AT36" i="23"/>
  <c r="AO36" i="23"/>
  <c r="AT40" i="23"/>
  <c r="AO40" i="23"/>
  <c r="AT56" i="23"/>
  <c r="AO56" i="23"/>
  <c r="AT66" i="23"/>
  <c r="AO66" i="23"/>
  <c r="AT70" i="23"/>
  <c r="AO70" i="23"/>
  <c r="AT72" i="23"/>
  <c r="AO72" i="23"/>
  <c r="AT80" i="23"/>
  <c r="AO80" i="23"/>
  <c r="AT82" i="23"/>
  <c r="AO82" i="23"/>
  <c r="AT84" i="23"/>
  <c r="AO84" i="23"/>
  <c r="AT88" i="23"/>
  <c r="AO88" i="23"/>
  <c r="AT90" i="23"/>
  <c r="AO90" i="23"/>
  <c r="AT94" i="23"/>
  <c r="AO94" i="23"/>
  <c r="AT96" i="23"/>
  <c r="AO96" i="23"/>
  <c r="AT98" i="23"/>
  <c r="AO98" i="23"/>
  <c r="AU119" i="23"/>
  <c r="AP119" i="23"/>
  <c r="AU125" i="23"/>
  <c r="AP125" i="23"/>
  <c r="AU130" i="23"/>
  <c r="AP130" i="23"/>
  <c r="AT133" i="23"/>
  <c r="AO133" i="23"/>
  <c r="AU137" i="23"/>
  <c r="AP137" i="23"/>
  <c r="AU141" i="23"/>
  <c r="AP141" i="23"/>
  <c r="AU145" i="23"/>
  <c r="AP145" i="23"/>
  <c r="AU147" i="23"/>
  <c r="AP147" i="23"/>
  <c r="AU151" i="23"/>
  <c r="AP151" i="23"/>
  <c r="AU155" i="23"/>
  <c r="AP155" i="23"/>
  <c r="AT158" i="23"/>
  <c r="AO158" i="23"/>
  <c r="AU162" i="23"/>
  <c r="AP162" i="23"/>
  <c r="AU166" i="23"/>
  <c r="AP166" i="23"/>
  <c r="AU170" i="23"/>
  <c r="AP170" i="23"/>
  <c r="AU178" i="23"/>
  <c r="AP178" i="23"/>
  <c r="AU190" i="23"/>
  <c r="AP190" i="23"/>
  <c r="AU192" i="23"/>
  <c r="AP192" i="23"/>
  <c r="AU194" i="23"/>
  <c r="AP194" i="23"/>
  <c r="AU202" i="23"/>
  <c r="AP202" i="23"/>
  <c r="AU206" i="23"/>
  <c r="AP206" i="23"/>
  <c r="AU208" i="23"/>
  <c r="AP208" i="23"/>
  <c r="AU212" i="23"/>
  <c r="AP212" i="23"/>
  <c r="AU214" i="23"/>
  <c r="AP214" i="23"/>
  <c r="AU222" i="23"/>
  <c r="AP222" i="23"/>
  <c r="AU230" i="23"/>
  <c r="AP230" i="23"/>
  <c r="AU232" i="23"/>
  <c r="AP232" i="23"/>
  <c r="AU236" i="23"/>
  <c r="AP236" i="23"/>
  <c r="AU237" i="23"/>
  <c r="AP237" i="23"/>
  <c r="AU244" i="23"/>
  <c r="AP244" i="23"/>
  <c r="AU246" i="23"/>
  <c r="AP246" i="23"/>
  <c r="AU248" i="23"/>
  <c r="AP248" i="23"/>
  <c r="AU252" i="23"/>
  <c r="AP252" i="23"/>
  <c r="AU268" i="23"/>
  <c r="AP268" i="23"/>
  <c r="AU272" i="23"/>
  <c r="AP272" i="23"/>
  <c r="AU276" i="23"/>
  <c r="AP276" i="23"/>
  <c r="AU280" i="23"/>
  <c r="AP280" i="23"/>
  <c r="AU26" i="23"/>
  <c r="AP26" i="23"/>
  <c r="AU28" i="23"/>
  <c r="AP28" i="23"/>
  <c r="AU30" i="23"/>
  <c r="AP30" i="23"/>
  <c r="AU32" i="23"/>
  <c r="AP32" i="23"/>
  <c r="AU34" i="23"/>
  <c r="AP34" i="23"/>
  <c r="AU36" i="23"/>
  <c r="AP36" i="23"/>
  <c r="AU40" i="23"/>
  <c r="AP40" i="23"/>
  <c r="AU42" i="23"/>
  <c r="AP42" i="23"/>
  <c r="AU44" i="23"/>
  <c r="AP44" i="23"/>
  <c r="AU46" i="23"/>
  <c r="AP46" i="23"/>
  <c r="AU56" i="23"/>
  <c r="AP56" i="23"/>
  <c r="AU66" i="23"/>
  <c r="AP66" i="23"/>
  <c r="AU68" i="23"/>
  <c r="AP68" i="23"/>
  <c r="AU70" i="23"/>
  <c r="AP70" i="23"/>
  <c r="AU72" i="23"/>
  <c r="AP72" i="23"/>
  <c r="AU74" i="23"/>
  <c r="AP74" i="23"/>
  <c r="AU80" i="23"/>
  <c r="AP80" i="23"/>
  <c r="AU82" i="23"/>
  <c r="AP82" i="23"/>
  <c r="AU84" i="23"/>
  <c r="AP84" i="23"/>
  <c r="AU88" i="23"/>
  <c r="AP88" i="23"/>
  <c r="AU90" i="23"/>
  <c r="AP90" i="23"/>
  <c r="AU92" i="23"/>
  <c r="AP92" i="23"/>
  <c r="AU94" i="23"/>
  <c r="AP94" i="23"/>
  <c r="AU96" i="23"/>
  <c r="AP96" i="23"/>
  <c r="AU98" i="23"/>
  <c r="AP98" i="23"/>
  <c r="AU102" i="23"/>
  <c r="AP102" i="23"/>
  <c r="AR116" i="23"/>
  <c r="AM116" i="23"/>
  <c r="AR118" i="23"/>
  <c r="AM118" i="23"/>
  <c r="AR122" i="23"/>
  <c r="AM122" i="23"/>
  <c r="AR124" i="23"/>
  <c r="AM124" i="23"/>
  <c r="AR126" i="23"/>
  <c r="AM126" i="23"/>
  <c r="AR138" i="23"/>
  <c r="AM138" i="23"/>
  <c r="AR140" i="23"/>
  <c r="AM140" i="23"/>
  <c r="AR142" i="23"/>
  <c r="AM142" i="23"/>
  <c r="AR144" i="23"/>
  <c r="AM144" i="23"/>
  <c r="AR146" i="23"/>
  <c r="AM146" i="23"/>
  <c r="AR148" i="23"/>
  <c r="AM148" i="23"/>
  <c r="AR150" i="23"/>
  <c r="AM150" i="23"/>
  <c r="AR152" i="23"/>
  <c r="AM152" i="23"/>
  <c r="AR154" i="23"/>
  <c r="AM154" i="23"/>
  <c r="AR163" i="23"/>
  <c r="AM163" i="23"/>
  <c r="AR167" i="23"/>
  <c r="AM167" i="23"/>
  <c r="AR169" i="23"/>
  <c r="AM169" i="23"/>
  <c r="AR171" i="23"/>
  <c r="AM171" i="23"/>
  <c r="AR173" i="23"/>
  <c r="AM173" i="23"/>
  <c r="AR175" i="23"/>
  <c r="AM175" i="23"/>
  <c r="AR177" i="23"/>
  <c r="AM177" i="23"/>
  <c r="AR179" i="23"/>
  <c r="AM179" i="23"/>
  <c r="AR189" i="23"/>
  <c r="AM189" i="23"/>
  <c r="AR191" i="23"/>
  <c r="AM191" i="23"/>
  <c r="AR193" i="23"/>
  <c r="AM193" i="23"/>
  <c r="AR195" i="23"/>
  <c r="AM195" i="23"/>
  <c r="AR201" i="23"/>
  <c r="AM201" i="23"/>
  <c r="AR203" i="23"/>
  <c r="AM203" i="23"/>
  <c r="AR205" i="23"/>
  <c r="AM205" i="23"/>
  <c r="AR207" i="23"/>
  <c r="AM207" i="23"/>
  <c r="AR213" i="23"/>
  <c r="AM213" i="23"/>
  <c r="AR215" i="23"/>
  <c r="AM215" i="23"/>
  <c r="AR219" i="23"/>
  <c r="AM219" i="23"/>
  <c r="AR221" i="23"/>
  <c r="AM221" i="23"/>
  <c r="AR223" i="23"/>
  <c r="AM223" i="23"/>
  <c r="AR229" i="23"/>
  <c r="AM229" i="23"/>
  <c r="AR231" i="23"/>
  <c r="AM231" i="23"/>
  <c r="AR235" i="23"/>
  <c r="AM235" i="23"/>
  <c r="AR238" i="23"/>
  <c r="AM238" i="23"/>
  <c r="AR243" i="23"/>
  <c r="AM243" i="23"/>
  <c r="AR245" i="23"/>
  <c r="AM245" i="23"/>
  <c r="AR247" i="23"/>
  <c r="AM247" i="23"/>
  <c r="AR249" i="23"/>
  <c r="AM249" i="23"/>
  <c r="AR251" i="23"/>
  <c r="AM251" i="23"/>
  <c r="AR253" i="23"/>
  <c r="AM253" i="23"/>
  <c r="AR255" i="23"/>
  <c r="AM255" i="23"/>
  <c r="AR259" i="23"/>
  <c r="AM259" i="23"/>
  <c r="AR261" i="23"/>
  <c r="AM261" i="23"/>
  <c r="AR263" i="23"/>
  <c r="AM263" i="23"/>
  <c r="AR265" i="23"/>
  <c r="AM265" i="23"/>
  <c r="AR269" i="23"/>
  <c r="AM269" i="23"/>
  <c r="AR271" i="23"/>
  <c r="AM271" i="23"/>
  <c r="AR275" i="23"/>
  <c r="AM275" i="23"/>
  <c r="AR281" i="23"/>
  <c r="AM281" i="23"/>
  <c r="AR283" i="23"/>
  <c r="AM283" i="23"/>
  <c r="AR285" i="23"/>
  <c r="AM285" i="23"/>
  <c r="AS27" i="23"/>
  <c r="AN27" i="23"/>
  <c r="AS29" i="23"/>
  <c r="AN29" i="23"/>
  <c r="AS31" i="23"/>
  <c r="AN31" i="23"/>
  <c r="AS35" i="23"/>
  <c r="AN35" i="23"/>
  <c r="AS41" i="23"/>
  <c r="AN41" i="23"/>
  <c r="AS45" i="23"/>
  <c r="AN45" i="23"/>
  <c r="AS57" i="23"/>
  <c r="AN57" i="23"/>
  <c r="AS71" i="23"/>
  <c r="AN71" i="23"/>
  <c r="AS83" i="23"/>
  <c r="AN83" i="23"/>
  <c r="AT116" i="23"/>
  <c r="AO116" i="23"/>
  <c r="AT124" i="23"/>
  <c r="AO124" i="23"/>
  <c r="AT142" i="23"/>
  <c r="AO142" i="23"/>
  <c r="AT167" i="23"/>
  <c r="AO167" i="23"/>
  <c r="AT189" i="23"/>
  <c r="AO189" i="23"/>
  <c r="AT195" i="23"/>
  <c r="AO195" i="23"/>
  <c r="AT213" i="23"/>
  <c r="AO213" i="23"/>
  <c r="AT219" i="23"/>
  <c r="AO219" i="23"/>
  <c r="AT221" i="23"/>
  <c r="AO221" i="23"/>
  <c r="AT229" i="23"/>
  <c r="AO229" i="23"/>
  <c r="AT247" i="23"/>
  <c r="AO247" i="23"/>
  <c r="AT251" i="23"/>
  <c r="AO251" i="23"/>
  <c r="AT261" i="23"/>
  <c r="AO261" i="23"/>
  <c r="AR30" i="23"/>
  <c r="AM30" i="23"/>
  <c r="AR32" i="23"/>
  <c r="AM32" i="23"/>
  <c r="AR36" i="23"/>
  <c r="AM36" i="23"/>
  <c r="AR40" i="23"/>
  <c r="AM40" i="23"/>
  <c r="AR44" i="23"/>
  <c r="AM44" i="23"/>
  <c r="AR56" i="23"/>
  <c r="AM56" i="23"/>
  <c r="AR66" i="23"/>
  <c r="AM66" i="23"/>
  <c r="AR70" i="23"/>
  <c r="AM70" i="23"/>
  <c r="AR80" i="23"/>
  <c r="AM80" i="23"/>
  <c r="AR84" i="23"/>
  <c r="AM84" i="23"/>
  <c r="AR88" i="23"/>
  <c r="AM88" i="23"/>
  <c r="AR94" i="23"/>
  <c r="AM94" i="23"/>
  <c r="AS130" i="23"/>
  <c r="AN130" i="23"/>
  <c r="AS139" i="23"/>
  <c r="AN139" i="23"/>
  <c r="AS172" i="23"/>
  <c r="AN172" i="23"/>
  <c r="AT26" i="23"/>
  <c r="AO26" i="23"/>
  <c r="AT28" i="23"/>
  <c r="AO28" i="23"/>
  <c r="AT30" i="23"/>
  <c r="AO30" i="23"/>
  <c r="AT42" i="23"/>
  <c r="AO42" i="23"/>
  <c r="AT44" i="23"/>
  <c r="AO44" i="23"/>
  <c r="AT46" i="23"/>
  <c r="AO46" i="23"/>
  <c r="AT68" i="23"/>
  <c r="AO68" i="23"/>
  <c r="AT74" i="23"/>
  <c r="AO74" i="23"/>
  <c r="AT92" i="23"/>
  <c r="AO92" i="23"/>
  <c r="AT102" i="23"/>
  <c r="AO102" i="23"/>
  <c r="AT112" i="23"/>
  <c r="AO112" i="23"/>
  <c r="AT128" i="23"/>
  <c r="AO128" i="23"/>
  <c r="AU139" i="23"/>
  <c r="AP139" i="23"/>
  <c r="AU143" i="23"/>
  <c r="AP143" i="23"/>
  <c r="AU149" i="23"/>
  <c r="AP149" i="23"/>
  <c r="AU153" i="23"/>
  <c r="AP153" i="23"/>
  <c r="AU164" i="23"/>
  <c r="AP164" i="23"/>
  <c r="AU168" i="23"/>
  <c r="AP168" i="23"/>
  <c r="AU172" i="23"/>
  <c r="AP172" i="23"/>
  <c r="AU176" i="23"/>
  <c r="AP176" i="23"/>
  <c r="AU200" i="23"/>
  <c r="AP200" i="23"/>
  <c r="AU204" i="23"/>
  <c r="AP204" i="23"/>
  <c r="AU220" i="23"/>
  <c r="AP220" i="23"/>
  <c r="AU228" i="23"/>
  <c r="AP228" i="23"/>
  <c r="AU234" i="23"/>
  <c r="AP234" i="23"/>
  <c r="AU254" i="23"/>
  <c r="AP254" i="23"/>
  <c r="AU256" i="23"/>
  <c r="AP256" i="23"/>
  <c r="AU258" i="23"/>
  <c r="AP258" i="23"/>
  <c r="AU260" i="23"/>
  <c r="AP260" i="23"/>
  <c r="AU262" i="23"/>
  <c r="AP262" i="23"/>
  <c r="AU266" i="23"/>
  <c r="AP266" i="23"/>
  <c r="AU270" i="23"/>
  <c r="AP270" i="23"/>
  <c r="AU274" i="23"/>
  <c r="AP274" i="23"/>
  <c r="AU278" i="23"/>
  <c r="AP278" i="23"/>
  <c r="AU282" i="23"/>
  <c r="AP282" i="23"/>
  <c r="AU288" i="23"/>
  <c r="AP288" i="23"/>
  <c r="AU290" i="23"/>
  <c r="AP290" i="23"/>
  <c r="AR27" i="23"/>
  <c r="AM27" i="23"/>
  <c r="AR29" i="23"/>
  <c r="AM29" i="23"/>
  <c r="AR31" i="23"/>
  <c r="AM31" i="23"/>
  <c r="AR35" i="23"/>
  <c r="AM35" i="23"/>
  <c r="AR41" i="23"/>
  <c r="AM41" i="23"/>
  <c r="AR43" i="23"/>
  <c r="AM43" i="23"/>
  <c r="AR45" i="23"/>
  <c r="AM45" i="23"/>
  <c r="AR47" i="23"/>
  <c r="AM47" i="23"/>
  <c r="AR57" i="23"/>
  <c r="AM57" i="23"/>
  <c r="AR63" i="23"/>
  <c r="AM63" i="23"/>
  <c r="AR65" i="23"/>
  <c r="AM65" i="23"/>
  <c r="AR67" i="23"/>
  <c r="AM67" i="23"/>
  <c r="AR69" i="23"/>
  <c r="AM69" i="23"/>
  <c r="AR71" i="23"/>
  <c r="AM71" i="23"/>
  <c r="AR73" i="23"/>
  <c r="AM73" i="23"/>
  <c r="AR75" i="23"/>
  <c r="AM75" i="23"/>
  <c r="AR81" i="23"/>
  <c r="AM81" i="23"/>
  <c r="AR83" i="23"/>
  <c r="AM83" i="23"/>
  <c r="AR89" i="23"/>
  <c r="AM89" i="23"/>
  <c r="AR91" i="23"/>
  <c r="AM91" i="23"/>
  <c r="AR93" i="23"/>
  <c r="AM93" i="23"/>
  <c r="AR95" i="23"/>
  <c r="AM95" i="23"/>
  <c r="AR97" i="23"/>
  <c r="AM97" i="23"/>
  <c r="AR103" i="23"/>
  <c r="AM103" i="23"/>
  <c r="AR114" i="23"/>
  <c r="AM114" i="23"/>
  <c r="AS116" i="23"/>
  <c r="AN116" i="23"/>
  <c r="AS118" i="23"/>
  <c r="AN118" i="23"/>
  <c r="AS122" i="23"/>
  <c r="AN122" i="23"/>
  <c r="AS124" i="23"/>
  <c r="AN124" i="23"/>
  <c r="AS126" i="23"/>
  <c r="AN126" i="23"/>
  <c r="AS138" i="23"/>
  <c r="AN138" i="23"/>
  <c r="AS140" i="23"/>
  <c r="AN140" i="23"/>
  <c r="AS142" i="23"/>
  <c r="AN142" i="23"/>
  <c r="AS144" i="23"/>
  <c r="AN144" i="23"/>
  <c r="AS146" i="23"/>
  <c r="AN146" i="23"/>
  <c r="AS148" i="23"/>
  <c r="AN148" i="23"/>
  <c r="AS150" i="23"/>
  <c r="AN150" i="23"/>
  <c r="AS152" i="23"/>
  <c r="AN152" i="23"/>
  <c r="AS154" i="23"/>
  <c r="AN154" i="23"/>
  <c r="AS163" i="23"/>
  <c r="AN163" i="23"/>
  <c r="AS167" i="23"/>
  <c r="AN167" i="23"/>
  <c r="AS169" i="23"/>
  <c r="AN169" i="23"/>
  <c r="AS171" i="23"/>
  <c r="AN171" i="23"/>
  <c r="AS173" i="23"/>
  <c r="AN173" i="23"/>
  <c r="AS189" i="23"/>
  <c r="AN189" i="23"/>
  <c r="AS191" i="23"/>
  <c r="AN191" i="23"/>
  <c r="AS193" i="23"/>
  <c r="AN193" i="23"/>
  <c r="AS195" i="23"/>
  <c r="AN195" i="23"/>
  <c r="AS201" i="23"/>
  <c r="AN201" i="23"/>
  <c r="AS203" i="23"/>
  <c r="AN203" i="23"/>
  <c r="AS205" i="23"/>
  <c r="AN205" i="23"/>
  <c r="AS207" i="23"/>
  <c r="AN207" i="23"/>
  <c r="AS213" i="23"/>
  <c r="AN213" i="23"/>
  <c r="AS215" i="23"/>
  <c r="AN215" i="23"/>
  <c r="AS219" i="23"/>
  <c r="AN219" i="23"/>
  <c r="AS221" i="23"/>
  <c r="AN221" i="23"/>
  <c r="AS223" i="23"/>
  <c r="AN223" i="23"/>
  <c r="AS229" i="23"/>
  <c r="AN229" i="23"/>
  <c r="AS231" i="23"/>
  <c r="AN231" i="23"/>
  <c r="AS235" i="23"/>
  <c r="AN235" i="23"/>
  <c r="AS238" i="23"/>
  <c r="AN238" i="23"/>
  <c r="AS243" i="23"/>
  <c r="AN243" i="23"/>
  <c r="AS245" i="23"/>
  <c r="AN245" i="23"/>
  <c r="AS247" i="23"/>
  <c r="AN247" i="23"/>
  <c r="AS249" i="23"/>
  <c r="AN249" i="23"/>
  <c r="AS251" i="23"/>
  <c r="AN251" i="23"/>
  <c r="AS253" i="23"/>
  <c r="AN253" i="23"/>
  <c r="AS255" i="23"/>
  <c r="AN255" i="23"/>
  <c r="AS259" i="23"/>
  <c r="AN259" i="23"/>
  <c r="AS261" i="23"/>
  <c r="AN261" i="23"/>
  <c r="AS263" i="23"/>
  <c r="AN263" i="23"/>
  <c r="AS265" i="23"/>
  <c r="AN265" i="23"/>
  <c r="AS269" i="23"/>
  <c r="AN269" i="23"/>
  <c r="AS271" i="23"/>
  <c r="AN271" i="23"/>
  <c r="AS275" i="23"/>
  <c r="AN275" i="23"/>
  <c r="AS281" i="23"/>
  <c r="AN281" i="23"/>
  <c r="AS283" i="23"/>
  <c r="AN283" i="23"/>
  <c r="AS285" i="23"/>
  <c r="AN285" i="23"/>
</calcChain>
</file>

<file path=xl/comments1.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H51" authorId="0" shapeId="0">
      <text>
        <r>
          <rPr>
            <sz val="8"/>
            <color indexed="81"/>
            <rFont val="Tahoma"/>
            <family val="2"/>
          </rPr>
          <t>This includes 8 departments which have their RTI and IP services managed by another department.</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H53" authorId="0" shapeId="0">
      <text>
        <r>
          <rPr>
            <sz val="8"/>
            <color indexed="81"/>
            <rFont val="Tahoma"/>
            <family val="2"/>
          </rPr>
          <t>This includes 8 departments which have their RTI and IP services managed by another department.</t>
        </r>
      </text>
    </comment>
    <comment ref="C54"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3" authorId="0" shapeId="0">
      <text>
        <r>
          <rPr>
            <sz val="8"/>
            <color indexed="81"/>
            <rFont val="Tahoma"/>
            <family val="2"/>
          </rPr>
          <t>Based on total number of staff performing RTI and IP functions.</t>
        </r>
      </text>
    </comment>
    <comment ref="AR291" authorId="0" shapeId="0">
      <text>
        <r>
          <rPr>
            <b/>
            <sz val="8"/>
            <color indexed="81"/>
            <rFont val="Tahoma"/>
            <family val="2"/>
          </rPr>
          <t>celina:</t>
        </r>
        <r>
          <rPr>
            <sz val="8"/>
            <color indexed="81"/>
            <rFont val="Tahoma"/>
            <family val="2"/>
          </rPr>
          <t xml:space="preserve">
Yes is 2013 has been compared to No or Identified in 2010.</t>
        </r>
      </text>
    </comment>
    <comment ref="AU291" authorId="0" shape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2.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H51" authorId="0" shapeId="0">
      <text>
        <r>
          <rPr>
            <sz val="8"/>
            <color indexed="81"/>
            <rFont val="Tahoma"/>
            <family val="2"/>
          </rPr>
          <t>This includes 8 departments which have their RTI and IP services managed by another department.</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H53" authorId="0" shapeId="0">
      <text>
        <r>
          <rPr>
            <sz val="8"/>
            <color indexed="81"/>
            <rFont val="Tahoma"/>
            <family val="2"/>
          </rPr>
          <t>This includes 8 departments which have their RTI and IP services managed by another department.</t>
        </r>
      </text>
    </comment>
    <comment ref="C54" authorId="0" shapeId="0">
      <text>
        <r>
          <rPr>
            <sz val="8"/>
            <color indexed="81"/>
            <rFont val="Tahoma"/>
            <family val="2"/>
          </rPr>
          <t>11 departments had shared arrangements where three department provides RTI and IP services for the other 8 departments.  Figures for staff from these departments have only been counted once for each set of shared services.</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 ref="AR290" authorId="0" shapeId="0">
      <text>
        <r>
          <rPr>
            <b/>
            <sz val="8"/>
            <color indexed="81"/>
            <rFont val="Tahoma"/>
            <family val="2"/>
          </rPr>
          <t>celina:</t>
        </r>
        <r>
          <rPr>
            <sz val="8"/>
            <color indexed="81"/>
            <rFont val="Tahoma"/>
            <family val="2"/>
          </rPr>
          <t xml:space="preserve">
Yes is 2013 has been compared to No or Identified in 2010.</t>
        </r>
      </text>
    </comment>
    <comment ref="AU290" authorId="0" shape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3.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 ref="AR290" authorId="0" shapeId="0">
      <text>
        <r>
          <rPr>
            <b/>
            <sz val="8"/>
            <color indexed="81"/>
            <rFont val="Tahoma"/>
            <family val="2"/>
          </rPr>
          <t>celina:</t>
        </r>
        <r>
          <rPr>
            <sz val="8"/>
            <color indexed="81"/>
            <rFont val="Tahoma"/>
            <family val="2"/>
          </rPr>
          <t xml:space="preserve">
Yes is 2013 has been compared to No or Identified in 2010.</t>
        </r>
      </text>
    </comment>
    <comment ref="AU290" authorId="0" shape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4.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 ref="AR290" authorId="0" shapeId="0">
      <text>
        <r>
          <rPr>
            <b/>
            <sz val="8"/>
            <color indexed="81"/>
            <rFont val="Tahoma"/>
            <family val="2"/>
          </rPr>
          <t>celina:</t>
        </r>
        <r>
          <rPr>
            <sz val="8"/>
            <color indexed="81"/>
            <rFont val="Tahoma"/>
            <family val="2"/>
          </rPr>
          <t xml:space="preserve">
Yes is 2013 has been compared to No or Identified in 2010.</t>
        </r>
      </text>
    </comment>
    <comment ref="AU290" authorId="0" shape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5.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54" authorId="0" shapeId="0">
      <text>
        <r>
          <rPr>
            <sz val="8"/>
            <color indexed="81"/>
            <rFont val="Tahoma"/>
            <family val="2"/>
          </rPr>
          <t xml:space="preserve">Reported figures from two agencies have been excluded from the calculation of average staff as all or a significant proportion of the agencies' staff were reported as having RTI and IP functions.  </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List>
</comments>
</file>

<file path=xl/comments6.xml><?xml version="1.0" encoding="utf-8"?>
<comments xmlns="http://schemas.openxmlformats.org/spreadsheetml/2006/main">
  <authors>
    <author>celina</author>
  </authors>
  <commentLis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List>
</comments>
</file>

<file path=xl/comments7.xml><?xml version="1.0" encoding="utf-8"?>
<comments xmlns="http://schemas.openxmlformats.org/spreadsheetml/2006/main">
  <authors>
    <author>celina</author>
  </authors>
  <commentList>
    <comment ref="AR10" authorId="0" shapeId="0">
      <text>
        <r>
          <rPr>
            <b/>
            <sz val="8"/>
            <color indexed="81"/>
            <rFont val="Tahoma"/>
            <family val="2"/>
          </rPr>
          <t>celina:</t>
        </r>
        <r>
          <rPr>
            <sz val="8"/>
            <color indexed="81"/>
            <rFont val="Tahoma"/>
            <family val="2"/>
          </rPr>
          <t xml:space="preserve">
Yes in 2013 has been compared to Yes or In Progress in 2010.</t>
        </r>
      </text>
    </comment>
    <comment ref="AU10" authorId="0" shapeId="0">
      <text>
        <r>
          <rPr>
            <b/>
            <sz val="8"/>
            <color indexed="81"/>
            <rFont val="Tahoma"/>
            <family val="2"/>
          </rPr>
          <t>celina:</t>
        </r>
        <r>
          <rPr>
            <sz val="8"/>
            <color indexed="81"/>
            <rFont val="Tahoma"/>
            <family val="2"/>
          </rPr>
          <t xml:space="preserve">
No in 2013 has been compared to No or Identified in 2010.</t>
        </r>
      </text>
    </comment>
    <comment ref="AR13" authorId="0" shapeId="0">
      <text>
        <r>
          <rPr>
            <b/>
            <sz val="8"/>
            <color indexed="81"/>
            <rFont val="Tahoma"/>
            <family val="2"/>
          </rPr>
          <t>celina:</t>
        </r>
        <r>
          <rPr>
            <sz val="8"/>
            <color indexed="81"/>
            <rFont val="Tahoma"/>
            <family val="2"/>
          </rPr>
          <t xml:space="preserve">
Yes in 2013 has been compared to Yes or In Progress in 2010.</t>
        </r>
      </text>
    </comment>
    <comment ref="AU13" authorId="0" shapeId="0">
      <text>
        <r>
          <rPr>
            <b/>
            <sz val="8"/>
            <color indexed="81"/>
            <rFont val="Tahoma"/>
            <family val="2"/>
          </rPr>
          <t>celina:</t>
        </r>
        <r>
          <rPr>
            <sz val="8"/>
            <color indexed="81"/>
            <rFont val="Tahoma"/>
            <family val="2"/>
          </rPr>
          <t xml:space="preserve">
No in 2013 has been compared to No or Identified in 2010.</t>
        </r>
      </text>
    </comment>
    <comment ref="C53"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54" authorId="0" shapeId="0">
      <text>
        <r>
          <rPr>
            <sz val="8"/>
            <color indexed="81"/>
            <rFont val="Tahoma"/>
            <family val="2"/>
          </rPr>
          <t xml:space="preserve">Reported figures from one agency have been removed from the calculation of average staff due to concerns with the accuracy of the figures provided.  
Reported figures from one additional agency has been excluded from the calculation of average staff as all or a significant proportion of the agency's staff were reported as having RTI and IP functions.  </t>
        </r>
      </text>
    </comment>
    <comment ref="G54" authorId="0" shapeId="0">
      <text>
        <r>
          <rPr>
            <sz val="8"/>
            <color indexed="81"/>
            <rFont val="Tahoma"/>
            <family val="2"/>
          </rPr>
          <t>The FTE staff figures have been reported differently by agencies.  Some agencies provided the proportional number of total staff considering part time arrangements which included RTI and IP duties in their position or only the proportion of time their staff spend on their RTI and IP activities.  As a result conclusions based on FTE figures provided are unable to be made.</t>
        </r>
      </text>
    </comment>
    <comment ref="C61" authorId="0" shapeId="0">
      <text>
        <r>
          <rPr>
            <sz val="8"/>
            <color indexed="81"/>
            <rFont val="Tahoma"/>
            <family val="2"/>
          </rPr>
          <t>Reported figures from one agency have been removed from the calculation of average staff due to concerns with the accuracy of the figures provided.  
Reported figures from three agencies have been excluded from the calculation of average staff as all or a significant proportion of the agencies' staff were reported as having RTI and IP functions.  
11 departments had shared arrangements where three department provides RTI and IP services for the other 8 departments.  Figures for staff from these departments have only been counted once for each set of shared services.</t>
        </r>
      </text>
    </comment>
    <comment ref="E62" authorId="0" shapeId="0">
      <text>
        <r>
          <rPr>
            <sz val="8"/>
            <color indexed="81"/>
            <rFont val="Tahoma"/>
            <family val="2"/>
          </rPr>
          <t>Based on total number of staff performing RTI and IP functions.</t>
        </r>
      </text>
    </comment>
    <comment ref="AR290" authorId="0" shapeId="0">
      <text>
        <r>
          <rPr>
            <b/>
            <sz val="8"/>
            <color indexed="81"/>
            <rFont val="Tahoma"/>
            <family val="2"/>
          </rPr>
          <t>celina:</t>
        </r>
        <r>
          <rPr>
            <sz val="8"/>
            <color indexed="81"/>
            <rFont val="Tahoma"/>
            <family val="2"/>
          </rPr>
          <t xml:space="preserve">
Yes is 2013 has been compared to No or Identified in 2010.</t>
        </r>
      </text>
    </comment>
    <comment ref="AU290" authorId="0" shape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<sst xmlns="http://schemas.openxmlformats.org/spreadsheetml/2006/main" count="18644" uniqueCount="670">
  <si>
    <t>Total</t>
  </si>
  <si>
    <t>List of Tables</t>
  </si>
  <si>
    <t>Sheet</t>
  </si>
  <si>
    <t>All Agencies</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</si>
  <si>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</si>
  <si>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</si>
  <si>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</si>
  <si>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</si>
  <si>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</si>
  <si>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</si>
  <si>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</si>
  <si>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</si>
  <si>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</si>
  <si>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</si>
  <si>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</si>
  <si>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</si>
  <si>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</si>
  <si>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</si>
  <si>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</si>
  <si>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</si>
  <si>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</si>
  <si>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</si>
  <si>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</si>
  <si>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</si>
  <si>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</si>
  <si>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</si>
  <si>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</si>
  <si>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</si>
  <si>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</si>
  <si>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</si>
  <si>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</si>
  <si>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</si>
  <si>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</si>
  <si>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</si>
  <si>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</si>
  <si>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</si>
  <si>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</si>
  <si>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</si>
  <si>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</si>
  <si>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</si>
  <si>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</si>
  <si>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</si>
  <si>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</si>
  <si>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</si>
  <si>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</si>
  <si>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</si>
  <si>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</si>
  <si>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</si>
  <si>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</si>
  <si>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</si>
  <si>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</si>
  <si>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</si>
  <si>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</si>
  <si>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r>
      <rPr>
        <b/>
        <sz val="8"/>
        <color theme="1"/>
        <rFont val="Arial"/>
        <family val="2"/>
      </rPr>
      <t>Department only question.</t>
    </r>
    <r>
      <rPr>
        <sz val="8"/>
        <color theme="1"/>
        <rFont val="Arial"/>
        <family val="2"/>
      </rPr>
      <t xml:space="preserve">
An SES level Information Champion is appointed, and active in the role.</t>
    </r>
  </si>
  <si>
    <r>
      <rPr>
        <b/>
        <sz val="8"/>
        <color theme="1"/>
        <rFont val="Arial"/>
        <family val="2"/>
      </rPr>
      <t>Department only question.</t>
    </r>
    <r>
      <rPr>
        <sz val="8"/>
        <color theme="1"/>
        <rFont val="Arial"/>
        <family val="2"/>
      </rPr>
      <t xml:space="preserve">
A formal information governance body is established (as per QGEA guidelines).</t>
    </r>
  </si>
  <si>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</si>
  <si>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</si>
  <si>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</si>
  <si>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</si>
  <si>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</si>
  <si>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</si>
  <si>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</si>
  <si>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</si>
  <si>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</si>
  <si>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r>
      <rPr>
        <b/>
        <sz val="8"/>
        <rFont val="Arial"/>
        <family val="2"/>
      </rPr>
      <t>Department only question.</t>
    </r>
    <r>
      <rPr>
        <sz val="8"/>
        <rFont val="Arial"/>
        <family val="2"/>
      </rPr>
      <t xml:space="preserve">
The agency maintains an Information Asset Register either independently or as part of an existing register (as required by Information Standard 44).</t>
    </r>
  </si>
  <si>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</si>
  <si>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</si>
  <si>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</si>
  <si>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</si>
  <si>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</si>
  <si>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</si>
  <si>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</si>
  <si>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</si>
  <si>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</si>
  <si>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</si>
  <si>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</si>
  <si>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</si>
  <si>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</si>
  <si>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</si>
  <si>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</si>
  <si>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</si>
  <si>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</si>
  <si>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</si>
  <si>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</si>
  <si>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r>
      <rPr>
        <b/>
        <sz val="8"/>
        <color theme="1"/>
        <rFont val="Arial"/>
        <family val="2"/>
      </rPr>
      <t>Department only question.</t>
    </r>
    <r>
      <rPr>
        <sz val="8"/>
        <color theme="1"/>
        <rFont val="Arial"/>
        <family val="2"/>
      </rPr>
      <t xml:space="preserve">
RTI and IP functions are independent of the Minister’s office.</t>
    </r>
  </si>
  <si>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</si>
  <si>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</si>
  <si>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</si>
  <si>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</si>
  <si>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</si>
  <si>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</si>
  <si>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</si>
  <si>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</si>
  <si>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</si>
  <si>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</si>
  <si>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</si>
  <si>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</si>
  <si>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</si>
  <si>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</si>
  <si>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</si>
  <si>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</si>
  <si>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</si>
  <si>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</si>
  <si>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</si>
  <si>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</si>
  <si>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</si>
  <si>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</si>
  <si>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</si>
  <si>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</si>
  <si>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</si>
  <si>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</si>
  <si>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</si>
  <si>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</si>
  <si>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</si>
  <si>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</si>
  <si>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</si>
  <si>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</si>
  <si>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</si>
  <si>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</si>
  <si>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</si>
  <si>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</si>
  <si>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</si>
  <si>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</si>
  <si>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</si>
  <si>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</si>
  <si>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</si>
  <si>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</si>
  <si>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</si>
  <si>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</si>
  <si>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</si>
  <si>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</si>
  <si>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</si>
  <si>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</si>
  <si>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</si>
  <si>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</si>
  <si>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r>
      <rPr>
        <b/>
        <sz val="8"/>
        <color theme="1"/>
        <rFont val="Arial"/>
        <family val="2"/>
      </rPr>
      <t>Department only question.</t>
    </r>
    <r>
      <rPr>
        <sz val="8"/>
        <color theme="1"/>
        <rFont val="Arial"/>
        <family val="2"/>
      </rPr>
      <t xml:space="preserve">
Using the Information Asset Register as a guide, the agency has achieved maximum disclosure of publishable information assets. </t>
    </r>
  </si>
  <si>
    <t>Section D - Compliance</t>
  </si>
  <si>
    <r>
      <t>D.1 Detailed questions about active management of agency responsibilities</t>
    </r>
    <r>
      <rPr>
        <sz val="11"/>
        <rFont val="Arial"/>
        <family val="2"/>
      </rPr>
      <t xml:space="preserve"> </t>
    </r>
  </si>
  <si>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</si>
  <si>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</si>
  <si>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</si>
  <si>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</si>
  <si>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</si>
  <si>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</si>
  <si>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</si>
  <si>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</si>
  <si>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</si>
  <si>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</si>
  <si>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</si>
  <si>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</si>
  <si>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</si>
  <si>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</si>
  <si>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</si>
  <si>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</si>
  <si>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</si>
  <si>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</si>
  <si>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</si>
  <si>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</si>
  <si>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</si>
  <si>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</si>
  <si>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</si>
  <si>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</si>
  <si>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</si>
  <si>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</si>
  <si>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</si>
  <si>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</si>
  <si>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</si>
  <si>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</si>
  <si>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</si>
  <si>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</si>
  <si>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</si>
  <si>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</si>
  <si>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</si>
  <si>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r>
      <t>D.2 Requirements for Publication Schemes</t>
    </r>
    <r>
      <rPr>
        <sz val="11"/>
        <rFont val="Arial"/>
        <family val="2"/>
      </rPr>
      <t xml:space="preserve"> </t>
    </r>
  </si>
  <si>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</si>
  <si>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</si>
  <si>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</si>
  <si>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</si>
  <si>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</si>
  <si>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</si>
  <si>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</si>
  <si>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</si>
  <si>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</si>
  <si>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</si>
  <si>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</si>
  <si>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</si>
  <si>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</si>
  <si>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</si>
  <si>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</si>
  <si>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</si>
  <si>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</si>
  <si>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</si>
  <si>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</si>
  <si>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r>
      <rPr>
        <b/>
        <sz val="8"/>
        <color theme="1"/>
        <rFont val="Arial"/>
        <family val="2"/>
      </rPr>
      <t>Department only question.</t>
    </r>
    <r>
      <rPr>
        <sz val="8"/>
        <color theme="1"/>
        <rFont val="Arial"/>
        <family val="2"/>
      </rPr>
      <t xml:space="preserve">
The information governance body has considered the development of the elements of the authorising and accountability environment for publication schemes. </t>
    </r>
  </si>
  <si>
    <t>Quality of scheme from the agency’s perspective.</t>
  </si>
  <si>
    <r>
      <t>D.3 Requirements for Disclosure Logs</t>
    </r>
    <r>
      <rPr>
        <sz val="11"/>
        <rFont val="Arial"/>
        <family val="2"/>
      </rPr>
      <t xml:space="preserve"> </t>
    </r>
  </si>
  <si>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</si>
  <si>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</si>
  <si>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</si>
  <si>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</si>
  <si>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</si>
  <si>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</si>
  <si>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</si>
  <si>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</si>
  <si>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</si>
  <si>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</si>
  <si>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</si>
  <si>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</si>
  <si>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</si>
  <si>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</si>
  <si>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</si>
  <si>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</si>
  <si>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</si>
  <si>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</si>
  <si>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</si>
  <si>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r>
      <rPr>
        <b/>
        <sz val="8"/>
        <color theme="1"/>
        <rFont val="Arial"/>
        <family val="2"/>
      </rPr>
      <t>Department only question.</t>
    </r>
    <r>
      <rPr>
        <sz val="8"/>
        <color theme="1"/>
        <rFont val="Arial"/>
        <family val="2"/>
      </rPr>
      <t xml:space="preserve">
The information governance body has considered the development of the elements of the authorising and accountability environment for disclosure logs.</t>
    </r>
  </si>
  <si>
    <r>
      <rPr>
        <b/>
        <sz val="8"/>
        <color theme="1"/>
        <rFont val="Arial"/>
        <family val="2"/>
      </rPr>
      <t>Department only question.</t>
    </r>
    <r>
      <rPr>
        <sz val="8"/>
        <color theme="1"/>
        <rFont val="Arial"/>
        <family val="2"/>
      </rPr>
      <t xml:space="preserve">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</si>
  <si>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b/>
        <sz val="8"/>
        <color theme="1"/>
        <rFont val="Arial"/>
        <family val="2"/>
      </rPr>
      <t>Department only questions.</t>
    </r>
    <r>
      <rPr>
        <sz val="8"/>
        <color theme="1"/>
        <rFont val="Arial"/>
        <family val="2"/>
      </rPr>
      <t xml:space="preserve">
The department has a system for including the following in the disclosure log as soon as practicable after the applicant has accessed the document, except where specific information is required to be deleted -</t>
    </r>
  </si>
  <si>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</si>
  <si>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</si>
  <si>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</si>
  <si>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</si>
  <si>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</si>
  <si>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</si>
  <si>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</si>
  <si>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</si>
  <si>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</si>
  <si>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</si>
  <si>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</si>
  <si>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r>
      <rPr>
        <b/>
        <sz val="8"/>
        <color theme="1"/>
        <rFont val="Arial"/>
        <family val="2"/>
      </rPr>
      <t>Department only question.</t>
    </r>
    <r>
      <rPr>
        <sz val="8"/>
        <color theme="1"/>
        <rFont val="Arial"/>
        <family val="2"/>
      </rPr>
      <t xml:space="preserve">
Schemes generally conform to QGEA guidelines. </t>
    </r>
  </si>
  <si>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</si>
  <si>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</si>
  <si>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</si>
  <si>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</si>
  <si>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</si>
  <si>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</si>
  <si>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</si>
  <si>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</si>
  <si>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</si>
  <si>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</si>
  <si>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</si>
  <si>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</si>
  <si>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</si>
  <si>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</si>
  <si>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</si>
  <si>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</si>
  <si>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</si>
  <si>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</si>
  <si>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</si>
  <si>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</si>
  <si>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</si>
  <si>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</si>
  <si>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</si>
  <si>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</si>
  <si>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</si>
  <si>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</si>
  <si>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</si>
  <si>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</si>
  <si>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</si>
  <si>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</si>
  <si>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</si>
  <si>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</si>
  <si>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</si>
  <si>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</si>
  <si>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</si>
  <si>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</si>
  <si>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</si>
  <si>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</si>
  <si>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</si>
  <si>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</si>
  <si>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</si>
  <si>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</si>
  <si>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</si>
  <si>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</si>
  <si>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</si>
  <si>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</si>
  <si>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</si>
  <si>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</si>
  <si>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</si>
  <si>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</si>
  <si>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</si>
  <si>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</si>
  <si>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</si>
  <si>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</si>
  <si>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</si>
  <si>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</si>
  <si>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</si>
  <si>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</si>
  <si>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</si>
  <si>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</si>
  <si>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</si>
  <si>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</si>
  <si>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</si>
  <si>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</si>
  <si>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</si>
  <si>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</si>
  <si>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</si>
  <si>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</si>
  <si>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</si>
  <si>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</si>
  <si>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</si>
  <si>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</si>
  <si>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</si>
  <si>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</si>
  <si>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</si>
  <si>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</si>
  <si>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</si>
  <si>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</si>
  <si>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</si>
  <si>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</si>
  <si>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</si>
  <si>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</si>
  <si>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</si>
  <si>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</si>
  <si>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</si>
  <si>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</si>
  <si>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</si>
  <si>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</si>
  <si>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</si>
  <si>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</si>
  <si>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</si>
  <si>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</si>
  <si>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</si>
  <si>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</si>
  <si>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</si>
  <si>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</si>
  <si>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</si>
  <si>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</si>
  <si>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</si>
  <si>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</si>
  <si>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</si>
  <si>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</si>
  <si>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</si>
  <si>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</si>
  <si>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</si>
  <si>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</si>
  <si>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</si>
  <si>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</si>
  <si>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</si>
  <si>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</si>
  <si>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</si>
  <si>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</si>
  <si>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</si>
  <si>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</si>
  <si>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</si>
  <si>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</si>
  <si>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Department</t>
  </si>
  <si>
    <t>Local Government</t>
  </si>
  <si>
    <t>University and TAFE</t>
  </si>
  <si>
    <t>Government Owned Corporation</t>
  </si>
  <si>
    <t>Hospital and Health Service</t>
  </si>
  <si>
    <t>Other Agency</t>
  </si>
  <si>
    <t>2 to 3</t>
  </si>
  <si>
    <t>4 or more</t>
  </si>
  <si>
    <t>Link to contents</t>
  </si>
  <si>
    <t>The agency can meet requirements to report on RTI and IP statistics.</t>
  </si>
  <si>
    <t>Aggregated responses to each audit question</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</si>
  <si>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</si>
  <si>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</si>
  <si>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</si>
  <si>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</si>
  <si>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</si>
  <si>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</si>
  <si>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</si>
  <si>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</si>
  <si>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</si>
  <si>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</si>
  <si>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</si>
  <si>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</si>
  <si>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</si>
  <si>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</si>
  <si>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</si>
  <si>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</si>
  <si>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</si>
  <si>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</si>
  <si>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</si>
  <si>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</si>
  <si>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</si>
  <si>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</si>
  <si>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</si>
  <si>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</si>
  <si>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</si>
  <si>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</si>
  <si>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</si>
  <si>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</si>
  <si>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</si>
  <si>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</si>
  <si>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</si>
  <si>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</si>
  <si>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</si>
  <si>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</si>
  <si>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</si>
  <si>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</si>
  <si>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</si>
  <si>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</si>
  <si>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</si>
  <si>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</si>
  <si>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</si>
  <si>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</si>
  <si>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</si>
  <si>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</si>
  <si>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</si>
  <si>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</si>
  <si>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</si>
  <si>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</si>
  <si>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</si>
  <si>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</si>
  <si>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</si>
  <si>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</si>
  <si>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</si>
  <si>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</si>
  <si>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</si>
  <si>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</si>
  <si>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</si>
  <si>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</si>
  <si>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</si>
  <si>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</si>
  <si>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</si>
  <si>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</si>
  <si>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</si>
  <si>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</si>
  <si>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</si>
  <si>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</si>
  <si>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</si>
  <si>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</si>
  <si>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</si>
  <si>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</si>
  <si>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</si>
  <si>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</si>
  <si>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</si>
  <si>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</si>
  <si>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</si>
  <si>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</si>
  <si>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</si>
  <si>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</si>
  <si>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</si>
  <si>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</si>
  <si>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</si>
  <si>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</si>
  <si>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</si>
  <si>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</si>
  <si>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</si>
  <si>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</si>
  <si>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</si>
  <si>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</si>
  <si>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</si>
  <si>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</si>
  <si>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</si>
  <si>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</si>
  <si>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</si>
  <si>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</si>
  <si>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</si>
  <si>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</si>
  <si>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</si>
  <si>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</si>
  <si>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</si>
  <si>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</si>
  <si>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</si>
  <si>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</si>
  <si>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</si>
  <si>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</si>
  <si>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</si>
  <si>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</si>
  <si>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</si>
  <si>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</si>
  <si>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</si>
  <si>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</si>
  <si>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</si>
  <si>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</si>
  <si>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</si>
  <si>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</si>
  <si>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</si>
  <si>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</si>
  <si>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</si>
  <si>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</si>
  <si>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r>
      <t>Receipt of applications</t>
    </r>
    <r>
      <rPr>
        <sz val="11"/>
        <rFont val="Arial"/>
        <family val="2"/>
      </rPr>
      <t xml:space="preserve"> </t>
    </r>
  </si>
  <si>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</si>
  <si>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</si>
  <si>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</si>
  <si>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</si>
  <si>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</si>
  <si>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</si>
  <si>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r>
      <t>Deciding how to deal with applications</t>
    </r>
    <r>
      <rPr>
        <sz val="11"/>
        <rFont val="Arial"/>
        <family val="2"/>
      </rPr>
      <t xml:space="preserve"> </t>
    </r>
  </si>
  <si>
    <t>The agency has procedures for deciding whether or not an application is outside the scope of the Act e.g. consideration of questions of scope are file noted.</t>
  </si>
  <si>
    <t>D.7</t>
  </si>
  <si>
    <r>
      <t>Granting access to or amendment of documents</t>
    </r>
    <r>
      <rPr>
        <sz val="11"/>
        <rFont val="Arial"/>
        <family val="2"/>
      </rPr>
      <t xml:space="preserve"> </t>
    </r>
  </si>
  <si>
    <t>The agency has procedures to provide access to information in the requested format and within time e.g. a checklist of steps to be undertaken for each application.</t>
  </si>
  <si>
    <t>D.8</t>
  </si>
  <si>
    <r>
      <t>Internal and External Review</t>
    </r>
    <r>
      <rPr>
        <sz val="11"/>
        <rFont val="Arial"/>
        <family val="2"/>
      </rPr>
      <t xml:space="preserve"> </t>
    </r>
  </si>
  <si>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</si>
  <si>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</si>
  <si>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</si>
  <si>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</si>
  <si>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</si>
  <si>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</si>
  <si>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</si>
  <si>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r>
      <t>Detailed requirements for adoption of privacy principles</t>
    </r>
    <r>
      <rPr>
        <sz val="11"/>
        <rFont val="Arial"/>
        <family val="2"/>
      </rPr>
      <t xml:space="preserve"> </t>
    </r>
  </si>
  <si>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</si>
  <si>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</si>
  <si>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</si>
  <si>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</si>
  <si>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</si>
  <si>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</si>
  <si>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</si>
  <si>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</si>
  <si>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</si>
  <si>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</si>
  <si>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</si>
  <si>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</si>
  <si>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</si>
  <si>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</si>
  <si>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2010 Responses</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</si>
  <si>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</si>
  <si>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</si>
  <si>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</si>
  <si>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</si>
  <si>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</si>
  <si>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</si>
  <si>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</si>
  <si>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</si>
  <si>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</si>
  <si>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</si>
  <si>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</si>
  <si>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</si>
  <si>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</si>
  <si>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</si>
  <si>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</si>
  <si>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</si>
  <si>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</si>
  <si>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</si>
  <si>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</si>
  <si>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</si>
  <si>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</si>
  <si>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</si>
  <si>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</si>
  <si>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</si>
  <si>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</si>
  <si>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</si>
  <si>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</si>
  <si>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</si>
  <si>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r>
      <rPr>
        <b/>
        <sz val="8"/>
        <rFont val="Arial"/>
        <family val="2"/>
      </rPr>
      <t>Department only question. GOCs, local government, and other agencies please disregard.</t>
    </r>
    <r>
      <rPr>
        <sz val="8"/>
        <rFont val="Arial"/>
        <family val="2"/>
      </rPr>
      <t xml:space="preserve">
RTI and IP functions are independent of the Minister’s office. </t>
    </r>
  </si>
  <si>
    <r>
      <rPr>
        <b/>
        <sz val="8"/>
        <rFont val="Arial"/>
        <family val="2"/>
      </rPr>
      <t>Department only question. GOCs, local government, and other agencies please disregard.</t>
    </r>
    <r>
      <rPr>
        <sz val="8"/>
        <rFont val="Arial"/>
        <family val="2"/>
      </rPr>
      <t xml:space="preserve">
A formal information governance body is established (as per QGEA guidelines). </t>
    </r>
  </si>
  <si>
    <r>
      <rPr>
        <b/>
        <sz val="8"/>
        <rFont val="Arial"/>
        <family val="2"/>
      </rPr>
      <t>Department only question. GOCs, local government, and other agencies please disregard.</t>
    </r>
    <r>
      <rPr>
        <sz val="8"/>
        <rFont val="Arial"/>
        <family val="2"/>
      </rPr>
      <t xml:space="preserve">
An SES level Information Champion is appointed, and active in the role. </t>
    </r>
  </si>
  <si>
    <r>
      <rPr>
        <b/>
        <sz val="8"/>
        <rFont val="Arial"/>
        <family val="2"/>
      </rPr>
      <t>Department only question. GOCs, local government, and other agencies please disregard.</t>
    </r>
    <r>
      <rPr>
        <sz val="8"/>
        <rFont val="Arial"/>
        <family val="2"/>
      </rPr>
      <t xml:space="preserve">
The agency maintains an Information Asset Register either independently or as part of an existing register (as required by Information Standard 44). </t>
    </r>
  </si>
  <si>
    <r>
      <rPr>
        <b/>
        <sz val="8"/>
        <rFont val="Arial"/>
        <family val="2"/>
      </rPr>
      <t>Department only question. GOCs, local government, and other agencies please disregard.</t>
    </r>
    <r>
      <rPr>
        <sz val="8"/>
        <rFont val="Arial"/>
        <family val="2"/>
      </rPr>
      <t xml:space="preserve">
Using the Information Asset Register as a guide, the agency has achieved maximum disclosure of publishable information assets. </t>
    </r>
  </si>
  <si>
    <r>
      <rPr>
        <b/>
        <sz val="8"/>
        <rFont val="Arial"/>
        <family val="2"/>
      </rPr>
      <t>Department only question. GOCs, local government, and other agencies please disregard.</t>
    </r>
    <r>
      <rPr>
        <sz val="8"/>
        <rFont val="Arial"/>
        <family val="2"/>
      </rPr>
      <t xml:space="preserve">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r>
  </si>
  <si>
    <r>
      <rPr>
        <b/>
        <sz val="8"/>
        <rFont val="Arial"/>
        <family val="2"/>
      </rPr>
      <t>Department only question. GOCs, local government, and other agencies please disregard.</t>
    </r>
    <r>
      <rPr>
        <sz val="8"/>
        <rFont val="Arial"/>
        <family val="2"/>
      </rPr>
      <t xml:space="preserve">
Schemes generally conform to QGEA guidelines. </t>
    </r>
  </si>
  <si>
    <t>2013 Percentage of respondents</t>
  </si>
  <si>
    <t>2010 Percentage of respondents</t>
  </si>
  <si>
    <t>Percentage of respondents</t>
  </si>
  <si>
    <t xml:space="preserve">Duplicate of detailed results of the 2016 electronic audit –
numerical data provided in machine readable version </t>
  </si>
  <si>
    <t>2016 Right to Information and Information Privacy Agency Electronic Audit</t>
  </si>
  <si>
    <t>© Office of the Information Commissioner 2016</t>
  </si>
  <si>
    <t>Change from 2010 to 2013</t>
  </si>
  <si>
    <t>Change from 2013 to 2016</t>
  </si>
  <si>
    <t>2016 Percentage of respondents</t>
  </si>
  <si>
    <t>2016 Results</t>
  </si>
  <si>
    <t>2016 Questions</t>
  </si>
  <si>
    <t>Has this agency received any RTI or IP applications since 1 July 2013?</t>
  </si>
  <si>
    <t>Has this agency received any RTI or IP Internal Review applications since 1 July 2013?</t>
  </si>
  <si>
    <t>Has this agency received notice that any RTI or IP External Review applications have been made regarding a decision of your agency since 1 July 2013?</t>
  </si>
  <si>
    <t>The agency tracks the type of person seeking information under the RTI Act or IP Act (e.g. individuals, companies, journalists, lobby/community groups, politicians, legal representatives, agents, prisoners or government agencies).</t>
  </si>
  <si>
    <t>RTI and IP implementation is managed or has been managed by governance mechanisms which provide for development (e.g. planning for implementation).</t>
  </si>
  <si>
    <t>RTI and IP implementation is managed or has been managed by governance mechanisms which provide for implementation and accountability (e.g. identifying who is responsible for implementing actions and by when).</t>
  </si>
  <si>
    <t>RTI and IP implementation is managed or has been managed by governance mechanisms which provide for review (e.g. mechanisms for reporting on achievements).</t>
  </si>
  <si>
    <r>
      <rPr>
        <b/>
        <sz val="8"/>
        <color theme="1"/>
        <rFont val="Arial"/>
        <family val="2"/>
      </rPr>
      <t>Department only question.</t>
    </r>
    <r>
      <rPr>
        <sz val="8"/>
        <color theme="1"/>
        <rFont val="Arial"/>
        <family val="2"/>
      </rPr>
      <t xml:space="preserve">
An executive level Information Champion is appointed, and active in the role. </t>
    </r>
  </si>
  <si>
    <r>
      <rPr>
        <b/>
        <sz val="8"/>
        <color theme="1"/>
        <rFont val="Arial"/>
        <family val="2"/>
      </rPr>
      <t>Department only question.</t>
    </r>
    <r>
      <rPr>
        <sz val="8"/>
        <color theme="1"/>
        <rFont val="Arial"/>
        <family val="2"/>
      </rPr>
      <t xml:space="preserve">
A formal information governance body is operating (as per QGEA guidelines). </t>
    </r>
  </si>
  <si>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</si>
  <si>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</si>
  <si>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Total RTI and IP The total number of staff and full time equivalent of the number of staff performing RTI and IP functions in your agency, including:
- all staff in a dedicated RTI/IP unit, and
- all other staff performing RTI and IP functions.</t>
  </si>
  <si>
    <t>a) Total number of staff (whole numbers).</t>
  </si>
  <si>
    <t>b) Full-time equivalent (FTE) of the number of staff reported above.</t>
  </si>
  <si>
    <t>Split between RTI and IP and Other. Thinking only of the staff included in your answer to the previous question, please estimate the percentage of the total FTE time which is spent on RTI, IP and any other non-RTI/IP functions.</t>
  </si>
  <si>
    <t>- Percentage of time spent on RTI</t>
  </si>
  <si>
    <t>- Percentage of time spent on IP</t>
  </si>
  <si>
    <t>- Percentage of time spent on other functions</t>
  </si>
  <si>
    <t>RTI and IP functions report as closely as possible to the DG/CEO.</t>
  </si>
  <si>
    <t>Agency administrative delegations for RTI handling and IP handling are up to date.</t>
  </si>
  <si>
    <t>The Principal Officer has appropriately delegated authority to deal with RTI and IP applications.</t>
  </si>
  <si>
    <t>There is a person who has responsibility for maintaining a system of recording, tracking and monitoring applications and reviews, as needed.</t>
  </si>
  <si>
    <t>Internal reviews are conducted or would be conducted by an officer different to the officer who made the reviewable decision.</t>
  </si>
  <si>
    <t>Any officer conducting internal reviews is at least the same level or more senior to the officer who made the reviewable decision.</t>
  </si>
  <si>
    <t>The agency uses redaction technologies or would use redaction technologies as needed to assist in its decision making processes.</t>
  </si>
  <si>
    <t>The agency has procedures in place to ensure new/existing staff are given appropriate training/awareness raising in relation to RTI and IP obligations.</t>
  </si>
  <si>
    <t>RTI and IP are mentioned in induction.</t>
  </si>
  <si>
    <t>Training for RTI and IP staff with respect to the RTI and IP functions is effective.</t>
  </si>
  <si>
    <t>General staff training in RTI and IP is effective.</t>
  </si>
  <si>
    <t>Complaint handling procedures capture opportunities for improvement in RTI and IP functions.</t>
  </si>
  <si>
    <t>Opportunities for improvement in RTI and IP functions are recorded and actions on them are tracked.</t>
  </si>
  <si>
    <t>Performance measurement for the RTI functions across the agency is in place.</t>
  </si>
  <si>
    <t>Performance measurement for the IP functions across the agency is in place.</t>
  </si>
  <si>
    <t>Performance measurement for the RTI functions across the agency is used.</t>
  </si>
  <si>
    <t>Performance measurement for the RTI functions across the agency is useful.</t>
  </si>
  <si>
    <t>Performance measurement for the IP functions across the agency is used.</t>
  </si>
  <si>
    <t>Performance measurement for the IP functions across the agency is useful.</t>
  </si>
  <si>
    <t>More information is continuously being made available via the publication scheme.</t>
  </si>
  <si>
    <t xml:space="preserve">How often is overall sufficiency of search raised as an issue by applicants. </t>
  </si>
  <si>
    <t>How often are additional documents located during external review.</t>
  </si>
  <si>
    <t>What is the level of satisfaction by the RTI Unit or decision maker with documentation received from other staff.</t>
  </si>
  <si>
    <t>The agency has procedures in place for transfer of personal information outside Australia only in accordance with s33 of the IP Act, for example, if personal information is posted on the agency’s website.</t>
  </si>
  <si>
    <t>Record keeping systems allow efficient location of records relevant to RTI and IP requests or would allow efficient location of records relevant to RTI and IP requests if any were received.</t>
  </si>
  <si>
    <t>Accurate records exist to document the processing of any requests received.</t>
  </si>
  <si>
    <t>Applicants are or would be assisted through negotiation, either prior to making an application or once an application is made, to clarify and particularise their requests.</t>
  </si>
  <si>
    <t>For every application received, the agency considers or would consider calling the applicant within a week of receipt of the application to clarify the applicant’s information request and explore options for providing the information.</t>
  </si>
  <si>
    <t>Open communication exists between the agency and the parties to any communication seeking information, whether informal or formal (for example phone or email).</t>
  </si>
  <si>
    <t>The agency is responsive and open to any requests for information, whether made informally, including through an administrative access scheme or through a formal application under the legislation.</t>
  </si>
  <si>
    <t>Decisions are made promptly and parties informed as soon as possible, or would be if applications were made.</t>
  </si>
  <si>
    <t>Significant documents are not excluded by irrelevant factors (e.g. embarrassment to the agency, or the seniority of an author (Part 1, Schedule 4 Right to Information Act 2009)).</t>
  </si>
  <si>
    <t>Direct links to documents suitable for online publication are provided and maintained. (Documents might be unsuitable for online publication if they are too large, or not in a suitable format.)</t>
  </si>
  <si>
    <t>Documents describing changes to the publication scheme are kept as public records.</t>
  </si>
  <si>
    <t>What quality is the publication scheme from the agency’s perspective.</t>
  </si>
  <si>
    <t>Changes to the disclosure log are formally approved.</t>
  </si>
  <si>
    <t>Changes and approvals to the disclosure log are documented.</t>
  </si>
  <si>
    <t>Changes to the disclosure log are documented and kept as public records.</t>
  </si>
  <si>
    <t>The agency has a system for checking that documents or information released on the disclosure log:</t>
  </si>
  <si>
    <r>
      <rPr>
        <b/>
        <sz val="8"/>
        <color theme="1"/>
        <rFont val="Arial"/>
        <family val="2"/>
      </rPr>
      <t>Department only questions.</t>
    </r>
    <r>
      <rPr>
        <sz val="8"/>
        <color theme="1"/>
        <rFont val="Arial"/>
        <family val="2"/>
      </rPr>
      <t xml:space="preserve">
The department has a system for including the following in the disclosure log as soon as practicable after the applicant has accessed the document, except where specific information is required to be deleted.</t>
    </r>
  </si>
  <si>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</si>
  <si>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to ensure that written notices giving access to documents accord with the legislative requirements and that information is provided in the requested format and within time (e.g. a checklist of steps to be undertaken for each application and templates which reflect the statutory requirements).</t>
  </si>
  <si>
    <t>The agency has procedures for ensuring that applications under the RTI Act are considered for inclusion in the disclosure log in accordance with the RTI Act, as needed.</t>
  </si>
  <si>
    <t>There is a documented process specifically for managing privacy breaches and privacy complaints.</t>
  </si>
  <si>
    <t>In the last two years your agency has received privacy complaints.</t>
  </si>
  <si>
    <t>Section E</t>
  </si>
  <si>
    <t xml:space="preserve"> Additional Questions:</t>
  </si>
  <si>
    <t>8.1</t>
  </si>
  <si>
    <t xml:space="preserve">The agency uses redaction technologies or would use redaction technologies as needed to assist in its decision making processes involving digital video recordings. </t>
  </si>
  <si>
    <t>8.2</t>
  </si>
  <si>
    <t>The agency has adopted the privacy principles in its operation of fixed camera surveillance systems.</t>
  </si>
  <si>
    <t>8.3</t>
  </si>
  <si>
    <t xml:space="preserve">The agency has adopted the privacy principles in its operation of mobile camera surveillance systems, including body worn cameras, drones, iPads and smartphones. </t>
  </si>
  <si>
    <t>8.4</t>
  </si>
  <si>
    <t>The agency engages with the applicant, third parties, relevant business units and any other relevant stakeholders to explore options for providing information prior to making a decision on the access application.</t>
  </si>
  <si>
    <t>Base: All responding public agencies in 2010 (n=155)</t>
  </si>
  <si>
    <t>Base: All responding public agencies in 2013 (n=187)</t>
  </si>
  <si>
    <t>Base: All responding public agencies in 2016 (n=184)</t>
  </si>
  <si>
    <t>New in 2016</t>
  </si>
  <si>
    <t>Base: All responding departments in 2013 (n=21)</t>
  </si>
  <si>
    <t>Base: All responding departments in 2010 (n=13)</t>
  </si>
  <si>
    <t>Base: All responding departments in 2016 (n=21)</t>
  </si>
  <si>
    <t>Base: All responding Local Government Councils in 2013 (n=64)</t>
  </si>
  <si>
    <t>Base: All responding Universities and TAFEs in 2013 (n=9)</t>
  </si>
  <si>
    <t>Base: All responding Government Owned Corporations in 2013 (n=12)</t>
  </si>
  <si>
    <t>Base: All responding Government Owned Corporations in 2010 (n=11)</t>
  </si>
  <si>
    <t>Base: All responding Hospital and Health Services in 2013 (n=16)</t>
  </si>
  <si>
    <t>Base: All other responding public agencies in 2013 (n=65)</t>
  </si>
  <si>
    <t>Base: All other responding public agencies in 2010 (n=68)</t>
  </si>
  <si>
    <t>Base: All responding Universities and TAFEs in 2010 (n=8)</t>
  </si>
  <si>
    <t>Base: All responding Local Government Councils in 2010 (n=55)</t>
  </si>
  <si>
    <t>Base: All responding Local Government Councils in 2016 (n=58)</t>
  </si>
  <si>
    <t>Base: All responding Universities and TAFEs in 2016 (n=8)</t>
  </si>
  <si>
    <t>Base: All responding Government Owned Corporations in 2016 (n=11)</t>
  </si>
  <si>
    <t>Base: All responding Hospital and Health Services in 2016 (n=15)</t>
  </si>
  <si>
    <t>Base: All responding public agencies in 2016 (n=71)</t>
  </si>
  <si>
    <t>FTE</t>
  </si>
  <si>
    <t>- Average total staff (based on percentage of time spent on RTI/IP)</t>
  </si>
  <si>
    <t>- Average FTE spent (based on percentage of time spent on RTI/IP)</t>
  </si>
  <si>
    <t xml:space="preserve">On average between 1 and 2 FTE staff working on RTI or IP.  </t>
  </si>
  <si>
    <t>up to 1</t>
  </si>
  <si>
    <t>over 1 to 3</t>
  </si>
  <si>
    <t>More than 3</t>
  </si>
  <si>
    <t>2 or 3</t>
  </si>
  <si>
    <t>Almost half of all agencies (49.5%) reported spending less than half a single staff member's time on RTI and IP functions.  Which averaged out to 14.5% of a staff member's time on RTI and IP functions for these agencies.</t>
  </si>
  <si>
    <t>Note:</t>
  </si>
  <si>
    <t>70.4% of other agencies reported spending less than half a single staff member's time on RTI and IP functions.  Which averaged out to 11.4% of a staff member's time on RTI and IP functions for these agencies.</t>
  </si>
  <si>
    <t xml:space="preserve">Only one Hospital and Health Service (6.7%) reported spending less than half a single staff member's time on RTI and IP functions. </t>
  </si>
  <si>
    <t>Almost half of Government owned corporations (45.5%) reported spending less than half a single staff member's time on RTI and IP functions.  Which averaged out to 13.4% of a staff member's time on RTI and IP functions for these agencies.</t>
  </si>
  <si>
    <t>A quarter of the university and TAFE sector (25.0%) reported spending less than half a single staff member's time on RTI and IP functions.  Which averaged out to 40% of a staff member's time on RTI and IP functions for these agencies.</t>
  </si>
  <si>
    <t>Over half of local governments (56.9%) reported spending less than half a single staff member's time on RTI and IP functions.  Which averaged out to 18.1% of a staff member's time on RTI and IP functions for these agencies.</t>
  </si>
  <si>
    <t>All departments had at least a single staff member's time on RTI and IP functions or a shared service arrangement with another department for RTI and IP services.</t>
  </si>
  <si>
    <t>E  Additional Questions</t>
  </si>
  <si>
    <t>Supplementary Material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</si>
</sst>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000%"/>
  </numFmts>
  <fonts count="35" x14ac:knownFonts="1">
    <font>
      <sz val="11"/>
      <color theme="1"/>
      <name val="Calibri"/>
      <family val="2"/>
      <scheme val="minor"/>
    </font>
    <font>
      <u/>
      <sz val="11"/>
      <color indexed="12"/>
      <name val="Calibri"/>
      <family val="2"/>
    </font>
    <font>
      <sz val="10"/>
      <color indexed="8"/>
      <name val="Arial"/>
      <family val="2"/>
    </font>
    <font>
      <b/>
      <sz val="10"/>
      <color indexed="8"/>
      <name val="Arial"/>
      <family val="2"/>
    </font>
    <font>
      <b/>
      <sz val="9"/>
      <color indexed="8"/>
      <name val="Arial"/>
      <family val="2"/>
    </font>
    <font>
      <sz val="11"/>
      <color theme="1"/>
      <name val="Arial"/>
      <family val="2"/>
    </font>
    <font>
      <sz val="8"/>
      <color theme="1"/>
      <name val="Arial"/>
      <family val="2"/>
    </font>
    <font>
      <sz val="10"/>
      <name val="Arial"/>
      <family val="2"/>
    </font>
    <font>
      <sz val="14"/>
      <name val="Arial"/>
      <family val="2"/>
    </font>
    <font>
      <b/>
      <sz val="12"/>
      <name val="Arial"/>
      <family val="2"/>
    </font>
    <font>
      <sz val="8"/>
      <name val="Arial"/>
      <family val="2"/>
    </font>
    <font>
      <sz val="11"/>
      <name val="Arial Black"/>
      <family val="2"/>
    </font>
    <font>
      <sz val="16"/>
      <name val="Arial"/>
      <family val="2"/>
    </font>
    <font>
      <b/>
      <u/>
      <sz val="12"/>
      <color indexed="8"/>
      <name val="Arial"/>
      <family val="2"/>
    </font>
    <font>
      <b/>
      <sz val="12"/>
      <color indexed="8"/>
      <name val="Arial"/>
      <family val="2"/>
    </font>
    <font>
      <sz val="11"/>
      <name val="Arial"/>
      <family val="2"/>
    </font>
    <font>
      <sz val="20"/>
      <color theme="1"/>
      <name val="Arial"/>
      <family val="2"/>
    </font>
    <font>
      <sz val="14"/>
      <color theme="1"/>
      <name val="Arial"/>
      <family val="2"/>
    </font>
    <font>
      <sz val="10"/>
      <color theme="1"/>
      <name val="Arial"/>
      <family val="2"/>
    </font>
    <font>
      <b/>
      <sz val="16"/>
      <name val="Arial"/>
      <family val="2"/>
    </font>
    <font>
      <sz val="10"/>
      <name val="MS Sans Serif"/>
      <family val="2"/>
    </font>
    <font>
      <b/>
      <sz val="11"/>
      <name val="Arial"/>
      <family val="2"/>
    </font>
    <font>
      <b/>
      <sz val="8"/>
      <name val="Arial"/>
      <family val="2"/>
    </font>
    <font>
      <b/>
      <sz val="10"/>
      <name val="Arial"/>
      <family val="2"/>
    </font>
    <font>
      <b/>
      <sz val="8"/>
      <color theme="1"/>
      <name val="Arial"/>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9"/>
      <color theme="1"/>
      <name val="Arial"/>
      <family val="2"/>
    </font>
    <font>
      <i/>
      <u/>
      <sz val="8"/>
      <color theme="10"/>
      <name val="Arial"/>
      <family val="2"/>
    </font>
    <font>
      <sz val="11"/>
      <color theme="1"/>
      <name val="Calibri"/>
      <family val="2"/>
      <scheme val="minor"/>
    </font>
    <font>
      <sz val="18"/>
      <name val="Arial"/>
      <family val="2"/>
    </font>
    <font>
      <sz val="8"/>
      <color indexed="81"/>
      <name val="Tahoma"/>
      <family val="2"/>
    </font>
    <font>
      <b/>
      <sz val="8"/>
      <color indexed="81"/>
      <name val="Tahoma"/>
      <family val="2"/>
    </font>
  </fonts>
  <fills count="10">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7" tint="0.59999389629810485"/>
        <bgColor indexed="64"/>
      </patternFill>
    </fill>
    <fill>
      <patternFill patternType="solid">
        <fgColor theme="0" tint="-0.249977111117893"/>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3">
    <xf numFmtId="0" fontId="0" fillId="0" borderId="0"/>
    <xf numFmtId="0" fontId="1"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20" fillId="0" borderId="0"/>
    <xf numFmtId="0" fontId="7" fillId="0" borderId="0"/>
    <xf numFmtId="9" fontId="7" fillId="0" borderId="0" applyFont="0" applyFill="0" applyBorder="0" applyAlignment="0" applyProtection="0"/>
    <xf numFmtId="0" fontId="27" fillId="0" borderId="0" applyNumberFormat="0" applyFill="0" applyBorder="0" applyAlignment="0" applyProtection="0"/>
    <xf numFmtId="43" fontId="7" fillId="0" borderId="0" applyFont="0" applyFill="0" applyBorder="0" applyAlignment="0" applyProtection="0"/>
    <xf numFmtId="0" fontId="20" fillId="0" borderId="0"/>
    <xf numFmtId="9" fontId="31" fillId="0" borderId="0" applyFont="0" applyFill="0" applyBorder="0" applyAlignment="0" applyProtection="0"/>
    <xf numFmtId="43" fontId="31" fillId="0" borderId="0" applyFont="0" applyFill="0" applyBorder="0" applyAlignment="0" applyProtection="0"/>
  </cellStyleXfs>
  <cellXfs count="303">
    <xf numFmtId="0" fontId="0" fillId="0" borderId="0" xfId="0"/>
    <xf numFmtId="0" fontId="2" fillId="2" borderId="0" xfId="0" applyNumberFormat="1" applyFont="1" applyFill="1" applyBorder="1" applyAlignment="1" applyProtection="1">
      <alignment horizontal="left"/>
    </xf>
    <xf numFmtId="0" fontId="5" fillId="0" borderId="0" xfId="0" applyFont="1"/>
    <xf numFmtId="0" fontId="7" fillId="3" borderId="0" xfId="2" applyFill="1"/>
    <xf numFmtId="0" fontId="7" fillId="0" borderId="0" xfId="0" applyFont="1" applyFill="1" applyBorder="1" applyAlignment="1">
      <alignment horizontal="left"/>
    </xf>
    <xf numFmtId="0" fontId="7" fillId="3" borderId="0" xfId="1" applyFont="1" applyFill="1" applyAlignment="1" applyProtection="1">
      <alignment horizontal="center"/>
    </xf>
    <xf numFmtId="0" fontId="7" fillId="3" borderId="0" xfId="1" applyFont="1" applyFill="1" applyAlignment="1" applyProtection="1">
      <alignment horizontal="left"/>
    </xf>
    <xf numFmtId="0" fontId="0" fillId="3" borderId="0" xfId="0" applyFill="1"/>
    <xf numFmtId="0" fontId="9" fillId="3" borderId="0" xfId="0" applyFont="1" applyFill="1" applyAlignment="1">
      <alignment horizontal="center"/>
    </xf>
    <xf numFmtId="0" fontId="7" fillId="3" borderId="0" xfId="0" applyFont="1" applyFill="1" applyAlignment="1">
      <alignment horizontal="center" wrapText="1"/>
    </xf>
    <xf numFmtId="0" fontId="10" fillId="3" borderId="0" xfId="0" applyFont="1" applyFill="1" applyAlignment="1">
      <alignment wrapText="1"/>
    </xf>
    <xf numFmtId="0" fontId="0" fillId="3" borderId="0" xfId="0" applyFill="1" applyBorder="1"/>
    <xf numFmtId="0" fontId="12" fillId="3" borderId="0" xfId="0" applyFont="1" applyFill="1"/>
    <xf numFmtId="0" fontId="2" fillId="3" borderId="0" xfId="0" applyFont="1" applyFill="1"/>
    <xf numFmtId="0" fontId="13" fillId="3" borderId="0" xfId="0" applyFont="1" applyFill="1"/>
    <xf numFmtId="0" fontId="14" fillId="3" borderId="0" xfId="0" applyFont="1" applyFill="1"/>
    <xf numFmtId="0" fontId="1" fillId="0" borderId="0" xfId="1"/>
    <xf numFmtId="14" fontId="11" fillId="0" borderId="0" xfId="0" applyNumberFormat="1" applyFont="1" applyBorder="1" applyAlignment="1">
      <alignment horizontal="center"/>
    </xf>
    <xf numFmtId="0" fontId="8" fillId="3" borderId="0" xfId="0" applyFont="1" applyFill="1" applyBorder="1"/>
    <xf numFmtId="0" fontId="1" fillId="0" borderId="0" xfId="1" applyFill="1" applyBorder="1" applyAlignment="1" applyProtection="1">
      <alignment horizontal="left"/>
    </xf>
    <xf numFmtId="0" fontId="16" fillId="0" borderId="0" xfId="0" applyFont="1" applyFill="1" applyAlignment="1">
      <alignment horizontal="center" wrapText="1"/>
    </xf>
    <xf numFmtId="0" fontId="0" fillId="3" borderId="0" xfId="0" applyFont="1" applyFill="1"/>
    <xf numFmtId="0" fontId="17" fillId="3" borderId="0" xfId="0" applyFont="1" applyFill="1" applyAlignment="1">
      <alignment horizontal="center"/>
    </xf>
    <xf numFmtId="0" fontId="16" fillId="0" borderId="0" xfId="0" applyFont="1" applyFill="1" applyAlignment="1">
      <alignment horizontal="center"/>
    </xf>
    <xf numFmtId="0" fontId="6" fillId="0" borderId="0" xfId="0" applyFont="1" applyAlignment="1">
      <alignment horizontal="left" vertical="center"/>
    </xf>
    <xf numFmtId="0" fontId="18" fillId="0" borderId="0" xfId="0" applyFont="1"/>
    <xf numFmtId="49" fontId="21" fillId="0" borderId="0" xfId="5" applyNumberFormat="1" applyFont="1" applyAlignment="1">
      <alignment horizontal="left" vertical="center"/>
    </xf>
    <xf numFmtId="0" fontId="22" fillId="4" borderId="1" xfId="0" applyFont="1" applyFill="1" applyBorder="1" applyAlignment="1">
      <alignment horizontal="center" vertical="center" wrapText="1"/>
    </xf>
    <xf numFmtId="49" fontId="10" fillId="0" borderId="1" xfId="6" applyNumberFormat="1" applyFont="1" applyBorder="1" applyAlignment="1">
      <alignment horizontal="left" vertical="center" wrapText="1"/>
    </xf>
    <xf numFmtId="0" fontId="6" fillId="0" borderId="2" xfId="0" applyFont="1" applyBorder="1" applyAlignment="1">
      <alignment horizontal="left" vertical="center" wrapText="1"/>
    </xf>
    <xf numFmtId="1" fontId="7" fillId="0" borderId="0" xfId="7" applyNumberFormat="1" applyFont="1" applyFill="1" applyAlignment="1">
      <alignment horizontal="center" vertical="center"/>
    </xf>
    <xf numFmtId="1" fontId="18" fillId="0" borderId="0" xfId="0" applyNumberFormat="1" applyFont="1" applyAlignment="1">
      <alignment horizontal="center" vertical="center"/>
    </xf>
    <xf numFmtId="49" fontId="10" fillId="0" borderId="0" xfId="6" applyNumberFormat="1" applyFont="1" applyBorder="1" applyAlignment="1">
      <alignment horizontal="left" vertical="center" wrapText="1"/>
    </xf>
    <xf numFmtId="0" fontId="6" fillId="0" borderId="0" xfId="0" applyFont="1" applyBorder="1" applyAlignment="1">
      <alignment horizontal="left" vertical="center" wrapText="1"/>
    </xf>
    <xf numFmtId="1" fontId="18" fillId="0" borderId="0" xfId="0" applyNumberFormat="1" applyFont="1" applyAlignment="1">
      <alignment vertical="center"/>
    </xf>
    <xf numFmtId="0" fontId="22" fillId="4" borderId="1" xfId="0" applyFont="1" applyFill="1" applyBorder="1" applyAlignment="1">
      <alignment horizontal="left" vertical="center" wrapText="1"/>
    </xf>
    <xf numFmtId="0" fontId="22" fillId="4" borderId="2" xfId="0" applyFont="1" applyFill="1" applyBorder="1" applyAlignment="1">
      <alignment horizontal="left" vertical="center" wrapText="1"/>
    </xf>
    <xf numFmtId="0" fontId="22" fillId="4" borderId="5" xfId="0" applyFont="1" applyFill="1" applyBorder="1" applyAlignment="1">
      <alignment horizontal="center" wrapText="1"/>
    </xf>
    <xf numFmtId="0" fontId="22" fillId="4" borderId="6" xfId="0" applyFont="1" applyFill="1" applyBorder="1" applyAlignment="1">
      <alignment horizontal="center" wrapText="1"/>
    </xf>
    <xf numFmtId="0" fontId="22" fillId="4" borderId="1" xfId="0" applyFont="1" applyFill="1" applyBorder="1" applyAlignment="1">
      <alignment horizontal="center" wrapText="1"/>
    </xf>
    <xf numFmtId="1" fontId="7" fillId="0" borderId="7" xfId="7" applyNumberFormat="1" applyFont="1" applyFill="1" applyBorder="1" applyAlignment="1">
      <alignment horizontal="center" vertical="center"/>
    </xf>
    <xf numFmtId="1" fontId="7" fillId="0" borderId="8" xfId="7" applyNumberFormat="1" applyFont="1" applyFill="1" applyBorder="1" applyAlignment="1">
      <alignment horizontal="center" vertical="center"/>
    </xf>
    <xf numFmtId="1" fontId="18" fillId="0" borderId="8" xfId="0" applyNumberFormat="1" applyFont="1" applyBorder="1" applyAlignment="1">
      <alignment horizontal="center" vertical="center"/>
    </xf>
    <xf numFmtId="1" fontId="7" fillId="0" borderId="9" xfId="7" applyNumberFormat="1" applyFont="1" applyFill="1" applyBorder="1" applyAlignment="1">
      <alignment horizontal="center" vertical="center"/>
    </xf>
    <xf numFmtId="1" fontId="7" fillId="0" borderId="10" xfId="7" applyNumberFormat="1" applyFont="1" applyFill="1" applyBorder="1" applyAlignment="1">
      <alignment horizontal="center" vertical="center"/>
    </xf>
    <xf numFmtId="1" fontId="7" fillId="0" borderId="11" xfId="7" applyNumberFormat="1" applyFont="1" applyFill="1" applyBorder="1" applyAlignment="1">
      <alignment horizontal="center" vertical="center"/>
    </xf>
    <xf numFmtId="1" fontId="18" fillId="0" borderId="11" xfId="0" applyNumberFormat="1" applyFont="1" applyBorder="1" applyAlignment="1">
      <alignment horizontal="center" vertical="center"/>
    </xf>
    <xf numFmtId="1" fontId="7" fillId="0" borderId="6" xfId="7" applyNumberFormat="1" applyFont="1" applyFill="1" applyBorder="1" applyAlignment="1">
      <alignment horizontal="center" vertical="center"/>
    </xf>
    <xf numFmtId="49" fontId="10" fillId="0" borderId="1" xfId="6" applyNumberFormat="1" applyFont="1" applyBorder="1" applyAlignment="1">
      <alignment horizontal="left" vertical="center"/>
    </xf>
    <xf numFmtId="1" fontId="7" fillId="0" borderId="12" xfId="7" applyNumberFormat="1" applyFont="1" applyFill="1" applyBorder="1" applyAlignment="1">
      <alignment horizontal="center" vertical="center"/>
    </xf>
    <xf numFmtId="1" fontId="7" fillId="0" borderId="0" xfId="7" applyNumberFormat="1" applyFont="1" applyFill="1" applyBorder="1" applyAlignment="1">
      <alignment horizontal="center" vertical="center"/>
    </xf>
    <xf numFmtId="1" fontId="7" fillId="0" borderId="13" xfId="7" applyNumberFormat="1" applyFont="1" applyFill="1" applyBorder="1" applyAlignment="1">
      <alignment horizontal="center" vertical="center"/>
    </xf>
    <xf numFmtId="1" fontId="7" fillId="0" borderId="3" xfId="7" applyNumberFormat="1" applyFont="1" applyFill="1" applyBorder="1" applyAlignment="1">
      <alignment horizontal="center" vertical="center"/>
    </xf>
    <xf numFmtId="1" fontId="7" fillId="0" borderId="4" xfId="7" applyNumberFormat="1" applyFont="1" applyFill="1" applyBorder="1" applyAlignment="1">
      <alignment horizontal="center" vertical="center"/>
    </xf>
    <xf numFmtId="1" fontId="18" fillId="0" borderId="4" xfId="0" applyNumberFormat="1" applyFont="1" applyBorder="1" applyAlignment="1">
      <alignment horizontal="center" vertical="center"/>
    </xf>
    <xf numFmtId="1" fontId="7" fillId="0" borderId="2" xfId="7" applyNumberFormat="1" applyFont="1" applyFill="1" applyBorder="1" applyAlignment="1">
      <alignment horizontal="center" vertical="center"/>
    </xf>
    <xf numFmtId="0" fontId="10" fillId="0" borderId="0" xfId="5" applyFont="1" applyAlignment="1">
      <alignment horizontal="left" vertical="center"/>
    </xf>
    <xf numFmtId="49" fontId="10" fillId="0" borderId="8" xfId="6" applyNumberFormat="1" applyFont="1" applyBorder="1" applyAlignment="1">
      <alignment horizontal="left" vertical="center"/>
    </xf>
    <xf numFmtId="0" fontId="6" fillId="0" borderId="8" xfId="0" applyFont="1" applyBorder="1" applyAlignment="1">
      <alignment horizontal="left" vertical="center" wrapText="1"/>
    </xf>
    <xf numFmtId="1" fontId="7" fillId="0" borderId="0" xfId="7" quotePrefix="1" applyNumberFormat="1" applyFont="1" applyFill="1" applyBorder="1" applyAlignment="1">
      <alignment horizontal="center" vertical="center"/>
    </xf>
    <xf numFmtId="0" fontId="21" fillId="0" borderId="0" xfId="0" applyFont="1" applyAlignment="1">
      <alignment horizontal="left" vertical="center"/>
    </xf>
    <xf numFmtId="49" fontId="10" fillId="0" borderId="11" xfId="6" applyNumberFormat="1" applyFont="1" applyBorder="1" applyAlignment="1">
      <alignment horizontal="left" vertical="center"/>
    </xf>
    <xf numFmtId="0" fontId="6" fillId="0" borderId="11" xfId="0" applyFont="1" applyBorder="1" applyAlignment="1">
      <alignment horizontal="left" vertical="center" wrapText="1"/>
    </xf>
    <xf numFmtId="0" fontId="18" fillId="0" borderId="0" xfId="0" applyFont="1" applyAlignment="1">
      <alignment vertical="center"/>
    </xf>
    <xf numFmtId="0" fontId="6" fillId="0" borderId="1" xfId="0" applyFont="1" applyBorder="1" applyAlignment="1">
      <alignment horizontal="left" vertical="center" wrapText="1"/>
    </xf>
    <xf numFmtId="0" fontId="28" fillId="0" borderId="0" xfId="8" applyFont="1" applyAlignment="1">
      <alignment horizontal="left" vertical="center"/>
    </xf>
    <xf numFmtId="0" fontId="22" fillId="0" borderId="0" xfId="0" applyFont="1" applyAlignment="1">
      <alignment horizontal="left" vertical="center"/>
    </xf>
    <xf numFmtId="49" fontId="5" fillId="0" borderId="0" xfId="0" applyNumberFormat="1" applyFont="1" applyAlignment="1">
      <alignment horizontal="left" vertical="center"/>
    </xf>
    <xf numFmtId="49" fontId="21" fillId="0" borderId="0" xfId="0" applyNumberFormat="1" applyFont="1" applyAlignment="1">
      <alignment horizontal="left" vertical="center"/>
    </xf>
    <xf numFmtId="0" fontId="5" fillId="0" borderId="0" xfId="0" applyFont="1" applyAlignment="1">
      <alignment horizontal="left" vertical="center"/>
    </xf>
    <xf numFmtId="16" fontId="22" fillId="4" borderId="1" xfId="0" quotePrefix="1" applyNumberFormat="1" applyFont="1" applyFill="1" applyBorder="1" applyAlignment="1">
      <alignment horizontal="center" vertical="center" wrapText="1"/>
    </xf>
    <xf numFmtId="0" fontId="30" fillId="5" borderId="0" xfId="1" applyNumberFormat="1" applyFont="1" applyFill="1" applyBorder="1" applyAlignment="1" applyProtection="1">
      <alignment horizontal="left" vertical="center"/>
    </xf>
    <xf numFmtId="0" fontId="0" fillId="0" borderId="0" xfId="0" applyFill="1"/>
    <xf numFmtId="0" fontId="22" fillId="6" borderId="0" xfId="0" applyFont="1" applyFill="1" applyBorder="1" applyAlignment="1">
      <alignment horizontal="center" wrapText="1"/>
    </xf>
    <xf numFmtId="0" fontId="10" fillId="0" borderId="6" xfId="0" applyFont="1" applyBorder="1" applyAlignment="1">
      <alignment horizontal="justify" vertical="top" wrapText="1"/>
    </xf>
    <xf numFmtId="0" fontId="22" fillId="0" borderId="0" xfId="0" applyFont="1" applyFill="1" applyBorder="1" applyAlignment="1">
      <alignment horizontal="center" wrapText="1"/>
    </xf>
    <xf numFmtId="0" fontId="10" fillId="0" borderId="2" xfId="0" quotePrefix="1" applyFont="1" applyBorder="1" applyAlignment="1">
      <alignment vertical="top" wrapText="1"/>
    </xf>
    <xf numFmtId="0" fontId="10" fillId="0" borderId="6" xfId="0" quotePrefix="1" applyFont="1" applyBorder="1" applyAlignment="1">
      <alignment vertical="top" wrapText="1"/>
    </xf>
    <xf numFmtId="0" fontId="10" fillId="0" borderId="13" xfId="0" applyFont="1" applyBorder="1" applyAlignment="1">
      <alignment horizontal="justify" vertical="top" wrapText="1"/>
    </xf>
    <xf numFmtId="49" fontId="21" fillId="0" borderId="0" xfId="0" applyNumberFormat="1" applyFont="1" applyAlignment="1">
      <alignment vertical="top"/>
    </xf>
    <xf numFmtId="0" fontId="21" fillId="0" borderId="0" xfId="0" applyFont="1" applyAlignment="1">
      <alignment vertical="top"/>
    </xf>
    <xf numFmtId="0" fontId="22" fillId="4" borderId="1" xfId="0" applyFont="1" applyFill="1" applyBorder="1" applyAlignment="1">
      <alignment vertical="top"/>
    </xf>
    <xf numFmtId="0" fontId="21" fillId="0" borderId="0" xfId="0" applyFont="1" applyAlignment="1">
      <alignment horizontal="justify" vertical="top"/>
    </xf>
    <xf numFmtId="0" fontId="10" fillId="0" borderId="1" xfId="0" applyFont="1" applyBorder="1" applyAlignment="1">
      <alignment horizontal="justify" vertical="top" wrapText="1"/>
    </xf>
    <xf numFmtId="0" fontId="23" fillId="0" borderId="0" xfId="0" applyFont="1" applyFill="1" applyBorder="1" applyAlignment="1">
      <alignment horizontal="center" wrapText="1"/>
    </xf>
    <xf numFmtId="0" fontId="22" fillId="0" borderId="0" xfId="0" applyFont="1" applyFill="1" applyBorder="1" applyAlignment="1">
      <alignment horizontal="center" vertical="center" wrapText="1"/>
    </xf>
    <xf numFmtId="0" fontId="18" fillId="0" borderId="0"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49" fontId="5" fillId="0" borderId="0" xfId="0" applyNumberFormat="1" applyFont="1"/>
    <xf numFmtId="0" fontId="18" fillId="0" borderId="0" xfId="0" applyFont="1" applyFill="1"/>
    <xf numFmtId="0" fontId="18" fillId="0" borderId="0" xfId="0" applyFont="1" applyFill="1" applyAlignment="1">
      <alignment vertical="center"/>
    </xf>
    <xf numFmtId="1" fontId="18" fillId="0" borderId="0" xfId="0" applyNumberFormat="1" applyFont="1" applyBorder="1" applyAlignment="1">
      <alignment horizontal="center" vertical="center"/>
    </xf>
    <xf numFmtId="0" fontId="18" fillId="0" borderId="0" xfId="0" applyFont="1" applyFill="1" applyBorder="1"/>
    <xf numFmtId="0" fontId="6" fillId="0" borderId="0" xfId="0" applyFont="1" applyFill="1" applyBorder="1" applyAlignment="1">
      <alignment horizontal="left" vertical="center"/>
    </xf>
    <xf numFmtId="0" fontId="3" fillId="0" borderId="0" xfId="0" applyNumberFormat="1" applyFont="1" applyFill="1" applyBorder="1" applyAlignment="1" applyProtection="1">
      <alignment horizontal="left"/>
    </xf>
    <xf numFmtId="0" fontId="4" fillId="0" borderId="0" xfId="0" applyNumberFormat="1" applyFont="1" applyFill="1" applyBorder="1" applyAlignment="1" applyProtection="1">
      <alignment horizontal="left"/>
    </xf>
    <xf numFmtId="0" fontId="18" fillId="0" borderId="0" xfId="0" applyNumberFormat="1" applyFont="1" applyFill="1" applyBorder="1" applyAlignment="1" applyProtection="1"/>
    <xf numFmtId="0" fontId="29" fillId="0" borderId="0" xfId="0" applyNumberFormat="1" applyFont="1" applyFill="1" applyBorder="1" applyAlignment="1" applyProtection="1"/>
    <xf numFmtId="9" fontId="18" fillId="0" borderId="0" xfId="0" applyNumberFormat="1" applyFont="1" applyFill="1" applyBorder="1" applyAlignment="1" applyProtection="1"/>
    <xf numFmtId="0" fontId="11" fillId="0" borderId="0" xfId="0" applyFont="1" applyBorder="1" applyAlignment="1">
      <alignment horizontal="center"/>
    </xf>
    <xf numFmtId="0" fontId="32" fillId="3" borderId="0" xfId="0" applyFont="1" applyFill="1" applyAlignment="1">
      <alignment horizontal="center" wrapText="1"/>
    </xf>
    <xf numFmtId="49" fontId="10" fillId="0" borderId="14" xfId="6" applyNumberFormat="1" applyFont="1" applyBorder="1" applyAlignment="1">
      <alignment horizontal="left" vertical="center" wrapText="1"/>
    </xf>
    <xf numFmtId="49" fontId="10" fillId="0" borderId="5" xfId="6" applyNumberFormat="1" applyFont="1" applyBorder="1" applyAlignment="1">
      <alignment horizontal="left" vertical="center" wrapText="1"/>
    </xf>
    <xf numFmtId="49" fontId="10" fillId="0" borderId="1" xfId="6" quotePrefix="1" applyNumberFormat="1" applyFont="1" applyBorder="1" applyAlignment="1">
      <alignment horizontal="left" vertical="center" wrapText="1"/>
    </xf>
    <xf numFmtId="9" fontId="7" fillId="0" borderId="3" xfId="11" applyFont="1" applyFill="1" applyBorder="1" applyAlignment="1">
      <alignment horizontal="center" vertical="center"/>
    </xf>
    <xf numFmtId="9" fontId="7" fillId="0" borderId="4" xfId="11" applyFont="1" applyFill="1" applyBorder="1" applyAlignment="1">
      <alignment horizontal="center" vertical="center"/>
    </xf>
    <xf numFmtId="9" fontId="7" fillId="0" borderId="2" xfId="11" applyFont="1" applyFill="1" applyBorder="1" applyAlignment="1">
      <alignment horizontal="center" vertical="center"/>
    </xf>
    <xf numFmtId="0" fontId="10" fillId="0" borderId="9" xfId="0" quotePrefix="1" applyFont="1" applyBorder="1" applyAlignment="1">
      <alignment vertical="top" wrapText="1"/>
    </xf>
    <xf numFmtId="49" fontId="10" fillId="0" borderId="7" xfId="6" applyNumberFormat="1" applyFont="1" applyBorder="1" applyAlignment="1">
      <alignment horizontal="left" vertical="center" wrapText="1"/>
    </xf>
    <xf numFmtId="49" fontId="10" fillId="0" borderId="10" xfId="6" applyNumberFormat="1" applyFont="1" applyBorder="1" applyAlignment="1">
      <alignment horizontal="left" vertical="center" wrapText="1"/>
    </xf>
    <xf numFmtId="0" fontId="22" fillId="4" borderId="14" xfId="0" applyFont="1" applyFill="1" applyBorder="1" applyAlignment="1">
      <alignment horizontal="left" vertical="center" wrapText="1"/>
    </xf>
    <xf numFmtId="49" fontId="10" fillId="0" borderId="15" xfId="6" applyNumberFormat="1" applyFont="1" applyBorder="1" applyAlignment="1">
      <alignment horizontal="left" vertical="center" wrapText="1"/>
    </xf>
    <xf numFmtId="49" fontId="10" fillId="0" borderId="12" xfId="6" applyNumberFormat="1" applyFont="1" applyBorder="1" applyAlignment="1">
      <alignment horizontal="left" vertical="center" wrapText="1"/>
    </xf>
    <xf numFmtId="0" fontId="22" fillId="4" borderId="9" xfId="0" applyFont="1" applyFill="1" applyBorder="1" applyAlignment="1">
      <alignment horizontal="left" vertical="center" wrapText="1"/>
    </xf>
    <xf numFmtId="0" fontId="10" fillId="0" borderId="9" xfId="0" applyFont="1" applyBorder="1" applyAlignment="1">
      <alignment horizontal="justify" vertical="top" wrapText="1"/>
    </xf>
    <xf numFmtId="49" fontId="10" fillId="0" borderId="3" xfId="6" applyNumberFormat="1" applyFont="1" applyBorder="1" applyAlignment="1">
      <alignment horizontal="left" vertical="center" wrapText="1"/>
    </xf>
    <xf numFmtId="0" fontId="5" fillId="0" borderId="0" xfId="0" applyFont="1" applyAlignment="1">
      <alignment vertical="center"/>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5" fillId="0" borderId="0" xfId="0" applyFont="1" applyAlignment="1">
      <alignment horizontal="center" vertical="center"/>
    </xf>
    <xf numFmtId="0" fontId="2" fillId="0" borderId="0" xfId="0" applyNumberFormat="1" applyFont="1" applyFill="1" applyBorder="1" applyAlignment="1" applyProtection="1"/>
    <xf numFmtId="9" fontId="19" fillId="0" borderId="0" xfId="4" applyFont="1" applyAlignment="1">
      <alignment horizontal="center" vertical="center"/>
    </xf>
    <xf numFmtId="0" fontId="22" fillId="4" borderId="2" xfId="0" applyFont="1" applyFill="1" applyBorder="1" applyAlignment="1">
      <alignment horizontal="center" vertical="center" wrapText="1"/>
    </xf>
    <xf numFmtId="0" fontId="10" fillId="0" borderId="14" xfId="0" applyFont="1" applyBorder="1" applyAlignment="1">
      <alignment horizontal="justify" vertical="top" wrapText="1"/>
    </xf>
    <xf numFmtId="0" fontId="10" fillId="0" borderId="5" xfId="0" applyFont="1" applyBorder="1" applyAlignment="1">
      <alignment horizontal="justify" vertical="top" wrapText="1"/>
    </xf>
    <xf numFmtId="9" fontId="5" fillId="0" borderId="0" xfId="11" applyFont="1" applyAlignment="1">
      <alignment horizontal="center" vertical="center"/>
    </xf>
    <xf numFmtId="9" fontId="18" fillId="0" borderId="0" xfId="11" applyFont="1" applyAlignment="1">
      <alignment horizontal="center" vertical="center"/>
    </xf>
    <xf numFmtId="9" fontId="18" fillId="0" borderId="3" xfId="11" applyFont="1" applyBorder="1" applyAlignment="1">
      <alignment horizontal="center" vertical="center"/>
    </xf>
    <xf numFmtId="9" fontId="18" fillId="0" borderId="4" xfId="11" applyFont="1" applyBorder="1" applyAlignment="1">
      <alignment horizontal="center" vertical="center"/>
    </xf>
    <xf numFmtId="9" fontId="18" fillId="0" borderId="2" xfId="11" applyFont="1" applyBorder="1" applyAlignment="1">
      <alignment horizontal="center" vertical="center"/>
    </xf>
    <xf numFmtId="9" fontId="5" fillId="0" borderId="0" xfId="11" applyFont="1" applyBorder="1" applyAlignment="1">
      <alignment horizontal="center" vertical="center"/>
    </xf>
    <xf numFmtId="9" fontId="18" fillId="0" borderId="7" xfId="11" applyFont="1" applyBorder="1" applyAlignment="1">
      <alignment horizontal="center" vertical="center"/>
    </xf>
    <xf numFmtId="9" fontId="18" fillId="0" borderId="8" xfId="11" applyFont="1" applyBorder="1" applyAlignment="1">
      <alignment horizontal="center" vertical="center"/>
    </xf>
    <xf numFmtId="9" fontId="18" fillId="0" borderId="9" xfId="11" applyFont="1" applyBorder="1" applyAlignment="1">
      <alignment horizontal="center" vertical="center"/>
    </xf>
    <xf numFmtId="9" fontId="18" fillId="0" borderId="12" xfId="11" applyFont="1" applyBorder="1" applyAlignment="1">
      <alignment horizontal="center" vertical="center"/>
    </xf>
    <xf numFmtId="9" fontId="18" fillId="0" borderId="0" xfId="11" applyFont="1" applyBorder="1" applyAlignment="1">
      <alignment horizontal="center" vertical="center"/>
    </xf>
    <xf numFmtId="9" fontId="18" fillId="0" borderId="13" xfId="11" applyFont="1" applyBorder="1" applyAlignment="1">
      <alignment horizontal="center" vertical="center"/>
    </xf>
    <xf numFmtId="9" fontId="18" fillId="0" borderId="10" xfId="11" applyFont="1" applyBorder="1" applyAlignment="1">
      <alignment horizontal="center" vertical="center"/>
    </xf>
    <xf numFmtId="9" fontId="18" fillId="0" borderId="11" xfId="11" applyFont="1" applyBorder="1" applyAlignment="1">
      <alignment horizontal="center" vertical="center"/>
    </xf>
    <xf numFmtId="9" fontId="18" fillId="0" borderId="6" xfId="11" applyFont="1" applyBorder="1" applyAlignment="1">
      <alignment horizontal="center" vertical="center"/>
    </xf>
    <xf numFmtId="0" fontId="5" fillId="0" borderId="0" xfId="0" applyFont="1" applyAlignment="1">
      <alignment horizontal="right"/>
    </xf>
    <xf numFmtId="164" fontId="5" fillId="0" borderId="0" xfId="3" applyNumberFormat="1" applyFont="1"/>
    <xf numFmtId="0" fontId="5" fillId="0" borderId="0" xfId="0" applyFont="1" applyAlignment="1">
      <alignment horizontal="center"/>
    </xf>
    <xf numFmtId="0" fontId="7" fillId="0" borderId="0" xfId="6" applyFont="1"/>
    <xf numFmtId="9" fontId="5" fillId="0" borderId="0" xfId="4" applyFont="1" applyFill="1" applyAlignment="1">
      <alignment horizontal="center" vertical="center"/>
    </xf>
    <xf numFmtId="9" fontId="5" fillId="0" borderId="0" xfId="4" quotePrefix="1" applyFont="1" applyFill="1" applyAlignment="1">
      <alignment horizontal="center" vertical="center"/>
    </xf>
    <xf numFmtId="164" fontId="5" fillId="0" borderId="0" xfId="12" applyNumberFormat="1" applyFont="1"/>
    <xf numFmtId="0" fontId="7" fillId="0" borderId="0" xfId="5" applyFont="1" applyAlignment="1">
      <alignment horizontal="left" vertical="center"/>
    </xf>
    <xf numFmtId="0" fontId="7" fillId="0" borderId="0" xfId="5" applyFont="1"/>
    <xf numFmtId="0" fontId="7" fillId="0" borderId="0" xfId="6" applyFont="1" applyAlignment="1">
      <alignment vertical="center"/>
    </xf>
    <xf numFmtId="49" fontId="23" fillId="0" borderId="0" xfId="0" applyNumberFormat="1" applyFont="1" applyAlignment="1">
      <alignment horizontal="left" vertical="center"/>
    </xf>
    <xf numFmtId="1" fontId="5" fillId="0" borderId="0" xfId="0" applyNumberFormat="1" applyFont="1"/>
    <xf numFmtId="0" fontId="5" fillId="0" borderId="0" xfId="0" applyFont="1" applyFill="1" applyAlignment="1">
      <alignment horizontal="center"/>
    </xf>
    <xf numFmtId="9" fontId="6" fillId="0" borderId="0" xfId="11" applyFont="1" applyAlignment="1">
      <alignment horizontal="left" vertical="top" wrapText="1"/>
    </xf>
    <xf numFmtId="9" fontId="5" fillId="0" borderId="0" xfId="0" applyNumberFormat="1" applyFont="1" applyAlignment="1">
      <alignment horizontal="center" vertical="center"/>
    </xf>
    <xf numFmtId="49" fontId="6" fillId="0" borderId="0" xfId="11" applyNumberFormat="1" applyFont="1" applyAlignment="1">
      <alignment horizontal="left" vertical="top" wrapText="1"/>
    </xf>
    <xf numFmtId="9" fontId="5" fillId="0" borderId="0" xfId="11" applyFont="1" applyFill="1" applyAlignment="1">
      <alignment horizontal="center"/>
    </xf>
    <xf numFmtId="9" fontId="5" fillId="0" borderId="0" xfId="11" applyFont="1" applyAlignment="1">
      <alignment horizontal="center"/>
    </xf>
    <xf numFmtId="9" fontId="5" fillId="0" borderId="0" xfId="11" applyFont="1" applyFill="1" applyBorder="1" applyAlignment="1">
      <alignment horizontal="center"/>
    </xf>
    <xf numFmtId="9" fontId="6" fillId="0" borderId="0" xfId="0" applyNumberFormat="1" applyFont="1" applyAlignment="1">
      <alignment horizontal="left"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6" fillId="0" borderId="10" xfId="0" applyFont="1" applyBorder="1" applyAlignment="1">
      <alignment horizontal="left" vertical="center"/>
    </xf>
    <xf numFmtId="0" fontId="5" fillId="0" borderId="0" xfId="0" applyFont="1" applyBorder="1" applyAlignment="1">
      <alignment horizontal="center" vertical="center"/>
    </xf>
    <xf numFmtId="9" fontId="10" fillId="0" borderId="2" xfId="11" applyFont="1" applyFill="1" applyBorder="1" applyAlignment="1">
      <alignment horizontal="center" vertical="center"/>
    </xf>
    <xf numFmtId="0" fontId="5" fillId="0" borderId="0" xfId="0" applyFont="1" applyAlignment="1">
      <alignment vertical="top"/>
    </xf>
    <xf numFmtId="9" fontId="5" fillId="0" borderId="0" xfId="0" applyNumberFormat="1" applyFont="1"/>
    <xf numFmtId="49" fontId="23" fillId="0" borderId="0" xfId="0" applyNumberFormat="1" applyFont="1" applyAlignment="1">
      <alignment vertical="top"/>
    </xf>
    <xf numFmtId="0" fontId="5" fillId="0" borderId="0" xfId="0" applyFont="1" applyFill="1" applyBorder="1" applyAlignment="1">
      <alignment horizontal="left" vertical="center"/>
    </xf>
    <xf numFmtId="0" fontId="5" fillId="0" borderId="0" xfId="0" applyFont="1" applyFill="1" applyBorder="1"/>
    <xf numFmtId="1" fontId="5" fillId="0" borderId="0" xfId="0" applyNumberFormat="1" applyFont="1" applyFill="1" applyBorder="1"/>
    <xf numFmtId="9" fontId="5" fillId="0" borderId="0" xfId="0" applyNumberFormat="1" applyFont="1" applyFill="1" applyBorder="1"/>
    <xf numFmtId="0" fontId="5" fillId="0" borderId="0" xfId="0" applyFont="1" applyFill="1" applyBorder="1" applyAlignment="1">
      <alignment horizontal="center"/>
    </xf>
    <xf numFmtId="9" fontId="18" fillId="0" borderId="0" xfId="0" applyNumberFormat="1" applyFont="1" applyAlignment="1">
      <alignment horizontal="center" vertical="center"/>
    </xf>
    <xf numFmtId="0" fontId="18" fillId="0" borderId="0" xfId="0" applyFont="1" applyAlignment="1">
      <alignment horizontal="center" vertical="center"/>
    </xf>
    <xf numFmtId="9" fontId="18" fillId="0" borderId="7" xfId="0" applyNumberFormat="1" applyFont="1" applyBorder="1" applyAlignment="1">
      <alignment horizontal="center" vertical="center"/>
    </xf>
    <xf numFmtId="9" fontId="18" fillId="0" borderId="8" xfId="0" applyNumberFormat="1" applyFont="1" applyBorder="1" applyAlignment="1">
      <alignment horizontal="center" vertical="center"/>
    </xf>
    <xf numFmtId="9" fontId="18" fillId="0" borderId="9" xfId="0" applyNumberFormat="1" applyFont="1" applyBorder="1" applyAlignment="1">
      <alignment horizontal="center" vertical="center"/>
    </xf>
    <xf numFmtId="0" fontId="18" fillId="0" borderId="11" xfId="0" applyFont="1" applyBorder="1" applyAlignment="1">
      <alignment horizontal="center" vertical="center"/>
    </xf>
    <xf numFmtId="9" fontId="18" fillId="0" borderId="12" xfId="0" applyNumberFormat="1" applyFont="1" applyBorder="1" applyAlignment="1">
      <alignment horizontal="center" vertical="center"/>
    </xf>
    <xf numFmtId="9" fontId="18" fillId="0" borderId="0" xfId="0" applyNumberFormat="1" applyFont="1" applyBorder="1" applyAlignment="1">
      <alignment horizontal="center" vertical="center"/>
    </xf>
    <xf numFmtId="9" fontId="18" fillId="0" borderId="13" xfId="0" applyNumberFormat="1" applyFont="1" applyBorder="1" applyAlignment="1">
      <alignment horizontal="center" vertical="center"/>
    </xf>
    <xf numFmtId="9" fontId="18" fillId="0" borderId="10" xfId="0" applyNumberFormat="1" applyFont="1" applyBorder="1" applyAlignment="1">
      <alignment horizontal="center" vertical="center"/>
    </xf>
    <xf numFmtId="9" fontId="18" fillId="0" borderId="11" xfId="0" applyNumberFormat="1" applyFont="1" applyBorder="1" applyAlignment="1">
      <alignment horizontal="center" vertical="center"/>
    </xf>
    <xf numFmtId="9" fontId="18" fillId="0" borderId="6" xfId="0" applyNumberFormat="1" applyFont="1" applyBorder="1" applyAlignment="1">
      <alignment horizontal="center" vertical="center"/>
    </xf>
    <xf numFmtId="9" fontId="18" fillId="0" borderId="0" xfId="0" applyNumberFormat="1" applyFont="1" applyFill="1" applyAlignment="1">
      <alignment horizontal="center" vertical="center"/>
    </xf>
    <xf numFmtId="9" fontId="18" fillId="0" borderId="3" xfId="0" applyNumberFormat="1" applyFont="1" applyBorder="1" applyAlignment="1">
      <alignment horizontal="center" vertical="center"/>
    </xf>
    <xf numFmtId="9" fontId="18" fillId="0" borderId="4" xfId="0" applyNumberFormat="1" applyFont="1" applyBorder="1" applyAlignment="1">
      <alignment horizontal="center" vertical="center"/>
    </xf>
    <xf numFmtId="9" fontId="18" fillId="0" borderId="2" xfId="0" applyNumberFormat="1" applyFont="1" applyBorder="1" applyAlignment="1">
      <alignment horizontal="center" vertical="center"/>
    </xf>
    <xf numFmtId="9" fontId="19" fillId="0" borderId="0" xfId="4" applyFont="1" applyAlignment="1">
      <alignment horizontal="center" vertical="center"/>
    </xf>
    <xf numFmtId="0" fontId="22" fillId="4" borderId="2" xfId="0" applyFont="1" applyFill="1" applyBorder="1" applyAlignment="1">
      <alignment horizontal="center" vertical="center" wrapText="1"/>
    </xf>
    <xf numFmtId="9" fontId="18" fillId="7" borderId="0" xfId="11" applyFont="1" applyFill="1" applyAlignment="1">
      <alignment horizontal="center" vertical="center"/>
    </xf>
    <xf numFmtId="9" fontId="18" fillId="7" borderId="3" xfId="11" applyFont="1" applyFill="1" applyBorder="1" applyAlignment="1">
      <alignment horizontal="center" vertical="center"/>
    </xf>
    <xf numFmtId="9" fontId="18" fillId="7" borderId="4" xfId="11" applyFont="1" applyFill="1" applyBorder="1" applyAlignment="1">
      <alignment horizontal="center" vertical="center"/>
    </xf>
    <xf numFmtId="9" fontId="18" fillId="7" borderId="2" xfId="11" applyFont="1" applyFill="1" applyBorder="1" applyAlignment="1">
      <alignment horizontal="center" vertical="center"/>
    </xf>
    <xf numFmtId="9" fontId="18" fillId="7" borderId="7" xfId="11" applyFont="1" applyFill="1" applyBorder="1" applyAlignment="1">
      <alignment horizontal="center" vertical="center"/>
    </xf>
    <xf numFmtId="9" fontId="18" fillId="7" borderId="8" xfId="11" applyFont="1" applyFill="1" applyBorder="1" applyAlignment="1">
      <alignment horizontal="center" vertical="center"/>
    </xf>
    <xf numFmtId="9" fontId="18" fillId="7" borderId="9" xfId="11" applyFont="1" applyFill="1" applyBorder="1" applyAlignment="1">
      <alignment horizontal="center" vertical="center"/>
    </xf>
    <xf numFmtId="9" fontId="18" fillId="7" borderId="12" xfId="11" applyFont="1" applyFill="1" applyBorder="1" applyAlignment="1">
      <alignment horizontal="center" vertical="center"/>
    </xf>
    <xf numFmtId="9" fontId="18" fillId="7" borderId="0" xfId="11" applyFont="1" applyFill="1" applyBorder="1" applyAlignment="1">
      <alignment horizontal="center" vertical="center"/>
    </xf>
    <xf numFmtId="9" fontId="18" fillId="7" borderId="13" xfId="11" applyFont="1" applyFill="1" applyBorder="1" applyAlignment="1">
      <alignment horizontal="center" vertical="center"/>
    </xf>
    <xf numFmtId="9" fontId="18" fillId="7" borderId="10" xfId="11" applyFont="1" applyFill="1" applyBorder="1" applyAlignment="1">
      <alignment horizontal="center" vertical="center"/>
    </xf>
    <xf numFmtId="9" fontId="18" fillId="7" borderId="11" xfId="11" applyFont="1" applyFill="1" applyBorder="1" applyAlignment="1">
      <alignment horizontal="center" vertical="center"/>
    </xf>
    <xf numFmtId="9" fontId="18" fillId="7" borderId="6" xfId="11" applyFont="1" applyFill="1" applyBorder="1" applyAlignment="1">
      <alignment horizontal="center" vertical="center"/>
    </xf>
    <xf numFmtId="1" fontId="7" fillId="7" borderId="0" xfId="7" applyNumberFormat="1" applyFont="1" applyFill="1" applyAlignment="1">
      <alignment horizontal="center" vertical="center"/>
    </xf>
    <xf numFmtId="1" fontId="18" fillId="7" borderId="0" xfId="0" applyNumberFormat="1" applyFont="1" applyFill="1" applyAlignment="1">
      <alignment horizontal="center" vertical="center"/>
    </xf>
    <xf numFmtId="1" fontId="7" fillId="7" borderId="0" xfId="7" applyNumberFormat="1" applyFont="1" applyFill="1" applyBorder="1" applyAlignment="1">
      <alignment horizontal="center" vertical="center"/>
    </xf>
    <xf numFmtId="1" fontId="18" fillId="7" borderId="0" xfId="0" applyNumberFormat="1" applyFont="1" applyFill="1" applyBorder="1" applyAlignment="1">
      <alignment horizontal="center" vertical="center"/>
    </xf>
    <xf numFmtId="1" fontId="7" fillId="7" borderId="3" xfId="7" applyNumberFormat="1" applyFont="1" applyFill="1" applyBorder="1" applyAlignment="1">
      <alignment horizontal="center" vertical="center"/>
    </xf>
    <xf numFmtId="1" fontId="7" fillId="7" borderId="4" xfId="7" applyNumberFormat="1" applyFont="1" applyFill="1" applyBorder="1" applyAlignment="1">
      <alignment horizontal="center" vertical="center"/>
    </xf>
    <xf numFmtId="1" fontId="7" fillId="7" borderId="2" xfId="7" applyNumberFormat="1" applyFont="1" applyFill="1" applyBorder="1" applyAlignment="1">
      <alignment horizontal="center" vertical="center"/>
    </xf>
    <xf numFmtId="1" fontId="7" fillId="7" borderId="7" xfId="7" applyNumberFormat="1" applyFont="1" applyFill="1" applyBorder="1" applyAlignment="1">
      <alignment horizontal="center" vertical="center"/>
    </xf>
    <xf numFmtId="1" fontId="7" fillId="7" borderId="8" xfId="7" applyNumberFormat="1" applyFont="1" applyFill="1" applyBorder="1" applyAlignment="1">
      <alignment horizontal="center" vertical="center"/>
    </xf>
    <xf numFmtId="1" fontId="7" fillId="7" borderId="9" xfId="7" applyNumberFormat="1" applyFont="1" applyFill="1" applyBorder="1" applyAlignment="1">
      <alignment horizontal="center" vertical="center"/>
    </xf>
    <xf numFmtId="1" fontId="7" fillId="7" borderId="12" xfId="7" applyNumberFormat="1" applyFont="1" applyFill="1" applyBorder="1" applyAlignment="1">
      <alignment horizontal="center" vertical="center"/>
    </xf>
    <xf numFmtId="1" fontId="7" fillId="7" borderId="13" xfId="7" applyNumberFormat="1" applyFont="1" applyFill="1" applyBorder="1" applyAlignment="1">
      <alignment horizontal="center" vertical="center"/>
    </xf>
    <xf numFmtId="1" fontId="7" fillId="7" borderId="10" xfId="7" applyNumberFormat="1" applyFont="1" applyFill="1" applyBorder="1" applyAlignment="1">
      <alignment horizontal="center" vertical="center"/>
    </xf>
    <xf numFmtId="1" fontId="7" fillId="7" borderId="11" xfId="7" applyNumberFormat="1" applyFont="1" applyFill="1" applyBorder="1" applyAlignment="1">
      <alignment horizontal="center" vertical="center"/>
    </xf>
    <xf numFmtId="1" fontId="7" fillId="7" borderId="6" xfId="7" applyNumberFormat="1" applyFont="1" applyFill="1" applyBorder="1" applyAlignment="1">
      <alignment horizontal="center" vertical="center"/>
    </xf>
    <xf numFmtId="1" fontId="18" fillId="7" borderId="8" xfId="0" applyNumberFormat="1" applyFont="1" applyFill="1" applyBorder="1" applyAlignment="1">
      <alignment horizontal="center" vertical="center"/>
    </xf>
    <xf numFmtId="1" fontId="18" fillId="7" borderId="11" xfId="0" applyNumberFormat="1" applyFont="1" applyFill="1" applyBorder="1" applyAlignment="1">
      <alignment horizontal="center" vertical="center"/>
    </xf>
    <xf numFmtId="1" fontId="18" fillId="7" borderId="4" xfId="0" applyNumberFormat="1" applyFont="1" applyFill="1" applyBorder="1" applyAlignment="1">
      <alignment horizontal="center" vertical="center"/>
    </xf>
    <xf numFmtId="49" fontId="6" fillId="0" borderId="1" xfId="6" applyNumberFormat="1" applyFont="1" applyBorder="1" applyAlignment="1">
      <alignment horizontal="lef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16" fontId="22" fillId="4" borderId="14" xfId="0" quotePrefix="1" applyNumberFormat="1" applyFont="1" applyFill="1" applyBorder="1" applyAlignment="1">
      <alignment horizontal="center" vertical="center" wrapText="1"/>
    </xf>
    <xf numFmtId="165" fontId="7" fillId="0" borderId="11" xfId="7" applyNumberFormat="1" applyFont="1" applyFill="1" applyBorder="1" applyAlignment="1">
      <alignment horizontal="center" vertical="center"/>
    </xf>
    <xf numFmtId="0" fontId="18" fillId="0" borderId="0" xfId="0" applyFont="1" applyBorder="1" applyAlignment="1">
      <alignment horizontal="center" vertical="center"/>
    </xf>
    <xf numFmtId="0" fontId="22" fillId="0" borderId="0" xfId="0" applyFont="1" applyFill="1" applyBorder="1" applyAlignment="1">
      <alignment horizontal="left" vertical="center" wrapText="1"/>
    </xf>
    <xf numFmtId="1" fontId="18" fillId="0" borderId="0" xfId="0" applyNumberFormat="1" applyFont="1" applyFill="1" applyBorder="1" applyAlignment="1">
      <alignment horizontal="center" vertical="center"/>
    </xf>
    <xf numFmtId="0" fontId="5" fillId="0" borderId="0" xfId="0" applyFont="1" applyFill="1" applyBorder="1" applyAlignment="1">
      <alignment vertical="center"/>
    </xf>
    <xf numFmtId="9" fontId="18" fillId="0" borderId="0" xfId="11" applyFont="1" applyFill="1" applyBorder="1" applyAlignment="1">
      <alignment horizontal="center" vertical="center"/>
    </xf>
    <xf numFmtId="0" fontId="18" fillId="0" borderId="0" xfId="0" applyFont="1" applyFill="1" applyBorder="1" applyAlignment="1">
      <alignment horizontal="center" vertical="center"/>
    </xf>
    <xf numFmtId="9" fontId="18" fillId="0" borderId="0" xfId="0" applyNumberFormat="1" applyFont="1" applyFill="1" applyBorder="1" applyAlignment="1">
      <alignment horizontal="center" vertical="center"/>
    </xf>
    <xf numFmtId="49" fontId="10" fillId="0" borderId="0" xfId="6" applyNumberFormat="1" applyFont="1" applyFill="1" applyBorder="1" applyAlignment="1">
      <alignment horizontal="left" vertical="center"/>
    </xf>
    <xf numFmtId="49" fontId="10" fillId="0" borderId="0" xfId="6" applyNumberFormat="1" applyFont="1" applyFill="1" applyBorder="1" applyAlignment="1">
      <alignment horizontal="left" vertical="center" wrapText="1"/>
    </xf>
    <xf numFmtId="0" fontId="7" fillId="0" borderId="0" xfId="6" applyFont="1" applyFill="1" applyBorder="1"/>
    <xf numFmtId="0" fontId="10" fillId="0" borderId="0" xfId="0" applyFont="1" applyFill="1" applyBorder="1" applyAlignment="1">
      <alignment horizontal="justify" vertical="top" wrapText="1"/>
    </xf>
    <xf numFmtId="9" fontId="6" fillId="0" borderId="0" xfId="11" applyFont="1" applyFill="1" applyBorder="1" applyAlignment="1">
      <alignment horizontal="left" vertical="top" wrapText="1"/>
    </xf>
    <xf numFmtId="0" fontId="6" fillId="0" borderId="0" xfId="0" applyFont="1" applyBorder="1" applyAlignment="1">
      <alignment horizontal="left" vertical="center"/>
    </xf>
    <xf numFmtId="165" fontId="18" fillId="0" borderId="0" xfId="0" applyNumberFormat="1" applyFont="1" applyBorder="1" applyAlignment="1">
      <alignment horizontal="center" vertical="center"/>
    </xf>
    <xf numFmtId="9" fontId="19" fillId="0" borderId="0" xfId="4" applyFont="1" applyAlignment="1">
      <alignment vertical="center"/>
    </xf>
    <xf numFmtId="1" fontId="7" fillId="8" borderId="0" xfId="7" applyNumberFormat="1" applyFont="1" applyFill="1" applyAlignment="1">
      <alignment horizontal="center" vertical="center"/>
    </xf>
    <xf numFmtId="0" fontId="22" fillId="4" borderId="2" xfId="0" applyFont="1" applyFill="1" applyBorder="1" applyAlignment="1">
      <alignment horizontal="center" vertical="center" wrapText="1"/>
    </xf>
    <xf numFmtId="9" fontId="19" fillId="0" borderId="0" xfId="4" applyFont="1" applyAlignment="1">
      <alignment horizontal="center" vertical="center"/>
    </xf>
    <xf numFmtId="9" fontId="18" fillId="0" borderId="0" xfId="11" applyFont="1" applyFill="1" applyAlignment="1">
      <alignment horizontal="center" vertical="center"/>
    </xf>
    <xf numFmtId="1" fontId="7" fillId="9" borderId="0" xfId="7" applyNumberFormat="1" applyFont="1" applyFill="1" applyAlignment="1">
      <alignment horizontal="center" vertical="center"/>
    </xf>
    <xf numFmtId="1" fontId="18" fillId="0" borderId="0" xfId="0" applyNumberFormat="1" applyFont="1" applyFill="1" applyAlignment="1">
      <alignment horizontal="center" vertical="center"/>
    </xf>
    <xf numFmtId="0" fontId="5" fillId="0" borderId="0" xfId="0" applyFont="1" applyFill="1" applyAlignment="1">
      <alignment vertical="center"/>
    </xf>
    <xf numFmtId="0" fontId="7" fillId="0" borderId="0" xfId="6" applyFont="1" applyFill="1" applyAlignment="1">
      <alignment vertical="center"/>
    </xf>
    <xf numFmtId="1" fontId="7" fillId="9" borderId="2" xfId="7" applyNumberFormat="1" applyFont="1" applyFill="1" applyBorder="1" applyAlignment="1">
      <alignment horizontal="center" vertical="center"/>
    </xf>
    <xf numFmtId="49" fontId="10" fillId="7" borderId="4" xfId="6" applyNumberFormat="1" applyFont="1" applyFill="1" applyBorder="1" applyAlignment="1">
      <alignment horizontal="left" vertical="center" wrapText="1"/>
    </xf>
    <xf numFmtId="9" fontId="7" fillId="0" borderId="0" xfId="11" applyFont="1" applyFill="1" applyBorder="1" applyAlignment="1">
      <alignment horizontal="center" vertical="center"/>
    </xf>
    <xf numFmtId="9" fontId="10" fillId="0" borderId="0" xfId="11" applyFont="1" applyFill="1" applyBorder="1" applyAlignment="1">
      <alignment horizontal="center" vertical="center"/>
    </xf>
    <xf numFmtId="2" fontId="7" fillId="7" borderId="7" xfId="7" applyNumberFormat="1" applyFont="1" applyFill="1" applyBorder="1" applyAlignment="1">
      <alignment horizontal="center" vertical="center"/>
    </xf>
    <xf numFmtId="2" fontId="7" fillId="7" borderId="8" xfId="7" applyNumberFormat="1" applyFont="1" applyFill="1" applyBorder="1" applyAlignment="1">
      <alignment horizontal="center" vertical="center"/>
    </xf>
    <xf numFmtId="2" fontId="7" fillId="7" borderId="9" xfId="7" applyNumberFormat="1" applyFont="1" applyFill="1" applyBorder="1" applyAlignment="1">
      <alignment horizontal="center" vertical="center"/>
    </xf>
    <xf numFmtId="2" fontId="7" fillId="7" borderId="10" xfId="7" applyNumberFormat="1" applyFont="1" applyFill="1" applyBorder="1" applyAlignment="1">
      <alignment horizontal="center" vertical="center"/>
    </xf>
    <xf numFmtId="2" fontId="7" fillId="7" borderId="11" xfId="7" applyNumberFormat="1" applyFont="1" applyFill="1" applyBorder="1" applyAlignment="1">
      <alignment horizontal="center" vertical="center"/>
    </xf>
    <xf numFmtId="2" fontId="18" fillId="7" borderId="4" xfId="0" applyNumberFormat="1"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2" xfId="0" applyFont="1" applyFill="1" applyBorder="1" applyAlignment="1">
      <alignment horizontal="center" vertical="center" wrapText="1"/>
    </xf>
    <xf numFmtId="166" fontId="5" fillId="0" borderId="0" xfId="0" applyNumberFormat="1" applyFont="1"/>
    <xf numFmtId="9" fontId="18" fillId="7" borderId="0" xfId="0" applyNumberFormat="1"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9" fontId="18" fillId="7" borderId="7" xfId="0" applyNumberFormat="1" applyFont="1" applyFill="1" applyBorder="1" applyAlignment="1">
      <alignment horizontal="center" vertical="center"/>
    </xf>
    <xf numFmtId="9" fontId="18" fillId="7" borderId="8" xfId="0" applyNumberFormat="1" applyFont="1" applyFill="1" applyBorder="1" applyAlignment="1">
      <alignment horizontal="center" vertical="center"/>
    </xf>
    <xf numFmtId="9" fontId="18" fillId="7" borderId="9" xfId="0" applyNumberFormat="1" applyFont="1" applyFill="1" applyBorder="1" applyAlignment="1">
      <alignment horizontal="center" vertical="center"/>
    </xf>
    <xf numFmtId="9" fontId="18" fillId="7" borderId="10" xfId="0" applyNumberFormat="1" applyFont="1" applyFill="1" applyBorder="1" applyAlignment="1">
      <alignment horizontal="center" vertical="center"/>
    </xf>
    <xf numFmtId="9" fontId="18" fillId="7" borderId="11" xfId="0" applyNumberFormat="1" applyFont="1" applyFill="1" applyBorder="1" applyAlignment="1">
      <alignment horizontal="center" vertical="center"/>
    </xf>
    <xf numFmtId="9" fontId="18" fillId="7" borderId="6" xfId="0" applyNumberFormat="1" applyFont="1" applyFill="1" applyBorder="1" applyAlignment="1">
      <alignment horizontal="center" vertical="center"/>
    </xf>
    <xf numFmtId="9" fontId="18" fillId="7" borderId="0" xfId="0" applyNumberFormat="1" applyFont="1" applyFill="1" applyBorder="1" applyAlignment="1">
      <alignment horizontal="center" vertical="center"/>
    </xf>
    <xf numFmtId="9" fontId="18" fillId="7" borderId="12" xfId="0" applyNumberFormat="1" applyFont="1" applyFill="1" applyBorder="1" applyAlignment="1">
      <alignment horizontal="center" vertical="center"/>
    </xf>
    <xf numFmtId="9" fontId="18" fillId="7" borderId="13" xfId="0" applyNumberFormat="1" applyFont="1" applyFill="1" applyBorder="1" applyAlignment="1">
      <alignment horizontal="center" vertical="center"/>
    </xf>
    <xf numFmtId="0" fontId="22" fillId="4" borderId="15" xfId="0" applyFont="1" applyFill="1" applyBorder="1" applyAlignment="1">
      <alignment horizontal="center" vertical="center" wrapText="1"/>
    </xf>
    <xf numFmtId="0" fontId="22" fillId="4" borderId="13" xfId="0" applyFont="1" applyFill="1" applyBorder="1" applyAlignment="1">
      <alignment horizontal="center" vertical="center" wrapText="1"/>
    </xf>
    <xf numFmtId="9" fontId="18" fillId="7" borderId="3" xfId="0" applyNumberFormat="1" applyFont="1" applyFill="1" applyBorder="1" applyAlignment="1">
      <alignment horizontal="center" vertical="center"/>
    </xf>
    <xf numFmtId="9" fontId="18" fillId="7" borderId="4" xfId="0" applyNumberFormat="1" applyFont="1" applyFill="1" applyBorder="1" applyAlignment="1">
      <alignment horizontal="center" vertical="center"/>
    </xf>
    <xf numFmtId="9" fontId="18" fillId="7" borderId="2" xfId="0" applyNumberFormat="1" applyFont="1" applyFill="1" applyBorder="1" applyAlignment="1">
      <alignment horizontal="center" vertical="center"/>
    </xf>
    <xf numFmtId="9" fontId="18" fillId="0" borderId="11" xfId="0" applyNumberFormat="1" applyFont="1" applyFill="1" applyBorder="1" applyAlignment="1">
      <alignment horizontal="center" vertical="center"/>
    </xf>
    <xf numFmtId="9" fontId="18" fillId="0" borderId="8" xfId="0" applyNumberFormat="1" applyFont="1" applyFill="1" applyBorder="1" applyAlignment="1">
      <alignment horizontal="center" vertical="center"/>
    </xf>
    <xf numFmtId="0" fontId="5" fillId="0" borderId="0" xfId="0" applyFont="1" applyFill="1"/>
    <xf numFmtId="49" fontId="10" fillId="0" borderId="1" xfId="6" applyNumberFormat="1" applyFont="1" applyFill="1" applyBorder="1" applyAlignment="1">
      <alignment horizontal="left" vertical="center" wrapText="1"/>
    </xf>
    <xf numFmtId="165" fontId="7" fillId="0" borderId="0" xfId="7" applyNumberFormat="1" applyFont="1" applyFill="1" applyBorder="1" applyAlignment="1">
      <alignment horizontal="center" vertical="center"/>
    </xf>
    <xf numFmtId="49" fontId="10" fillId="7" borderId="0" xfId="6" applyNumberFormat="1" applyFont="1" applyFill="1" applyBorder="1" applyAlignment="1">
      <alignment horizontal="left" vertical="center"/>
    </xf>
    <xf numFmtId="2" fontId="7" fillId="0" borderId="0" xfId="7" applyNumberFormat="1" applyFont="1" applyFill="1" applyBorder="1" applyAlignment="1">
      <alignment horizontal="center" vertical="center"/>
    </xf>
    <xf numFmtId="165" fontId="18" fillId="0" borderId="11" xfId="0" applyNumberFormat="1" applyFont="1" applyBorder="1" applyAlignment="1">
      <alignment horizontal="center" vertical="center"/>
    </xf>
    <xf numFmtId="2" fontId="7" fillId="7" borderId="6" xfId="7" applyNumberFormat="1" applyFont="1" applyFill="1" applyBorder="1" applyAlignment="1">
      <alignment horizontal="center" vertical="center"/>
    </xf>
    <xf numFmtId="49" fontId="10" fillId="0" borderId="1" xfId="6" quotePrefix="1" applyNumberFormat="1" applyFont="1" applyFill="1" applyBorder="1" applyAlignment="1">
      <alignment horizontal="left" vertical="center" wrapText="1"/>
    </xf>
    <xf numFmtId="9" fontId="5" fillId="0" borderId="0" xfId="0" applyNumberFormat="1" applyFont="1" applyFill="1" applyAlignment="1">
      <alignment horizontal="center" vertical="center"/>
    </xf>
    <xf numFmtId="0" fontId="10" fillId="0" borderId="14" xfId="0" applyFont="1" applyBorder="1" applyAlignment="1">
      <alignment horizontal="justify" vertical="top" wrapText="1"/>
    </xf>
    <xf numFmtId="0" fontId="10" fillId="0" borderId="5" xfId="0" applyFont="1" applyBorder="1" applyAlignment="1">
      <alignment horizontal="justify" vertical="top"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wrapText="1"/>
    </xf>
    <xf numFmtId="0" fontId="23" fillId="4" borderId="4" xfId="0" applyFont="1" applyFill="1" applyBorder="1" applyAlignment="1">
      <alignment horizontal="center" wrapText="1"/>
    </xf>
    <xf numFmtId="0" fontId="23" fillId="4" borderId="2" xfId="0" applyFont="1" applyFill="1" applyBorder="1" applyAlignment="1">
      <alignment horizontal="center" wrapText="1"/>
    </xf>
    <xf numFmtId="0" fontId="22" fillId="4" borderId="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2" xfId="0" applyFont="1" applyFill="1" applyBorder="1" applyAlignment="1">
      <alignment horizontal="center" vertical="center" wrapText="1"/>
    </xf>
  </cellXfs>
  <cellStyles count="13">
    <cellStyle name="Comma" xfId="12" builtinId="3"/>
    <cellStyle name="Comma 2" xfId="3"/>
    <cellStyle name="Comma 3" xfId="9"/>
    <cellStyle name="Hyperlink" xfId="1" builtinId="8"/>
    <cellStyle name="Hyperlink 2" xfId="8"/>
    <cellStyle name="Normal" xfId="0" builtinId="0"/>
    <cellStyle name="Normal 2" xfId="2"/>
    <cellStyle name="Normal 2 2" xfId="5"/>
    <cellStyle name="Normal 2 3" xfId="10"/>
    <cellStyle name="Normal 3" xfId="6"/>
    <cellStyle name="Percent" xfId="11" builtinId="5"/>
    <cellStyle name="Percent 2" xfId="4"/>
    <cellStyle name="Percent 3" xfId="7"/>
  </cellStyles>
  <dxfs count="0"/>
  <tableStyles count="0" defaultTableStyle="TableStyleMedium2" defaultPivotStyle="PivotStyleLight16"/>
  <colors>
    <mruColors>
      <color rgb="FFFFFF99"/>
      <color rgb="FF0000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5159971</xdr:colOff>
      <xdr:row>1</xdr:row>
      <xdr:rowOff>85724</xdr:rowOff>
    </xdr:from>
    <xdr:to>
      <xdr:col>1</xdr:col>
      <xdr:colOff>5159971</xdr:colOff>
      <xdr:row>7</xdr:row>
      <xdr:rowOff>1197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40971" y="276224"/>
          <a:ext cx="0" cy="11111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1</xdr:col>
      <xdr:colOff>885265</xdr:colOff>
      <xdr:row>3</xdr:row>
      <xdr:rowOff>0</xdr:rowOff>
    </xdr:from>
    <xdr:to>
      <xdr:col>1</xdr:col>
      <xdr:colOff>5447740</xdr:colOff>
      <xdr:row>5</xdr:row>
      <xdr:rowOff>128307</xdr:rowOff>
    </xdr:to>
    <xdr:pic>
      <xdr:nvPicPr>
        <xdr:cNvPr id="8" name="Picture 1" descr="Fax_heade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265" y="571500"/>
          <a:ext cx="456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2</xdr:row>
      <xdr:rowOff>95247</xdr:rowOff>
    </xdr:from>
    <xdr:to>
      <xdr:col>11</xdr:col>
      <xdr:colOff>238125</xdr:colOff>
      <xdr:row>29</xdr:row>
      <xdr:rowOff>180975</xdr:rowOff>
    </xdr:to>
    <xdr:sp macro="" textlink="">
      <xdr:nvSpPr>
        <xdr:cNvPr id="2" name="TextBox 1"/>
        <xdr:cNvSpPr txBox="1"/>
      </xdr:nvSpPr>
      <xdr:spPr>
        <a:xfrm>
          <a:off x="123825" y="476247"/>
          <a:ext cx="6819900" cy="53530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nSpc>
              <a:spcPct val="100000"/>
            </a:lnSpc>
            <a:spcBef>
              <a:spcPts val="1200"/>
            </a:spcBef>
          </a:pPr>
          <a:r>
            <a:rPr lang="en-AU" sz="1000" b="1">
              <a:solidFill>
                <a:schemeClr val="dk1"/>
              </a:solidFill>
              <a:effectLst/>
              <a:latin typeface="Arial" pitchFamily="34" charset="0"/>
              <a:ea typeface="+mn-ea"/>
              <a:cs typeface="Arial" pitchFamily="34" charset="0"/>
            </a:rPr>
            <a:t>Please note the following when interpreting or reviewing the information contained within this document</a:t>
          </a:r>
        </a:p>
        <a:p>
          <a:r>
            <a:rPr lang="en-AU" sz="1000">
              <a:solidFill>
                <a:schemeClr val="dk1"/>
              </a:solidFill>
              <a:effectLst/>
              <a:latin typeface="Arial" pitchFamily="34" charset="0"/>
              <a:ea typeface="+mn-ea"/>
              <a:cs typeface="Arial" pitchFamily="34" charset="0"/>
            </a:rPr>
            <a:t>These results are based on audit responses collected between January and </a:t>
          </a:r>
          <a:r>
            <a:rPr lang="en-AU" sz="1000" b="0">
              <a:solidFill>
                <a:sysClr val="windowText" lastClr="000000"/>
              </a:solidFill>
              <a:effectLst/>
              <a:latin typeface="Arial" pitchFamily="34" charset="0"/>
              <a:ea typeface="+mn-ea"/>
              <a:cs typeface="Arial" pitchFamily="34" charset="0"/>
            </a:rPr>
            <a:t>March </a:t>
          </a:r>
          <a:r>
            <a:rPr lang="en-AU" sz="1000">
              <a:solidFill>
                <a:schemeClr val="dk1"/>
              </a:solidFill>
              <a:effectLst/>
              <a:latin typeface="Arial" pitchFamily="34" charset="0"/>
              <a:ea typeface="+mn-ea"/>
              <a:cs typeface="Arial" pitchFamily="34" charset="0"/>
            </a:rPr>
            <a:t>2016. Please refer to the 2016 Right to Information and Information Privacy Electronic</a:t>
          </a:r>
          <a:r>
            <a:rPr lang="en-AU" sz="1000" baseline="0">
              <a:solidFill>
                <a:schemeClr val="dk1"/>
              </a:solidFill>
              <a:effectLst/>
              <a:latin typeface="Arial" pitchFamily="34" charset="0"/>
              <a:ea typeface="+mn-ea"/>
              <a:cs typeface="Arial" pitchFamily="34" charset="0"/>
            </a:rPr>
            <a:t> </a:t>
          </a:r>
          <a:r>
            <a:rPr lang="en-AU" sz="1000">
              <a:solidFill>
                <a:schemeClr val="dk1"/>
              </a:solidFill>
              <a:effectLst/>
              <a:latin typeface="Arial" pitchFamily="34" charset="0"/>
              <a:ea typeface="+mn-ea"/>
              <a:cs typeface="Arial" pitchFamily="34" charset="0"/>
            </a:rPr>
            <a:t>Audit Report</a:t>
          </a:r>
          <a:r>
            <a:rPr lang="en-AU" sz="1000" baseline="0">
              <a:solidFill>
                <a:schemeClr val="dk1"/>
              </a:solidFill>
              <a:effectLst/>
              <a:latin typeface="Arial" pitchFamily="34" charset="0"/>
              <a:ea typeface="+mn-ea"/>
              <a:cs typeface="Arial" pitchFamily="34" charset="0"/>
            </a:rPr>
            <a:t> </a:t>
          </a:r>
          <a:r>
            <a:rPr lang="en-AU" sz="1000">
              <a:solidFill>
                <a:schemeClr val="dk1"/>
              </a:solidFill>
              <a:effectLst/>
              <a:latin typeface="Arial" pitchFamily="34" charset="0"/>
              <a:ea typeface="+mn-ea"/>
              <a:cs typeface="Arial" pitchFamily="34" charset="0"/>
            </a:rPr>
            <a:t>for full details on how this information has been collected and any limitations to its use.</a:t>
          </a:r>
          <a:endParaRPr lang="en-AU" sz="1000">
            <a:effectLst/>
          </a:endParaRPr>
        </a:p>
        <a:p>
          <a:r>
            <a:rPr lang="en-AU" sz="1100" b="0" i="0">
              <a:solidFill>
                <a:schemeClr val="dk1"/>
              </a:solidFill>
              <a:effectLst/>
              <a:latin typeface="+mn-lt"/>
              <a:ea typeface="+mn-ea"/>
              <a:cs typeface="+mn-cs"/>
            </a:rPr>
            <a:t/>
          </a:r>
          <a:br>
            <a:rPr lang="en-AU" sz="1100" b="0" i="0">
              <a:solidFill>
                <a:schemeClr val="dk1"/>
              </a:solidFill>
              <a:effectLst/>
              <a:latin typeface="+mn-lt"/>
              <a:ea typeface="+mn-ea"/>
              <a:cs typeface="+mn-cs"/>
            </a:rPr>
          </a:br>
          <a:r>
            <a:rPr lang="en-AU" sz="1100" b="1">
              <a:solidFill>
                <a:schemeClr val="dk1"/>
              </a:solidFill>
              <a:effectLst/>
              <a:latin typeface="+mn-lt"/>
              <a:ea typeface="+mn-ea"/>
              <a:cs typeface="+mn-cs"/>
            </a:rPr>
            <a:t>Note</a:t>
          </a:r>
          <a:endParaRPr lang="en-AU" sz="1000">
            <a:solidFill>
              <a:schemeClr val="dk1"/>
            </a:solidFill>
            <a:effectLst/>
            <a:latin typeface="Arial" pitchFamily="34" charset="0"/>
            <a:ea typeface="+mn-ea"/>
            <a:cs typeface="Arial" pitchFamily="34" charset="0"/>
          </a:endParaRPr>
        </a:p>
        <a:p>
          <a:pPr marL="0">
            <a:lnSpc>
              <a:spcPct val="100000"/>
            </a:lnSpc>
            <a:spcBef>
              <a:spcPts val="600"/>
            </a:spcBef>
          </a:pPr>
          <a:r>
            <a:rPr lang="en-AU" sz="1000" baseline="0">
              <a:solidFill>
                <a:schemeClr val="dk1"/>
              </a:solidFill>
              <a:effectLst/>
              <a:latin typeface="Arial" pitchFamily="34" charset="0"/>
              <a:ea typeface="+mn-ea"/>
              <a:cs typeface="Arial" pitchFamily="34" charset="0"/>
            </a:rPr>
            <a:t>Dashes (i.e. '-') are used in tables to indicate where questions do not apply to particular agency types and where response options do not apply to particular questions.</a:t>
          </a:r>
          <a:r>
            <a:rPr lang="en-AU" sz="1000">
              <a:solidFill>
                <a:schemeClr val="dk1"/>
              </a:solidFill>
              <a:effectLst/>
              <a:latin typeface="Arial" pitchFamily="34" charset="0"/>
              <a:ea typeface="+mn-ea"/>
              <a:cs typeface="Arial" pitchFamily="34" charset="0"/>
            </a:rPr>
            <a:t> </a:t>
          </a:r>
        </a:p>
        <a:p>
          <a:pPr marL="0" indent="0">
            <a:lnSpc>
              <a:spcPct val="100000"/>
            </a:lnSpc>
            <a:spcBef>
              <a:spcPts val="1200"/>
            </a:spcBef>
          </a:pPr>
          <a:r>
            <a:rPr lang="en-AU" sz="1000" b="1">
              <a:solidFill>
                <a:schemeClr val="dk1"/>
              </a:solidFill>
              <a:effectLst/>
              <a:latin typeface="Arial" pitchFamily="34" charset="0"/>
              <a:ea typeface="+mn-ea"/>
              <a:cs typeface="Arial" pitchFamily="34" charset="0"/>
            </a:rPr>
            <a:t>Disclaimer</a:t>
          </a:r>
        </a:p>
        <a:p>
          <a:pPr>
            <a:lnSpc>
              <a:spcPct val="100000"/>
            </a:lnSpc>
            <a:spcBef>
              <a:spcPts val="600"/>
            </a:spcBef>
          </a:pPr>
          <a:r>
            <a:rPr lang="en-AU" sz="1000" b="0" i="0" u="none" strike="noStrike">
              <a:solidFill>
                <a:schemeClr val="dk1"/>
              </a:solidFill>
              <a:effectLst/>
              <a:latin typeface="Arial" pitchFamily="34" charset="0"/>
              <a:ea typeface="+mn-ea"/>
              <a:cs typeface="Arial" pitchFamily="34" charset="0"/>
            </a:rPr>
            <a:t>All data and information in this document are believed to be accurate and have come from sources believed to be reliable. However, the Office of the Information Commissioner, does not guarantee or represent that the data and information are accurate, up to date or complete, and disclaims liability for all claims, losses, damages or costs of whatever nature and howsoever occurring, arising as a result of relying on the data and information, regardless of the form of action, whether in contract, tort (including negligence), breach of statutory duty or otherwise.</a:t>
          </a:r>
          <a:r>
            <a:rPr lang="en-AU" sz="1000">
              <a:latin typeface="Arial" pitchFamily="34" charset="0"/>
              <a:cs typeface="Arial" pitchFamily="34" charset="0"/>
            </a:rPr>
            <a:t> </a:t>
          </a:r>
        </a:p>
        <a:p>
          <a:pPr>
            <a:lnSpc>
              <a:spcPct val="100000"/>
            </a:lnSpc>
            <a:spcBef>
              <a:spcPts val="600"/>
            </a:spcBef>
          </a:pPr>
          <a:endParaRPr lang="en-AU" sz="1000" b="0" i="0" u="none" strike="noStrike">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b="1">
              <a:solidFill>
                <a:schemeClr val="dk1"/>
              </a:solidFill>
              <a:effectLst/>
              <a:latin typeface="Arial" pitchFamily="34" charset="0"/>
              <a:ea typeface="+mn-ea"/>
              <a:cs typeface="Arial" pitchFamily="34" charset="0"/>
            </a:rPr>
            <a:t>Credit</a:t>
          </a:r>
          <a:endParaRPr lang="en-AU" sz="1000">
            <a:effectLst/>
            <a:latin typeface="Arial" pitchFamily="34" charset="0"/>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This</a:t>
          </a:r>
          <a:r>
            <a:rPr lang="en-AU" sz="1000" baseline="0">
              <a:solidFill>
                <a:schemeClr val="dk1"/>
              </a:solidFill>
              <a:effectLst/>
              <a:latin typeface="Arial" pitchFamily="34" charset="0"/>
              <a:ea typeface="+mn-ea"/>
              <a:cs typeface="Arial" pitchFamily="34" charset="0"/>
            </a:rPr>
            <a:t> document including the 2016 results is based the survey conducted by the </a:t>
          </a:r>
          <a:r>
            <a:rPr lang="en-AU" sz="1000">
              <a:solidFill>
                <a:schemeClr val="dk1"/>
              </a:solidFill>
              <a:effectLst/>
              <a:latin typeface="Arial" pitchFamily="34" charset="0"/>
              <a:ea typeface="+mn-ea"/>
              <a:cs typeface="Arial" pitchFamily="34" charset="0"/>
            </a:rPr>
            <a:t>Government Statistician, Queensland Treasury and Trade</a:t>
          </a:r>
          <a:r>
            <a:rPr lang="en-AU" sz="1000" b="0" baseline="0">
              <a:solidFill>
                <a:schemeClr val="dk1"/>
              </a:solidFill>
              <a:effectLst/>
              <a:latin typeface="Arial" pitchFamily="34" charset="0"/>
              <a:ea typeface="+mn-ea"/>
              <a:cs typeface="Arial" pitchFamily="34" charset="0"/>
            </a:rPr>
            <a:t>, 2016 Right to Information and Information Privacy Agency Electronic Audit</a:t>
          </a:r>
          <a:r>
            <a:rPr lang="en-AU" sz="1000">
              <a:solidFill>
                <a:schemeClr val="dk1"/>
              </a:solidFill>
              <a:effectLst/>
              <a:latin typeface="Arial" pitchFamily="34" charset="0"/>
              <a:ea typeface="+mn-ea"/>
              <a:cs typeface="Arial" pitchFamily="34" charset="0"/>
            </a:rPr>
            <a:t>.</a:t>
          </a:r>
          <a:endParaRPr lang="en-AU" sz="1000">
            <a:effectLst/>
            <a:latin typeface="Arial" pitchFamily="34" charset="0"/>
            <a:cs typeface="Arial" pitchFamily="34" charset="0"/>
          </a:endParaRPr>
        </a:p>
        <a:p>
          <a:pPr>
            <a:lnSpc>
              <a:spcPct val="100000"/>
            </a:lnSpc>
            <a:spcBef>
              <a:spcPts val="600"/>
            </a:spcBef>
          </a:pPr>
          <a:r>
            <a:rPr lang="en-AU" sz="1000" b="0" i="0" u="none" strike="noStrike">
              <a:solidFill>
                <a:schemeClr val="dk1"/>
              </a:solidFill>
              <a:effectLst/>
              <a:latin typeface="Arial" pitchFamily="34" charset="0"/>
              <a:ea typeface="+mn-ea"/>
              <a:cs typeface="Arial" pitchFamily="34" charset="0"/>
            </a:rPr>
            <a:t/>
          </a:r>
          <a:br>
            <a:rPr lang="en-AU" sz="1000" b="0" i="0" u="none" strike="noStrike">
              <a:solidFill>
                <a:schemeClr val="dk1"/>
              </a:solidFill>
              <a:effectLst/>
              <a:latin typeface="Arial" pitchFamily="34" charset="0"/>
              <a:ea typeface="+mn-ea"/>
              <a:cs typeface="Arial" pitchFamily="34" charset="0"/>
            </a:rPr>
          </a:br>
          <a:r>
            <a:rPr lang="en-AU" sz="1000" b="1" i="0" u="none" strike="noStrike">
              <a:solidFill>
                <a:schemeClr val="dk1"/>
              </a:solidFill>
              <a:effectLst/>
              <a:latin typeface="Arial" pitchFamily="34" charset="0"/>
              <a:ea typeface="+mn-ea"/>
              <a:cs typeface="Arial" pitchFamily="34" charset="0"/>
            </a:rPr>
            <a:t>Office</a:t>
          </a:r>
          <a:r>
            <a:rPr lang="en-AU" sz="1000" b="1" i="0" u="none" strike="noStrike" baseline="0">
              <a:solidFill>
                <a:schemeClr val="dk1"/>
              </a:solidFill>
              <a:effectLst/>
              <a:latin typeface="Arial" pitchFamily="34" charset="0"/>
              <a:ea typeface="+mn-ea"/>
              <a:cs typeface="Arial" pitchFamily="34" charset="0"/>
            </a:rPr>
            <a:t> of the Information Commissioner</a:t>
          </a:r>
        </a:p>
        <a:p>
          <a:r>
            <a:rPr lang="en-AU" sz="1000">
              <a:solidFill>
                <a:schemeClr val="dk1"/>
              </a:solidFill>
              <a:effectLst/>
              <a:latin typeface="Arial" pitchFamily="34" charset="0"/>
              <a:ea typeface="+mn-ea"/>
              <a:cs typeface="Arial" pitchFamily="34" charset="0"/>
            </a:rPr>
            <a:t>Level 8, 160 Mary Street, Brisbane, Qld 4000</a:t>
          </a:r>
        </a:p>
        <a:p>
          <a:r>
            <a:rPr lang="en-AU" sz="1000">
              <a:solidFill>
                <a:schemeClr val="dk1"/>
              </a:solidFill>
              <a:effectLst/>
              <a:latin typeface="Arial" pitchFamily="34" charset="0"/>
              <a:ea typeface="+mn-ea"/>
              <a:cs typeface="Arial" pitchFamily="34" charset="0"/>
            </a:rPr>
            <a:t>PO Box 10143, Adelaide Street, Brisbane, Qld 4000</a:t>
          </a:r>
        </a:p>
        <a:p>
          <a:r>
            <a:rPr lang="en-AU" sz="1000">
              <a:solidFill>
                <a:schemeClr val="dk1"/>
              </a:solidFill>
              <a:effectLst/>
              <a:latin typeface="Arial" pitchFamily="34" charset="0"/>
              <a:ea typeface="+mn-ea"/>
              <a:cs typeface="Arial" pitchFamily="34" charset="0"/>
            </a:rPr>
            <a:t>Phone  07 3234 7373</a:t>
          </a:r>
        </a:p>
        <a:p>
          <a:r>
            <a:rPr lang="en-AU" sz="1000">
              <a:solidFill>
                <a:schemeClr val="dk1"/>
              </a:solidFill>
              <a:effectLst/>
              <a:latin typeface="Arial" pitchFamily="34" charset="0"/>
              <a:ea typeface="+mn-ea"/>
              <a:cs typeface="Arial" pitchFamily="34" charset="0"/>
            </a:rPr>
            <a:t>Fax      07 3405 1122</a:t>
          </a:r>
        </a:p>
        <a:p>
          <a:r>
            <a:rPr lang="en-AU" sz="1000">
              <a:solidFill>
                <a:schemeClr val="dk1"/>
              </a:solidFill>
              <a:effectLst/>
              <a:latin typeface="Arial" pitchFamily="34" charset="0"/>
              <a:ea typeface="+mn-ea"/>
              <a:cs typeface="Arial" pitchFamily="34" charset="0"/>
            </a:rPr>
            <a:t>Email   administration@oic.qld.gov.au</a:t>
          </a:r>
        </a:p>
        <a:p>
          <a:r>
            <a:rPr lang="en-AU" sz="1000">
              <a:solidFill>
                <a:schemeClr val="dk1"/>
              </a:solidFill>
              <a:effectLst/>
              <a:latin typeface="Arial" pitchFamily="34" charset="0"/>
              <a:ea typeface="+mn-ea"/>
              <a:cs typeface="Arial" pitchFamily="34" charset="0"/>
            </a:rPr>
            <a:t>Web     </a:t>
          </a:r>
          <a:r>
            <a:rPr lang="en-AU" sz="1000" u="sng">
              <a:solidFill>
                <a:schemeClr val="dk1"/>
              </a:solidFill>
              <a:effectLst/>
              <a:latin typeface="Arial" pitchFamily="34" charset="0"/>
              <a:ea typeface="+mn-ea"/>
              <a:cs typeface="Arial" pitchFamily="34" charset="0"/>
              <a:hlinkClick xmlns:r="http://schemas.openxmlformats.org/officeDocument/2006/relationships" r:id=""/>
            </a:rPr>
            <a:t>www.oic.qld.gov.au</a:t>
          </a:r>
          <a:endParaRPr lang="en-AU" sz="100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endParaRPr lang="en-AU" sz="100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http://creativecommons.org.au/learn-more/licences</a:t>
          </a: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 Office of the Information Commissioner 2016</a:t>
          </a:r>
        </a:p>
      </xdr:txBody>
    </xdr:sp>
    <xdr:clientData/>
  </xdr:twoCellAnchor>
  <xdr:twoCellAnchor>
    <xdr:from>
      <xdr:col>1</xdr:col>
      <xdr:colOff>2943225</xdr:colOff>
      <xdr:row>45</xdr:row>
      <xdr:rowOff>104775</xdr:rowOff>
    </xdr:from>
    <xdr:to>
      <xdr:col>1</xdr:col>
      <xdr:colOff>3790950</xdr:colOff>
      <xdr:row>74</xdr:row>
      <xdr:rowOff>19050</xdr:rowOff>
    </xdr:to>
    <xdr:pic>
      <xdr:nvPicPr>
        <xdr:cNvPr id="3" name="Picture 1" descr="cc by licenc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4225" y="12468225"/>
          <a:ext cx="847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504825</xdr:colOff>
      <xdr:row>27</xdr:row>
      <xdr:rowOff>76200</xdr:rowOff>
    </xdr:from>
    <xdr:to>
      <xdr:col>11</xdr:col>
      <xdr:colOff>133350</xdr:colOff>
      <xdr:row>28</xdr:row>
      <xdr:rowOff>142875</xdr:rowOff>
    </xdr:to>
    <xdr:pic>
      <xdr:nvPicPr>
        <xdr:cNvPr id="4" name="Picture 1" descr="cc by licenc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5343525"/>
          <a:ext cx="8477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row r="203">
          <cell r="J203" t="str">
            <v>v024m</v>
          </cell>
          <cell r="K203" t="str">
            <v>D9.7.13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43"/>
  <sheetViews>
    <sheetView tabSelected="1" topLeftCell="A7" zoomScale="85" zoomScaleNormal="85" workbookViewId="0">
      <selection activeCell="B23" sqref="B23"/>
    </sheetView>
  </sheetViews>
  <sheetFormatPr defaultColWidth="0" defaultRowHeight="12.75" customHeight="1" zeroHeight="1" x14ac:dyDescent="0.25"/>
  <cols>
    <col min="1" max="1" width="5.7109375" style="7" customWidth="1"/>
    <col min="2" max="2" width="95.7109375" style="7" customWidth="1"/>
    <col min="3" max="3" width="9.140625" style="7" customWidth="1"/>
    <col min="4" max="16384" width="0" style="7" hidden="1"/>
  </cols>
  <sheetData>
    <row r="1" spans="2:2" ht="15" x14ac:dyDescent="0.25"/>
    <row r="2" spans="2:2" ht="15" x14ac:dyDescent="0.25"/>
    <row r="3" spans="2:2" ht="15" x14ac:dyDescent="0.25"/>
    <row r="4" spans="2:2" ht="18" x14ac:dyDescent="0.25">
      <c r="B4" s="18"/>
    </row>
    <row r="5" spans="2:2" ht="15" x14ac:dyDescent="0.25"/>
    <row r="6" spans="2:2" ht="20.25" x14ac:dyDescent="0.3">
      <c r="B6" s="12"/>
    </row>
    <row r="7" spans="2:2" ht="11.25" customHeight="1" x14ac:dyDescent="0.25"/>
    <row r="8" spans="2:2" ht="15" x14ac:dyDescent="0.25"/>
    <row r="9" spans="2:2" ht="15" x14ac:dyDescent="0.25">
      <c r="B9" s="11"/>
    </row>
    <row r="10" spans="2:2" ht="15" x14ac:dyDescent="0.25"/>
    <row r="11" spans="2:2" ht="15" x14ac:dyDescent="0.25"/>
    <row r="12" spans="2:2" ht="15" x14ac:dyDescent="0.25"/>
    <row r="13" spans="2:2" ht="15" x14ac:dyDescent="0.25"/>
    <row r="14" spans="2:2" ht="15" x14ac:dyDescent="0.25"/>
    <row r="15" spans="2:2" ht="46.5" x14ac:dyDescent="0.35">
      <c r="B15" s="100" t="s">
        <v>550</v>
      </c>
    </row>
    <row r="16" spans="2:2" ht="15" x14ac:dyDescent="0.25"/>
    <row r="17" spans="2:2" ht="15" x14ac:dyDescent="0.25"/>
    <row r="18" spans="2:2" ht="15" x14ac:dyDescent="0.25"/>
    <row r="19" spans="2:2" ht="51" x14ac:dyDescent="0.35">
      <c r="B19" s="20" t="s">
        <v>551</v>
      </c>
    </row>
    <row r="20" spans="2:2" ht="15" x14ac:dyDescent="0.25">
      <c r="B20" s="21"/>
    </row>
    <row r="21" spans="2:2" ht="18" x14ac:dyDescent="0.25">
      <c r="B21" s="22"/>
    </row>
    <row r="22" spans="2:2" ht="15" x14ac:dyDescent="0.25">
      <c r="B22" s="21"/>
    </row>
    <row r="23" spans="2:2" ht="25.5" x14ac:dyDescent="0.35">
      <c r="B23" s="23" t="s">
        <v>669</v>
      </c>
    </row>
    <row r="24" spans="2:2" ht="15" x14ac:dyDescent="0.25"/>
    <row r="25" spans="2:2" ht="15" x14ac:dyDescent="0.25"/>
    <row r="26" spans="2:2" ht="15" x14ac:dyDescent="0.25"/>
    <row r="27" spans="2:2" ht="15" x14ac:dyDescent="0.25"/>
    <row r="28" spans="2:2" ht="15" x14ac:dyDescent="0.25"/>
    <row r="29" spans="2:2" ht="15.75" x14ac:dyDescent="0.25">
      <c r="B29" s="8"/>
    </row>
    <row r="30" spans="2:2" ht="15" x14ac:dyDescent="0.25">
      <c r="B30" s="9"/>
    </row>
    <row r="31" spans="2:2" ht="15" x14ac:dyDescent="0.25"/>
    <row r="32" spans="2:2" ht="15" x14ac:dyDescent="0.25"/>
    <row r="33" spans="2:2" ht="15" x14ac:dyDescent="0.25"/>
    <row r="34" spans="2:2" ht="15" x14ac:dyDescent="0.25">
      <c r="B34" s="5"/>
    </row>
    <row r="35" spans="2:2" ht="15" x14ac:dyDescent="0.25">
      <c r="B35" s="5"/>
    </row>
    <row r="36" spans="2:2" ht="15" x14ac:dyDescent="0.25"/>
    <row r="37" spans="2:2" ht="15" x14ac:dyDescent="0.25"/>
    <row r="38" spans="2:2" ht="15" x14ac:dyDescent="0.25">
      <c r="B38" s="10"/>
    </row>
    <row r="39" spans="2:2" ht="15" x14ac:dyDescent="0.25"/>
    <row r="40" spans="2:2" ht="18.75" x14ac:dyDescent="0.4">
      <c r="B40" s="17" t="s">
        <v>552</v>
      </c>
    </row>
    <row r="41" spans="2:2" ht="18.75" x14ac:dyDescent="0.4">
      <c r="B41" s="99"/>
    </row>
    <row r="42" spans="2:2" ht="12.75" customHeight="1" x14ac:dyDescent="0.25"/>
    <row r="43" spans="2:2" ht="12.75" customHeight="1"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Z342"/>
  <sheetViews>
    <sheetView topLeftCell="A3"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351</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514</v>
      </c>
      <c r="AS4" s="301"/>
      <c r="AT4" s="301"/>
      <c r="AU4" s="302"/>
    </row>
    <row r="5" spans="1:47" ht="15.7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42</v>
      </c>
      <c r="F6" s="205">
        <v>29</v>
      </c>
      <c r="G6" s="206">
        <v>71</v>
      </c>
      <c r="H6" s="116"/>
      <c r="I6" s="116"/>
      <c r="J6" s="116"/>
      <c r="K6" s="192">
        <v>0.59154929577464788</v>
      </c>
      <c r="L6" s="192">
        <v>0.40845070422535212</v>
      </c>
      <c r="P6" s="28" t="s">
        <v>7</v>
      </c>
      <c r="Q6" s="29" t="s">
        <v>8</v>
      </c>
      <c r="S6" s="30">
        <v>36</v>
      </c>
      <c r="T6" s="30">
        <v>29</v>
      </c>
      <c r="U6" s="31">
        <v>65</v>
      </c>
      <c r="V6" s="116"/>
      <c r="W6" s="116"/>
      <c r="X6" s="116"/>
      <c r="Y6" s="127">
        <f t="shared" ref="Y6:Y14" si="0">S6/$U6</f>
        <v>0.55384615384615388</v>
      </c>
      <c r="Z6" s="127">
        <f t="shared" ref="Z6:Z14" si="1">T6/$U6</f>
        <v>0.44615384615384618</v>
      </c>
      <c r="AG6" s="24" t="s">
        <v>513</v>
      </c>
      <c r="AH6" s="120"/>
      <c r="AI6" s="120"/>
      <c r="AJ6" s="120"/>
      <c r="AK6" s="120"/>
      <c r="AL6" s="120"/>
      <c r="AM6" s="264">
        <f>K6-Y6</f>
        <v>3.7703141928493999E-2</v>
      </c>
      <c r="AN6" s="264">
        <f t="shared" ref="AN6:AN14" si="2">L6-Z6</f>
        <v>-3.7703141928494055E-2</v>
      </c>
      <c r="AO6" s="120"/>
      <c r="AP6" s="120"/>
      <c r="AR6" s="120"/>
      <c r="AS6" s="120"/>
      <c r="AT6" s="120"/>
      <c r="AU6" s="120"/>
    </row>
    <row r="7" spans="1:47" ht="25.35" customHeight="1" thickBot="1" x14ac:dyDescent="0.25">
      <c r="B7" s="28" t="s">
        <v>9</v>
      </c>
      <c r="C7" s="29" t="s">
        <v>559</v>
      </c>
      <c r="E7" s="205">
        <v>15</v>
      </c>
      <c r="F7" s="205">
        <v>56</v>
      </c>
      <c r="G7" s="206">
        <v>71</v>
      </c>
      <c r="H7" s="116"/>
      <c r="I7" s="116"/>
      <c r="J7" s="116"/>
      <c r="K7" s="192">
        <v>0.21126760563380281</v>
      </c>
      <c r="L7" s="192">
        <v>0.78873239436619713</v>
      </c>
      <c r="P7" s="28" t="s">
        <v>9</v>
      </c>
      <c r="Q7" s="29" t="s">
        <v>10</v>
      </c>
      <c r="S7" s="30">
        <v>12</v>
      </c>
      <c r="T7" s="30">
        <v>53</v>
      </c>
      <c r="U7" s="31">
        <v>65</v>
      </c>
      <c r="V7" s="116"/>
      <c r="W7" s="116"/>
      <c r="X7" s="116"/>
      <c r="Y7" s="127">
        <f t="shared" si="0"/>
        <v>0.18461538461538463</v>
      </c>
      <c r="Z7" s="127">
        <f t="shared" si="1"/>
        <v>0.81538461538461537</v>
      </c>
      <c r="AG7" s="24" t="s">
        <v>513</v>
      </c>
      <c r="AH7" s="120"/>
      <c r="AI7" s="120"/>
      <c r="AJ7" s="120"/>
      <c r="AK7" s="120"/>
      <c r="AL7" s="120"/>
      <c r="AM7" s="264">
        <f t="shared" ref="AM7:AM14" si="3">K7-Y7</f>
        <v>2.6652221018418187E-2</v>
      </c>
      <c r="AN7" s="264">
        <f t="shared" si="2"/>
        <v>-2.6652221018418243E-2</v>
      </c>
      <c r="AO7" s="265"/>
      <c r="AP7" s="265"/>
      <c r="AR7" s="120"/>
      <c r="AS7" s="120"/>
      <c r="AT7" s="120"/>
      <c r="AU7" s="120"/>
    </row>
    <row r="8" spans="1:47" ht="36.6" customHeight="1" thickBot="1" x14ac:dyDescent="0.25">
      <c r="B8" s="28" t="s">
        <v>11</v>
      </c>
      <c r="C8" s="29" t="s">
        <v>560</v>
      </c>
      <c r="E8" s="205">
        <v>24</v>
      </c>
      <c r="F8" s="205">
        <v>47</v>
      </c>
      <c r="G8" s="206">
        <v>71</v>
      </c>
      <c r="H8" s="116"/>
      <c r="I8" s="116"/>
      <c r="J8" s="116"/>
      <c r="K8" s="192">
        <v>0.3380281690140845</v>
      </c>
      <c r="L8" s="192">
        <v>0.6619718309859155</v>
      </c>
      <c r="P8" s="28" t="s">
        <v>11</v>
      </c>
      <c r="Q8" s="29" t="s">
        <v>12</v>
      </c>
      <c r="S8" s="30">
        <v>19</v>
      </c>
      <c r="T8" s="30">
        <v>46</v>
      </c>
      <c r="U8" s="31">
        <v>65</v>
      </c>
      <c r="V8" s="116"/>
      <c r="W8" s="116"/>
      <c r="X8" s="116"/>
      <c r="Y8" s="127">
        <f t="shared" si="0"/>
        <v>0.29230769230769232</v>
      </c>
      <c r="Z8" s="127">
        <f t="shared" si="1"/>
        <v>0.70769230769230773</v>
      </c>
      <c r="AG8" s="24" t="s">
        <v>513</v>
      </c>
      <c r="AH8" s="120"/>
      <c r="AI8" s="120"/>
      <c r="AJ8" s="120"/>
      <c r="AK8" s="120"/>
      <c r="AL8" s="120"/>
      <c r="AM8" s="264">
        <f t="shared" si="3"/>
        <v>4.5720476706392177E-2</v>
      </c>
      <c r="AN8" s="264">
        <f t="shared" si="2"/>
        <v>-4.5720476706392232E-2</v>
      </c>
      <c r="AO8" s="265"/>
      <c r="AP8" s="265"/>
      <c r="AR8" s="120"/>
      <c r="AS8" s="120"/>
      <c r="AT8" s="120"/>
      <c r="AU8" s="120"/>
    </row>
    <row r="9" spans="1:47" ht="17.100000000000001" customHeight="1" thickBot="1" x14ac:dyDescent="0.25">
      <c r="B9" s="28" t="s">
        <v>13</v>
      </c>
      <c r="C9" s="29" t="s">
        <v>14</v>
      </c>
      <c r="E9" s="205">
        <v>54</v>
      </c>
      <c r="F9" s="205">
        <v>17</v>
      </c>
      <c r="G9" s="206">
        <v>71</v>
      </c>
      <c r="H9" s="116"/>
      <c r="I9" s="116"/>
      <c r="J9" s="116"/>
      <c r="K9" s="192">
        <v>0.76056338028169013</v>
      </c>
      <c r="L9" s="192">
        <v>0.23943661971830985</v>
      </c>
      <c r="P9" s="28" t="s">
        <v>13</v>
      </c>
      <c r="Q9" s="29" t="s">
        <v>14</v>
      </c>
      <c r="S9" s="30">
        <v>45</v>
      </c>
      <c r="T9" s="30">
        <v>20</v>
      </c>
      <c r="U9" s="31">
        <v>65</v>
      </c>
      <c r="V9" s="116"/>
      <c r="W9" s="116"/>
      <c r="X9" s="116"/>
      <c r="Y9" s="127">
        <f t="shared" si="0"/>
        <v>0.69230769230769229</v>
      </c>
      <c r="Z9" s="127">
        <f t="shared" si="1"/>
        <v>0.30769230769230771</v>
      </c>
      <c r="AG9" s="24" t="s">
        <v>513</v>
      </c>
      <c r="AH9" s="120"/>
      <c r="AI9" s="120"/>
      <c r="AJ9" s="120"/>
      <c r="AK9" s="120"/>
      <c r="AL9" s="120"/>
      <c r="AM9" s="264">
        <f t="shared" si="3"/>
        <v>6.8255687973997836E-2</v>
      </c>
      <c r="AN9" s="264">
        <f t="shared" si="2"/>
        <v>-6.8255687973997864E-2</v>
      </c>
      <c r="AO9" s="265"/>
      <c r="AP9" s="265"/>
      <c r="AR9" s="120"/>
      <c r="AS9" s="120"/>
      <c r="AT9" s="120"/>
      <c r="AU9" s="120"/>
    </row>
    <row r="10" spans="1:47" ht="17.100000000000001" customHeight="1" thickBot="1" x14ac:dyDescent="0.25">
      <c r="B10" s="28" t="s">
        <v>15</v>
      </c>
      <c r="C10" s="29" t="s">
        <v>16</v>
      </c>
      <c r="E10" s="205">
        <v>45</v>
      </c>
      <c r="F10" s="205">
        <v>26</v>
      </c>
      <c r="G10" s="206">
        <v>71</v>
      </c>
      <c r="H10" s="116"/>
      <c r="I10" s="116"/>
      <c r="J10" s="116"/>
      <c r="K10" s="192">
        <v>0.63380281690140849</v>
      </c>
      <c r="L10" s="192">
        <v>0.36619718309859156</v>
      </c>
      <c r="P10" s="28" t="s">
        <v>15</v>
      </c>
      <c r="Q10" s="29" t="s">
        <v>16</v>
      </c>
      <c r="S10" s="30">
        <v>38</v>
      </c>
      <c r="T10" s="30">
        <v>27</v>
      </c>
      <c r="U10" s="31">
        <v>65</v>
      </c>
      <c r="V10" s="116"/>
      <c r="W10" s="116"/>
      <c r="X10" s="116"/>
      <c r="Y10" s="127">
        <f t="shared" si="0"/>
        <v>0.58461538461538465</v>
      </c>
      <c r="Z10" s="127">
        <f t="shared" si="1"/>
        <v>0.41538461538461541</v>
      </c>
      <c r="AD10" s="28" t="s">
        <v>433</v>
      </c>
      <c r="AE10" s="29" t="s">
        <v>459</v>
      </c>
      <c r="AF10" s="154"/>
      <c r="AG10" s="174">
        <v>0.6</v>
      </c>
      <c r="AH10" s="174">
        <v>6.1538461538461542E-2</v>
      </c>
      <c r="AI10" s="174">
        <v>0.1076923076923077</v>
      </c>
      <c r="AJ10" s="174">
        <v>0.23076923076923078</v>
      </c>
      <c r="AK10" s="174">
        <v>0.95588235294117652</v>
      </c>
      <c r="AL10" s="175"/>
      <c r="AM10" s="264">
        <f t="shared" si="3"/>
        <v>4.9187432286023847E-2</v>
      </c>
      <c r="AN10" s="264">
        <f t="shared" si="2"/>
        <v>-4.9187432286023847E-2</v>
      </c>
      <c r="AO10" s="186"/>
      <c r="AP10" s="186"/>
      <c r="AR10" s="174">
        <f>Y10-SUM(AG10:AH10)</f>
        <v>-7.6923076923076872E-2</v>
      </c>
      <c r="AS10" s="174"/>
      <c r="AT10" s="174"/>
      <c r="AU10" s="174">
        <f>Z10-SUM(AI10:AJ10)</f>
        <v>7.6923076923076927E-2</v>
      </c>
    </row>
    <row r="11" spans="1:47" ht="17.100000000000001" customHeight="1" thickBot="1" x14ac:dyDescent="0.25">
      <c r="B11" s="28" t="s">
        <v>17</v>
      </c>
      <c r="C11" s="29" t="s">
        <v>18</v>
      </c>
      <c r="E11" s="205">
        <v>21</v>
      </c>
      <c r="F11" s="205">
        <v>50</v>
      </c>
      <c r="G11" s="206">
        <v>71</v>
      </c>
      <c r="H11" s="116"/>
      <c r="I11" s="116"/>
      <c r="J11" s="116"/>
      <c r="K11" s="192">
        <v>0.29577464788732394</v>
      </c>
      <c r="L11" s="192">
        <v>0.70422535211267601</v>
      </c>
      <c r="P11" s="28" t="s">
        <v>17</v>
      </c>
      <c r="Q11" s="29" t="s">
        <v>18</v>
      </c>
      <c r="S11" s="30">
        <v>15</v>
      </c>
      <c r="T11" s="30">
        <v>50</v>
      </c>
      <c r="U11" s="31">
        <v>65</v>
      </c>
      <c r="V11" s="116"/>
      <c r="W11" s="116"/>
      <c r="X11" s="116"/>
      <c r="Y11" s="127">
        <f t="shared" si="0"/>
        <v>0.23076923076923078</v>
      </c>
      <c r="Z11" s="127">
        <f t="shared" si="1"/>
        <v>0.76923076923076927</v>
      </c>
      <c r="AD11" s="156"/>
      <c r="AG11" s="24" t="s">
        <v>513</v>
      </c>
      <c r="AH11" s="120"/>
      <c r="AI11" s="120"/>
      <c r="AJ11" s="120"/>
      <c r="AK11" s="120"/>
      <c r="AL11" s="120"/>
      <c r="AM11" s="264">
        <f t="shared" si="3"/>
        <v>6.5005417118093156E-2</v>
      </c>
      <c r="AN11" s="264">
        <f t="shared" si="2"/>
        <v>-6.5005417118093267E-2</v>
      </c>
      <c r="AO11" s="265"/>
      <c r="AP11" s="265"/>
      <c r="AR11" s="120"/>
      <c r="AS11" s="120"/>
      <c r="AT11" s="120"/>
      <c r="AU11" s="120"/>
    </row>
    <row r="12" spans="1:47" ht="17.100000000000001" customHeight="1" thickBot="1" x14ac:dyDescent="0.25">
      <c r="B12" s="28" t="s">
        <v>19</v>
      </c>
      <c r="C12" s="29" t="s">
        <v>20</v>
      </c>
      <c r="E12" s="205">
        <v>33</v>
      </c>
      <c r="F12" s="205">
        <v>38</v>
      </c>
      <c r="G12" s="206">
        <v>71</v>
      </c>
      <c r="H12" s="116"/>
      <c r="I12" s="116"/>
      <c r="J12" s="116"/>
      <c r="K12" s="192">
        <v>0.46478873239436619</v>
      </c>
      <c r="L12" s="192">
        <v>0.53521126760563376</v>
      </c>
      <c r="P12" s="28" t="s">
        <v>19</v>
      </c>
      <c r="Q12" s="29" t="s">
        <v>20</v>
      </c>
      <c r="S12" s="30">
        <v>27</v>
      </c>
      <c r="T12" s="30">
        <v>38</v>
      </c>
      <c r="U12" s="31">
        <v>65</v>
      </c>
      <c r="V12" s="116"/>
      <c r="W12" s="116"/>
      <c r="X12" s="116"/>
      <c r="Y12" s="127">
        <f t="shared" si="0"/>
        <v>0.41538461538461541</v>
      </c>
      <c r="Z12" s="127">
        <f t="shared" si="1"/>
        <v>0.58461538461538465</v>
      </c>
      <c r="AD12" s="156"/>
      <c r="AG12" s="24" t="s">
        <v>513</v>
      </c>
      <c r="AH12" s="120"/>
      <c r="AI12" s="120"/>
      <c r="AJ12" s="120"/>
      <c r="AK12" s="120"/>
      <c r="AL12" s="120"/>
      <c r="AM12" s="264">
        <f t="shared" si="3"/>
        <v>4.9404117009750781E-2</v>
      </c>
      <c r="AN12" s="264">
        <f t="shared" si="2"/>
        <v>-4.9404117009750892E-2</v>
      </c>
      <c r="AO12" s="265"/>
      <c r="AP12" s="265"/>
      <c r="AR12" s="120"/>
      <c r="AS12" s="120"/>
      <c r="AT12" s="120"/>
      <c r="AU12" s="120"/>
    </row>
    <row r="13" spans="1:47" ht="36.6" customHeight="1" thickBot="1" x14ac:dyDescent="0.25">
      <c r="B13" s="28" t="s">
        <v>21</v>
      </c>
      <c r="C13" s="29" t="s">
        <v>22</v>
      </c>
      <c r="E13" s="205">
        <v>55</v>
      </c>
      <c r="F13" s="205">
        <v>16</v>
      </c>
      <c r="G13" s="206">
        <v>71</v>
      </c>
      <c r="H13" s="116"/>
      <c r="I13" s="116"/>
      <c r="J13" s="116"/>
      <c r="K13" s="192">
        <v>0.77464788732394363</v>
      </c>
      <c r="L13" s="192">
        <v>0.22535211267605634</v>
      </c>
      <c r="P13" s="28" t="s">
        <v>21</v>
      </c>
      <c r="Q13" s="29" t="s">
        <v>22</v>
      </c>
      <c r="S13" s="30">
        <v>42</v>
      </c>
      <c r="T13" s="30">
        <v>23</v>
      </c>
      <c r="U13" s="31">
        <v>65</v>
      </c>
      <c r="V13" s="116"/>
      <c r="W13" s="116"/>
      <c r="X13" s="116"/>
      <c r="Y13" s="127">
        <f t="shared" si="0"/>
        <v>0.64615384615384619</v>
      </c>
      <c r="Z13" s="127">
        <f t="shared" si="1"/>
        <v>0.35384615384615387</v>
      </c>
      <c r="AD13" s="28">
        <v>3.3</v>
      </c>
      <c r="AE13" s="29" t="s">
        <v>395</v>
      </c>
      <c r="AF13" s="154"/>
      <c r="AG13" s="174">
        <v>0.4264705882352941</v>
      </c>
      <c r="AH13" s="174">
        <v>0.25</v>
      </c>
      <c r="AI13" s="174">
        <v>0.25</v>
      </c>
      <c r="AJ13" s="174">
        <v>7.3529411764705885E-2</v>
      </c>
      <c r="AK13" s="174">
        <v>1</v>
      </c>
      <c r="AL13" s="175"/>
      <c r="AM13" s="264">
        <f t="shared" si="3"/>
        <v>0.12849404117009744</v>
      </c>
      <c r="AN13" s="264">
        <f t="shared" si="2"/>
        <v>-0.12849404117009752</v>
      </c>
      <c r="AO13" s="186"/>
      <c r="AP13" s="186"/>
      <c r="AR13" s="174">
        <f>Y13-SUM(AG13:AH13)</f>
        <v>-3.0316742081447967E-2</v>
      </c>
      <c r="AS13" s="174"/>
      <c r="AT13" s="174"/>
      <c r="AU13" s="174">
        <f>Z13-SUM(AI13:AJ13)</f>
        <v>3.0316742081447967E-2</v>
      </c>
    </row>
    <row r="14" spans="1:47" ht="25.35" customHeight="1" thickBot="1" x14ac:dyDescent="0.25">
      <c r="B14" s="28" t="s">
        <v>23</v>
      </c>
      <c r="C14" s="29" t="s">
        <v>24</v>
      </c>
      <c r="E14" s="205">
        <v>50</v>
      </c>
      <c r="F14" s="205">
        <v>21</v>
      </c>
      <c r="G14" s="206">
        <v>71</v>
      </c>
      <c r="H14" s="116"/>
      <c r="I14" s="116"/>
      <c r="J14" s="116"/>
      <c r="K14" s="192">
        <v>0.70422535211267601</v>
      </c>
      <c r="L14" s="192">
        <v>0.29577464788732394</v>
      </c>
      <c r="P14" s="28" t="s">
        <v>23</v>
      </c>
      <c r="Q14" s="29" t="s">
        <v>24</v>
      </c>
      <c r="S14" s="30">
        <v>36</v>
      </c>
      <c r="T14" s="30">
        <v>29</v>
      </c>
      <c r="U14" s="31">
        <v>65</v>
      </c>
      <c r="V14" s="116"/>
      <c r="W14" s="116"/>
      <c r="X14" s="116"/>
      <c r="Y14" s="127">
        <f t="shared" si="0"/>
        <v>0.55384615384615388</v>
      </c>
      <c r="Z14" s="127">
        <f t="shared" si="1"/>
        <v>0.44615384615384618</v>
      </c>
      <c r="AG14" s="24" t="s">
        <v>513</v>
      </c>
      <c r="AH14" s="120"/>
      <c r="AI14" s="120"/>
      <c r="AJ14" s="120"/>
      <c r="AK14" s="120"/>
      <c r="AL14" s="120"/>
      <c r="AM14" s="264">
        <f t="shared" si="3"/>
        <v>0.15037919826652213</v>
      </c>
      <c r="AN14" s="264">
        <f t="shared" si="2"/>
        <v>-0.15037919826652224</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7"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7"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7" s="2" customFormat="1" ht="36.6" customHeight="1" thickBot="1" x14ac:dyDescent="0.25">
      <c r="B19" s="28" t="s">
        <v>28</v>
      </c>
      <c r="C19" s="28" t="s">
        <v>29</v>
      </c>
      <c r="E19" s="245"/>
      <c r="F19" s="245"/>
      <c r="G19" s="245"/>
      <c r="H19" s="245"/>
      <c r="I19" s="245"/>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7"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7"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510</v>
      </c>
      <c r="AH21" s="295"/>
      <c r="AI21" s="295"/>
      <c r="AJ21" s="296"/>
      <c r="AK21" s="120"/>
      <c r="AL21" s="120"/>
      <c r="AM21" s="120"/>
      <c r="AN21" s="120"/>
      <c r="AO21" s="120"/>
      <c r="AP21" s="120"/>
      <c r="AR21" s="120"/>
      <c r="AS21" s="120"/>
      <c r="AT21" s="120"/>
      <c r="AU21" s="120"/>
    </row>
    <row r="22" spans="2:47"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7"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34</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7"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7"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7" s="2" customFormat="1" ht="17.100000000000001" customHeight="1" thickBot="1" x14ac:dyDescent="0.25">
      <c r="B26" s="28">
        <v>1.1000000000000001</v>
      </c>
      <c r="C26" s="28" t="s">
        <v>40</v>
      </c>
      <c r="D26" s="144"/>
      <c r="E26" s="207">
        <v>63</v>
      </c>
      <c r="F26" s="207">
        <v>3</v>
      </c>
      <c r="G26" s="208">
        <v>3</v>
      </c>
      <c r="H26" s="207">
        <v>2</v>
      </c>
      <c r="I26" s="207">
        <v>71</v>
      </c>
      <c r="J26" s="116"/>
      <c r="K26" s="192">
        <v>0.88732394366197187</v>
      </c>
      <c r="L26" s="192">
        <v>4.2253521126760563E-2</v>
      </c>
      <c r="M26" s="192">
        <v>4.2253521126760563E-2</v>
      </c>
      <c r="N26" s="192">
        <v>2.8169014084507043E-2</v>
      </c>
      <c r="O26" s="157"/>
      <c r="P26" s="28">
        <v>1.1000000000000001</v>
      </c>
      <c r="Q26" s="28" t="s">
        <v>40</v>
      </c>
      <c r="R26" s="144"/>
      <c r="S26" s="50">
        <v>57</v>
      </c>
      <c r="T26" s="50">
        <v>3</v>
      </c>
      <c r="U26" s="91">
        <v>4</v>
      </c>
      <c r="V26" s="50">
        <v>1</v>
      </c>
      <c r="W26" s="50">
        <v>65</v>
      </c>
      <c r="X26" s="116"/>
      <c r="Y26" s="127">
        <f t="shared" ref="Y26:Y97" si="4">IF(ISERROR(S26/$W26),"",S26/$W26)</f>
        <v>0.87692307692307692</v>
      </c>
      <c r="Z26" s="127">
        <f t="shared" ref="Z26:Z97" si="5">IF(ISERROR(T26/$W26),"",T26/$W26)</f>
        <v>4.6153846153846156E-2</v>
      </c>
      <c r="AA26" s="127">
        <f t="shared" ref="AA26:AA97" si="6">IF(ISERROR(U26/$W26),"",U26/$W26)</f>
        <v>6.1538461538461542E-2</v>
      </c>
      <c r="AB26" s="127">
        <f t="shared" ref="AB26:AB97" si="7">IF(ISERROR(V26/$W26),"",V26/$W26)</f>
        <v>1.5384615384615385E-2</v>
      </c>
      <c r="AC26" s="157"/>
      <c r="AD26" s="28">
        <v>1.1000000000000001</v>
      </c>
      <c r="AE26" s="28" t="s">
        <v>40</v>
      </c>
      <c r="AF26" s="154"/>
      <c r="AG26" s="174">
        <v>0.79411764705882348</v>
      </c>
      <c r="AH26" s="174">
        <v>0.13235294117647059</v>
      </c>
      <c r="AI26" s="174">
        <v>5.8823529411764705E-2</v>
      </c>
      <c r="AJ26" s="174">
        <v>1.4705882352941176E-2</v>
      </c>
      <c r="AK26" s="174">
        <v>1</v>
      </c>
      <c r="AL26" s="175"/>
      <c r="AM26" s="264">
        <f t="shared" ref="AM26:AP32" si="8">K26-Y26</f>
        <v>1.0400866738894954E-2</v>
      </c>
      <c r="AN26" s="264">
        <f t="shared" si="8"/>
        <v>-3.9003250270855938E-3</v>
      </c>
      <c r="AO26" s="264">
        <f t="shared" si="8"/>
        <v>-1.9284940411700979E-2</v>
      </c>
      <c r="AP26" s="264">
        <f t="shared" si="8"/>
        <v>1.2784398699891657E-2</v>
      </c>
      <c r="AR26" s="174">
        <f t="shared" ref="AR26:AU31" si="9">Y26-AG26</f>
        <v>8.2805429864253433E-2</v>
      </c>
      <c r="AS26" s="174">
        <f t="shared" si="9"/>
        <v>-8.6199095022624433E-2</v>
      </c>
      <c r="AT26" s="174">
        <f t="shared" si="9"/>
        <v>2.7149321266968368E-3</v>
      </c>
      <c r="AU26" s="174">
        <f t="shared" si="9"/>
        <v>6.787330316742092E-4</v>
      </c>
    </row>
    <row r="27" spans="2:47" s="2" customFormat="1" ht="25.35" customHeight="1" thickBot="1" x14ac:dyDescent="0.25">
      <c r="B27" s="28">
        <v>1.2</v>
      </c>
      <c r="C27" s="28" t="s">
        <v>41</v>
      </c>
      <c r="D27" s="144"/>
      <c r="E27" s="205">
        <v>20</v>
      </c>
      <c r="F27" s="205">
        <v>13</v>
      </c>
      <c r="G27" s="206">
        <v>10</v>
      </c>
      <c r="H27" s="205">
        <v>28</v>
      </c>
      <c r="I27" s="205">
        <v>71</v>
      </c>
      <c r="J27" s="116"/>
      <c r="K27" s="192">
        <v>0.28169014084507044</v>
      </c>
      <c r="L27" s="192">
        <v>0.18309859154929578</v>
      </c>
      <c r="M27" s="192">
        <v>0.14084507042253522</v>
      </c>
      <c r="N27" s="192">
        <v>0.39436619718309857</v>
      </c>
      <c r="O27" s="157"/>
      <c r="P27" s="28">
        <v>1.2</v>
      </c>
      <c r="Q27" s="28" t="s">
        <v>41</v>
      </c>
      <c r="R27" s="144"/>
      <c r="S27" s="30">
        <v>28</v>
      </c>
      <c r="T27" s="30">
        <v>5</v>
      </c>
      <c r="U27" s="31">
        <v>16</v>
      </c>
      <c r="V27" s="30">
        <v>16</v>
      </c>
      <c r="W27" s="30">
        <v>65</v>
      </c>
      <c r="X27" s="116"/>
      <c r="Y27" s="127">
        <f t="shared" si="4"/>
        <v>0.43076923076923079</v>
      </c>
      <c r="Z27" s="127">
        <f t="shared" si="5"/>
        <v>7.6923076923076927E-2</v>
      </c>
      <c r="AA27" s="127">
        <f t="shared" si="6"/>
        <v>0.24615384615384617</v>
      </c>
      <c r="AB27" s="127">
        <f t="shared" si="7"/>
        <v>0.24615384615384617</v>
      </c>
      <c r="AC27" s="157"/>
      <c r="AD27" s="28">
        <v>1.2</v>
      </c>
      <c r="AE27" s="28" t="s">
        <v>41</v>
      </c>
      <c r="AF27" s="154"/>
      <c r="AG27" s="174">
        <v>0.33333333333333331</v>
      </c>
      <c r="AH27" s="174">
        <v>0.19696969696969696</v>
      </c>
      <c r="AI27" s="174">
        <v>0.10606060606060606</v>
      </c>
      <c r="AJ27" s="174">
        <v>0.36363636363636365</v>
      </c>
      <c r="AK27" s="174">
        <v>0.97058823529411764</v>
      </c>
      <c r="AL27" s="175"/>
      <c r="AM27" s="264">
        <f t="shared" si="8"/>
        <v>-0.14907908992416036</v>
      </c>
      <c r="AN27" s="264">
        <f t="shared" si="8"/>
        <v>0.10617551462621885</v>
      </c>
      <c r="AO27" s="264">
        <f t="shared" si="8"/>
        <v>-0.10530877573131095</v>
      </c>
      <c r="AP27" s="264">
        <f t="shared" si="8"/>
        <v>0.1482123510292524</v>
      </c>
      <c r="AR27" s="174">
        <f t="shared" si="9"/>
        <v>9.7435897435897478E-2</v>
      </c>
      <c r="AS27" s="174">
        <f t="shared" si="9"/>
        <v>-0.12004662004662003</v>
      </c>
      <c r="AT27" s="174">
        <f t="shared" si="9"/>
        <v>0.14009324009324009</v>
      </c>
      <c r="AU27" s="174">
        <f t="shared" si="9"/>
        <v>-0.11748251748251748</v>
      </c>
    </row>
    <row r="28" spans="2:47" s="2" customFormat="1" ht="36.6" customHeight="1" thickBot="1" x14ac:dyDescent="0.25">
      <c r="B28" s="28">
        <v>1.3</v>
      </c>
      <c r="C28" s="28" t="s">
        <v>42</v>
      </c>
      <c r="D28" s="144"/>
      <c r="E28" s="205">
        <v>47</v>
      </c>
      <c r="F28" s="205">
        <v>6</v>
      </c>
      <c r="G28" s="206">
        <v>4</v>
      </c>
      <c r="H28" s="205">
        <v>14</v>
      </c>
      <c r="I28" s="205">
        <v>71</v>
      </c>
      <c r="J28" s="116"/>
      <c r="K28" s="192">
        <v>0.6619718309859155</v>
      </c>
      <c r="L28" s="192">
        <v>8.4507042253521125E-2</v>
      </c>
      <c r="M28" s="192">
        <v>5.6338028169014086E-2</v>
      </c>
      <c r="N28" s="192">
        <v>0.19718309859154928</v>
      </c>
      <c r="O28" s="157"/>
      <c r="P28" s="28">
        <v>1.3</v>
      </c>
      <c r="Q28" s="28" t="s">
        <v>42</v>
      </c>
      <c r="R28" s="144"/>
      <c r="S28" s="30">
        <v>40</v>
      </c>
      <c r="T28" s="30">
        <v>2</v>
      </c>
      <c r="U28" s="31">
        <v>8</v>
      </c>
      <c r="V28" s="30">
        <v>15</v>
      </c>
      <c r="W28" s="30">
        <v>65</v>
      </c>
      <c r="X28" s="116"/>
      <c r="Y28" s="127">
        <f t="shared" si="4"/>
        <v>0.61538461538461542</v>
      </c>
      <c r="Z28" s="127">
        <f t="shared" si="5"/>
        <v>3.0769230769230771E-2</v>
      </c>
      <c r="AA28" s="127">
        <f t="shared" si="6"/>
        <v>0.12307692307692308</v>
      </c>
      <c r="AB28" s="127">
        <f t="shared" si="7"/>
        <v>0.23076923076923078</v>
      </c>
      <c r="AC28" s="157"/>
      <c r="AD28" s="28">
        <v>1.3</v>
      </c>
      <c r="AE28" s="28" t="s">
        <v>42</v>
      </c>
      <c r="AF28" s="154"/>
      <c r="AG28" s="174">
        <v>0.5</v>
      </c>
      <c r="AH28" s="174">
        <v>0.18181818181818182</v>
      </c>
      <c r="AI28" s="174">
        <v>0.10606060606060606</v>
      </c>
      <c r="AJ28" s="174">
        <v>0.21212121212121213</v>
      </c>
      <c r="AK28" s="174">
        <v>0.97058823529411764</v>
      </c>
      <c r="AL28" s="175"/>
      <c r="AM28" s="264">
        <f t="shared" si="8"/>
        <v>4.658721560130008E-2</v>
      </c>
      <c r="AN28" s="264">
        <f t="shared" si="8"/>
        <v>5.3737811484290354E-2</v>
      </c>
      <c r="AO28" s="264">
        <f t="shared" si="8"/>
        <v>-6.6738894907908991E-2</v>
      </c>
      <c r="AP28" s="264">
        <f t="shared" si="8"/>
        <v>-3.3586132177681499E-2</v>
      </c>
      <c r="AR28" s="174">
        <f t="shared" si="9"/>
        <v>0.11538461538461542</v>
      </c>
      <c r="AS28" s="174">
        <f t="shared" si="9"/>
        <v>-0.15104895104895105</v>
      </c>
      <c r="AT28" s="174">
        <f t="shared" si="9"/>
        <v>1.701631701631702E-2</v>
      </c>
      <c r="AU28" s="174">
        <f t="shared" si="9"/>
        <v>1.8648018648018655E-2</v>
      </c>
    </row>
    <row r="29" spans="2:47" s="2" customFormat="1" ht="59.1" customHeight="1" thickBot="1" x14ac:dyDescent="0.25">
      <c r="B29" s="28">
        <v>1.4</v>
      </c>
      <c r="C29" s="28" t="s">
        <v>43</v>
      </c>
      <c r="D29" s="144"/>
      <c r="E29" s="205">
        <v>49</v>
      </c>
      <c r="F29" s="205">
        <v>5</v>
      </c>
      <c r="G29" s="206">
        <v>4</v>
      </c>
      <c r="H29" s="205">
        <v>13</v>
      </c>
      <c r="I29" s="205">
        <v>71</v>
      </c>
      <c r="J29" s="116"/>
      <c r="K29" s="192">
        <v>0.6901408450704225</v>
      </c>
      <c r="L29" s="192">
        <v>7.0422535211267609E-2</v>
      </c>
      <c r="M29" s="192">
        <v>5.6338028169014086E-2</v>
      </c>
      <c r="N29" s="192">
        <v>0.18309859154929578</v>
      </c>
      <c r="O29" s="157"/>
      <c r="P29" s="28">
        <v>1.4</v>
      </c>
      <c r="Q29" s="28" t="s">
        <v>43</v>
      </c>
      <c r="R29" s="144"/>
      <c r="S29" s="30">
        <v>45</v>
      </c>
      <c r="T29" s="30">
        <v>3</v>
      </c>
      <c r="U29" s="31">
        <v>6</v>
      </c>
      <c r="V29" s="30">
        <v>11</v>
      </c>
      <c r="W29" s="30">
        <v>65</v>
      </c>
      <c r="X29" s="116"/>
      <c r="Y29" s="127">
        <f t="shared" si="4"/>
        <v>0.69230769230769229</v>
      </c>
      <c r="Z29" s="127">
        <f t="shared" si="5"/>
        <v>4.6153846153846156E-2</v>
      </c>
      <c r="AA29" s="127">
        <f t="shared" si="6"/>
        <v>9.2307692307692313E-2</v>
      </c>
      <c r="AB29" s="127">
        <f t="shared" si="7"/>
        <v>0.16923076923076924</v>
      </c>
      <c r="AC29" s="157"/>
      <c r="AD29" s="28">
        <v>1.4</v>
      </c>
      <c r="AE29" s="28" t="s">
        <v>43</v>
      </c>
      <c r="AF29" s="154"/>
      <c r="AG29" s="174">
        <v>0.56923076923076921</v>
      </c>
      <c r="AH29" s="174">
        <v>0.15384615384615385</v>
      </c>
      <c r="AI29" s="174">
        <v>9.2307692307692313E-2</v>
      </c>
      <c r="AJ29" s="174">
        <v>0.18461538461538463</v>
      </c>
      <c r="AK29" s="174">
        <v>0.95588235294117652</v>
      </c>
      <c r="AL29" s="175"/>
      <c r="AM29" s="264">
        <f t="shared" si="8"/>
        <v>-2.1668472372697867E-3</v>
      </c>
      <c r="AN29" s="264">
        <f t="shared" si="8"/>
        <v>2.4268689057421453E-2</v>
      </c>
      <c r="AO29" s="264">
        <f t="shared" si="8"/>
        <v>-3.5969664138678227E-2</v>
      </c>
      <c r="AP29" s="264">
        <f t="shared" si="8"/>
        <v>1.386782231852654E-2</v>
      </c>
      <c r="AR29" s="174">
        <f t="shared" si="9"/>
        <v>0.12307692307692308</v>
      </c>
      <c r="AS29" s="174">
        <f t="shared" si="9"/>
        <v>-0.1076923076923077</v>
      </c>
      <c r="AT29" s="174">
        <f t="shared" si="9"/>
        <v>0</v>
      </c>
      <c r="AU29" s="174">
        <f t="shared" si="9"/>
        <v>-1.5384615384615385E-2</v>
      </c>
    </row>
    <row r="30" spans="2:47" s="2" customFormat="1" ht="25.35" customHeight="1" thickBot="1" x14ac:dyDescent="0.25">
      <c r="B30" s="28">
        <v>1.5</v>
      </c>
      <c r="C30" s="28" t="s">
        <v>44</v>
      </c>
      <c r="D30" s="144"/>
      <c r="E30" s="205">
        <v>57</v>
      </c>
      <c r="F30" s="205">
        <v>2</v>
      </c>
      <c r="G30" s="206">
        <v>5</v>
      </c>
      <c r="H30" s="205">
        <v>7</v>
      </c>
      <c r="I30" s="205">
        <v>71</v>
      </c>
      <c r="J30" s="116"/>
      <c r="K30" s="192">
        <v>0.80281690140845074</v>
      </c>
      <c r="L30" s="192">
        <v>2.8169014084507043E-2</v>
      </c>
      <c r="M30" s="192">
        <v>7.0422535211267609E-2</v>
      </c>
      <c r="N30" s="192">
        <v>9.8591549295774641E-2</v>
      </c>
      <c r="O30" s="157"/>
      <c r="P30" s="28">
        <v>1.5</v>
      </c>
      <c r="Q30" s="28" t="s">
        <v>44</v>
      </c>
      <c r="R30" s="144"/>
      <c r="S30" s="30">
        <v>55</v>
      </c>
      <c r="T30" s="30">
        <v>4</v>
      </c>
      <c r="U30" s="31">
        <v>5</v>
      </c>
      <c r="V30" s="30">
        <v>1</v>
      </c>
      <c r="W30" s="30">
        <v>65</v>
      </c>
      <c r="X30" s="116"/>
      <c r="Y30" s="127">
        <f t="shared" si="4"/>
        <v>0.84615384615384615</v>
      </c>
      <c r="Z30" s="127">
        <f t="shared" si="5"/>
        <v>6.1538461538461542E-2</v>
      </c>
      <c r="AA30" s="127">
        <f t="shared" si="6"/>
        <v>7.6923076923076927E-2</v>
      </c>
      <c r="AB30" s="127">
        <f t="shared" si="7"/>
        <v>1.5384615384615385E-2</v>
      </c>
      <c r="AC30" s="157"/>
      <c r="AD30" s="28">
        <v>1.5</v>
      </c>
      <c r="AE30" s="28" t="s">
        <v>44</v>
      </c>
      <c r="AF30" s="154"/>
      <c r="AG30" s="174">
        <v>0.72727272727272729</v>
      </c>
      <c r="AH30" s="174">
        <v>0.13636363636363635</v>
      </c>
      <c r="AI30" s="174">
        <v>9.0909090909090912E-2</v>
      </c>
      <c r="AJ30" s="174">
        <v>4.5454545454545456E-2</v>
      </c>
      <c r="AK30" s="174">
        <v>0.97058823529411764</v>
      </c>
      <c r="AL30" s="175"/>
      <c r="AM30" s="264">
        <f t="shared" si="8"/>
        <v>-4.33369447453954E-2</v>
      </c>
      <c r="AN30" s="264">
        <f t="shared" si="8"/>
        <v>-3.3369447453954496E-2</v>
      </c>
      <c r="AO30" s="264">
        <f t="shared" si="8"/>
        <v>-6.5005417118093184E-3</v>
      </c>
      <c r="AP30" s="264">
        <f t="shared" si="8"/>
        <v>8.3206933911159256E-2</v>
      </c>
      <c r="AR30" s="174">
        <f t="shared" si="9"/>
        <v>0.11888111888111885</v>
      </c>
      <c r="AS30" s="174">
        <f t="shared" si="9"/>
        <v>-7.4825174825174812E-2</v>
      </c>
      <c r="AT30" s="174">
        <f t="shared" si="9"/>
        <v>-1.3986013986013984E-2</v>
      </c>
      <c r="AU30" s="174">
        <f t="shared" si="9"/>
        <v>-3.006993006993007E-2</v>
      </c>
    </row>
    <row r="31" spans="2:47" s="2" customFormat="1" ht="47.85" customHeight="1" thickBot="1" x14ac:dyDescent="0.25">
      <c r="B31" s="28">
        <v>1.6</v>
      </c>
      <c r="C31" s="28" t="s">
        <v>561</v>
      </c>
      <c r="D31" s="144"/>
      <c r="E31" s="205">
        <v>28</v>
      </c>
      <c r="F31" s="205">
        <v>2</v>
      </c>
      <c r="G31" s="206">
        <v>6</v>
      </c>
      <c r="H31" s="205">
        <v>35</v>
      </c>
      <c r="I31" s="205">
        <v>71</v>
      </c>
      <c r="J31" s="116"/>
      <c r="K31" s="192">
        <v>0.39436619718309857</v>
      </c>
      <c r="L31" s="192">
        <v>2.8169014084507043E-2</v>
      </c>
      <c r="M31" s="192">
        <v>8.4507042253521125E-2</v>
      </c>
      <c r="N31" s="192">
        <v>0.49295774647887325</v>
      </c>
      <c r="O31" s="157"/>
      <c r="P31" s="28">
        <v>1.6</v>
      </c>
      <c r="Q31" s="28" t="s">
        <v>45</v>
      </c>
      <c r="R31" s="144"/>
      <c r="S31" s="30">
        <v>35</v>
      </c>
      <c r="T31" s="30">
        <v>2</v>
      </c>
      <c r="U31" s="31">
        <v>7</v>
      </c>
      <c r="V31" s="30">
        <v>21</v>
      </c>
      <c r="W31" s="30">
        <v>65</v>
      </c>
      <c r="X31" s="116"/>
      <c r="Y31" s="127">
        <f t="shared" si="4"/>
        <v>0.53846153846153844</v>
      </c>
      <c r="Z31" s="127">
        <f t="shared" si="5"/>
        <v>3.0769230769230771E-2</v>
      </c>
      <c r="AA31" s="127">
        <f t="shared" si="6"/>
        <v>0.1076923076923077</v>
      </c>
      <c r="AB31" s="127">
        <f t="shared" si="7"/>
        <v>0.32307692307692309</v>
      </c>
      <c r="AC31" s="157"/>
      <c r="AD31" s="28">
        <v>1.6</v>
      </c>
      <c r="AE31" s="28" t="s">
        <v>392</v>
      </c>
      <c r="AF31" s="154"/>
      <c r="AG31" s="174">
        <v>0.43548387096774194</v>
      </c>
      <c r="AH31" s="174">
        <v>9.6774193548387094E-2</v>
      </c>
      <c r="AI31" s="174">
        <v>8.0645161290322578E-2</v>
      </c>
      <c r="AJ31" s="174">
        <v>0.38709677419354838</v>
      </c>
      <c r="AK31" s="174">
        <v>0.91176470588235292</v>
      </c>
      <c r="AL31" s="175"/>
      <c r="AM31" s="264">
        <f t="shared" si="8"/>
        <v>-0.14409534127843987</v>
      </c>
      <c r="AN31" s="264">
        <f t="shared" si="8"/>
        <v>-2.6002166847237281E-3</v>
      </c>
      <c r="AO31" s="264">
        <f t="shared" si="8"/>
        <v>-2.3185265438786573E-2</v>
      </c>
      <c r="AP31" s="264">
        <f t="shared" si="8"/>
        <v>0.16988082340195015</v>
      </c>
      <c r="AR31" s="174">
        <f t="shared" si="9"/>
        <v>0.1029776674937965</v>
      </c>
      <c r="AS31" s="174">
        <f t="shared" si="9"/>
        <v>-6.6004962779156323E-2</v>
      </c>
      <c r="AT31" s="174">
        <f t="shared" si="9"/>
        <v>2.704714640198512E-2</v>
      </c>
      <c r="AU31" s="174">
        <f t="shared" si="9"/>
        <v>-6.4019851116625281E-2</v>
      </c>
    </row>
    <row r="32" spans="2:47" s="2" customFormat="1" ht="25.35" customHeight="1" thickBot="1" x14ac:dyDescent="0.25">
      <c r="B32" s="28">
        <v>1.7</v>
      </c>
      <c r="C32" s="28" t="s">
        <v>46</v>
      </c>
      <c r="D32" s="144"/>
      <c r="E32" s="205">
        <v>8</v>
      </c>
      <c r="F32" s="30" t="s">
        <v>47</v>
      </c>
      <c r="G32" s="31" t="s">
        <v>47</v>
      </c>
      <c r="H32" s="205">
        <v>63</v>
      </c>
      <c r="I32" s="205">
        <v>71</v>
      </c>
      <c r="J32" s="116"/>
      <c r="K32" s="192">
        <v>0.11267605633802817</v>
      </c>
      <c r="L32" s="246"/>
      <c r="M32" s="246"/>
      <c r="N32" s="192">
        <v>0.88732394366197187</v>
      </c>
      <c r="O32" s="157"/>
      <c r="P32" s="28">
        <v>1.7</v>
      </c>
      <c r="Q32" s="28" t="s">
        <v>46</v>
      </c>
      <c r="R32" s="144"/>
      <c r="S32" s="30">
        <v>10</v>
      </c>
      <c r="T32" s="30" t="s">
        <v>47</v>
      </c>
      <c r="U32" s="31" t="s">
        <v>47</v>
      </c>
      <c r="V32" s="30">
        <v>55</v>
      </c>
      <c r="W32" s="30">
        <v>65</v>
      </c>
      <c r="X32" s="116"/>
      <c r="Y32" s="127">
        <f t="shared" si="4"/>
        <v>0.15384615384615385</v>
      </c>
      <c r="Z32" s="127" t="str">
        <f t="shared" si="5"/>
        <v/>
      </c>
      <c r="AA32" s="127" t="str">
        <f t="shared" si="6"/>
        <v/>
      </c>
      <c r="AB32" s="127">
        <f t="shared" si="7"/>
        <v>0.84615384615384615</v>
      </c>
      <c r="AC32" s="157"/>
      <c r="AD32" s="28">
        <v>1.7</v>
      </c>
      <c r="AE32" s="28" t="s">
        <v>393</v>
      </c>
      <c r="AF32" s="154"/>
      <c r="AG32" s="174">
        <v>0.21153846153846154</v>
      </c>
      <c r="AH32" s="174">
        <v>3.8461538461538464E-2</v>
      </c>
      <c r="AI32" s="174">
        <v>3.8461538461538464E-2</v>
      </c>
      <c r="AJ32" s="174">
        <v>0.71153846153846156</v>
      </c>
      <c r="AK32" s="174">
        <v>0.76470588235294112</v>
      </c>
      <c r="AL32" s="175"/>
      <c r="AM32" s="264">
        <f t="shared" si="8"/>
        <v>-4.1170097508125683E-2</v>
      </c>
      <c r="AN32" s="30" t="s">
        <v>47</v>
      </c>
      <c r="AO32" s="31" t="s">
        <v>47</v>
      </c>
      <c r="AP32" s="264">
        <f t="shared" si="8"/>
        <v>4.1170097508125725E-2</v>
      </c>
      <c r="AR32" s="174">
        <f>Y32-(AG32+AH32)</f>
        <v>-9.6153846153846145E-2</v>
      </c>
      <c r="AS32" s="174"/>
      <c r="AT32" s="174"/>
      <c r="AU32" s="174">
        <f>AB32-(AJ32+AI32)</f>
        <v>9.6153846153846145E-2</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tr">
        <f t="shared" si="4"/>
        <v/>
      </c>
      <c r="Z33" s="127" t="str">
        <f t="shared" si="5"/>
        <v/>
      </c>
      <c r="AA33" s="127" t="str">
        <f t="shared" si="6"/>
        <v/>
      </c>
      <c r="AB33" s="127" t="str">
        <f t="shared" si="7"/>
        <v/>
      </c>
      <c r="AC33" s="157"/>
      <c r="AD33" s="35">
        <v>2</v>
      </c>
      <c r="AE33" s="36" t="s">
        <v>48</v>
      </c>
      <c r="AF33" s="154"/>
      <c r="AG33" s="175"/>
      <c r="AH33" s="175"/>
      <c r="AI33" s="175"/>
      <c r="AJ33" s="175"/>
      <c r="AK33" s="175"/>
      <c r="AL33" s="175"/>
      <c r="AM33" s="266"/>
      <c r="AN33" s="266"/>
      <c r="AO33" s="266"/>
      <c r="AP33" s="266"/>
      <c r="AR33" s="175"/>
      <c r="AS33" s="175"/>
      <c r="AT33" s="175"/>
      <c r="AU33" s="175"/>
    </row>
    <row r="34" spans="2:47" s="2" customFormat="1" ht="36.6" customHeight="1" thickBot="1" x14ac:dyDescent="0.25">
      <c r="B34" s="28">
        <v>2.1</v>
      </c>
      <c r="C34" s="28" t="s">
        <v>562</v>
      </c>
      <c r="D34" s="144"/>
      <c r="E34" s="205">
        <v>50</v>
      </c>
      <c r="F34" s="205">
        <v>8</v>
      </c>
      <c r="G34" s="206">
        <v>6</v>
      </c>
      <c r="H34" s="205">
        <v>7</v>
      </c>
      <c r="I34" s="205">
        <v>71</v>
      </c>
      <c r="J34" s="116"/>
      <c r="K34" s="192">
        <v>0.70422535211267601</v>
      </c>
      <c r="L34" s="192">
        <v>0.11267605633802817</v>
      </c>
      <c r="M34" s="192">
        <v>8.4507042253521125E-2</v>
      </c>
      <c r="N34" s="192">
        <v>9.8591549295774641E-2</v>
      </c>
      <c r="O34" s="157"/>
      <c r="P34" s="28">
        <v>2.1</v>
      </c>
      <c r="Q34" s="28" t="s">
        <v>50</v>
      </c>
      <c r="R34" s="144"/>
      <c r="S34" s="30">
        <v>42</v>
      </c>
      <c r="T34" s="30">
        <v>7</v>
      </c>
      <c r="U34" s="31">
        <v>9</v>
      </c>
      <c r="V34" s="30">
        <v>7</v>
      </c>
      <c r="W34" s="30">
        <v>65</v>
      </c>
      <c r="X34" s="116"/>
      <c r="Y34" s="127">
        <f t="shared" si="4"/>
        <v>0.64615384615384619</v>
      </c>
      <c r="Z34" s="127">
        <f t="shared" si="5"/>
        <v>0.1076923076923077</v>
      </c>
      <c r="AA34" s="127">
        <f t="shared" si="6"/>
        <v>0.13846153846153847</v>
      </c>
      <c r="AB34" s="127">
        <f t="shared" si="7"/>
        <v>0.1076923076923077</v>
      </c>
      <c r="AC34" s="157"/>
      <c r="AD34" s="28">
        <v>2.2999999999999998</v>
      </c>
      <c r="AE34" s="28" t="s">
        <v>50</v>
      </c>
      <c r="AF34" s="154"/>
      <c r="AG34" s="174">
        <v>0.52307692307692311</v>
      </c>
      <c r="AH34" s="174">
        <v>0.16923076923076924</v>
      </c>
      <c r="AI34" s="174">
        <v>0.12307692307692308</v>
      </c>
      <c r="AJ34" s="174">
        <v>0.18461538461538463</v>
      </c>
      <c r="AK34" s="174">
        <v>0.95588235294117652</v>
      </c>
      <c r="AL34" s="175"/>
      <c r="AM34" s="264">
        <f t="shared" ref="AM34:AP36" si="10">K34-Y34</f>
        <v>5.8071505958829817E-2</v>
      </c>
      <c r="AN34" s="264">
        <f t="shared" si="10"/>
        <v>4.9837486457204733E-3</v>
      </c>
      <c r="AO34" s="264">
        <f t="shared" si="10"/>
        <v>-5.3954496208017344E-2</v>
      </c>
      <c r="AP34" s="264">
        <f t="shared" si="10"/>
        <v>-9.1007583965330568E-3</v>
      </c>
      <c r="AR34" s="174">
        <f t="shared" ref="AR34:AU36" si="11">Y34-AG34</f>
        <v>0.12307692307692308</v>
      </c>
      <c r="AS34" s="174">
        <f t="shared" si="11"/>
        <v>-6.1538461538461542E-2</v>
      </c>
      <c r="AT34" s="174">
        <f t="shared" si="11"/>
        <v>1.5384615384615385E-2</v>
      </c>
      <c r="AU34" s="174">
        <f t="shared" si="11"/>
        <v>-7.6923076923076927E-2</v>
      </c>
    </row>
    <row r="35" spans="2:47" s="2" customFormat="1" ht="47.85" customHeight="1" thickBot="1" x14ac:dyDescent="0.25">
      <c r="B35" s="28">
        <v>2.2000000000000002</v>
      </c>
      <c r="C35" s="28" t="s">
        <v>563</v>
      </c>
      <c r="D35" s="144"/>
      <c r="E35" s="205">
        <v>51</v>
      </c>
      <c r="F35" s="205">
        <v>9</v>
      </c>
      <c r="G35" s="206">
        <v>6</v>
      </c>
      <c r="H35" s="205">
        <v>5</v>
      </c>
      <c r="I35" s="205">
        <v>71</v>
      </c>
      <c r="J35" s="116"/>
      <c r="K35" s="192">
        <v>0.71830985915492962</v>
      </c>
      <c r="L35" s="192">
        <v>0.12676056338028169</v>
      </c>
      <c r="M35" s="192">
        <v>8.4507042253521125E-2</v>
      </c>
      <c r="N35" s="192">
        <v>7.0422535211267609E-2</v>
      </c>
      <c r="O35" s="157"/>
      <c r="P35" s="28">
        <v>2.2000000000000002</v>
      </c>
      <c r="Q35" s="28" t="s">
        <v>51</v>
      </c>
      <c r="R35" s="144"/>
      <c r="S35" s="30">
        <v>45</v>
      </c>
      <c r="T35" s="30">
        <v>8</v>
      </c>
      <c r="U35" s="31">
        <v>7</v>
      </c>
      <c r="V35" s="30">
        <v>5</v>
      </c>
      <c r="W35" s="30">
        <v>65</v>
      </c>
      <c r="X35" s="116"/>
      <c r="Y35" s="127">
        <f t="shared" si="4"/>
        <v>0.69230769230769229</v>
      </c>
      <c r="Z35" s="127">
        <f t="shared" si="5"/>
        <v>0.12307692307692308</v>
      </c>
      <c r="AA35" s="127">
        <f t="shared" si="6"/>
        <v>0.1076923076923077</v>
      </c>
      <c r="AB35" s="127">
        <f t="shared" si="7"/>
        <v>7.6923076923076927E-2</v>
      </c>
      <c r="AC35" s="157"/>
      <c r="AD35" s="28">
        <v>2.4</v>
      </c>
      <c r="AE35" s="28" t="s">
        <v>51</v>
      </c>
      <c r="AF35" s="154"/>
      <c r="AG35" s="174">
        <v>0.578125</v>
      </c>
      <c r="AH35" s="174">
        <v>0.140625</v>
      </c>
      <c r="AI35" s="174">
        <v>0.125</v>
      </c>
      <c r="AJ35" s="174">
        <v>0.15625</v>
      </c>
      <c r="AK35" s="174">
        <v>0.94117647058823528</v>
      </c>
      <c r="AL35" s="175"/>
      <c r="AM35" s="264">
        <f t="shared" si="10"/>
        <v>2.6002166847237329E-2</v>
      </c>
      <c r="AN35" s="264">
        <f t="shared" si="10"/>
        <v>3.683640303358604E-3</v>
      </c>
      <c r="AO35" s="264">
        <f t="shared" si="10"/>
        <v>-2.3185265438786573E-2</v>
      </c>
      <c r="AP35" s="264">
        <f t="shared" si="10"/>
        <v>-6.5005417118093184E-3</v>
      </c>
      <c r="AR35" s="174">
        <f t="shared" si="11"/>
        <v>0.11418269230769229</v>
      </c>
      <c r="AS35" s="174">
        <f t="shared" si="11"/>
        <v>-1.7548076923076916E-2</v>
      </c>
      <c r="AT35" s="174">
        <f t="shared" si="11"/>
        <v>-1.7307692307692302E-2</v>
      </c>
      <c r="AU35" s="174">
        <f t="shared" si="11"/>
        <v>-7.9326923076923073E-2</v>
      </c>
    </row>
    <row r="36" spans="2:47" s="2" customFormat="1" ht="36.6" customHeight="1" thickBot="1" x14ac:dyDescent="0.25">
      <c r="B36" s="28">
        <v>2.2999999999999998</v>
      </c>
      <c r="C36" s="28" t="s">
        <v>564</v>
      </c>
      <c r="D36" s="144"/>
      <c r="E36" s="205">
        <v>47</v>
      </c>
      <c r="F36" s="205">
        <v>7</v>
      </c>
      <c r="G36" s="206">
        <v>9</v>
      </c>
      <c r="H36" s="205">
        <v>8</v>
      </c>
      <c r="I36" s="205">
        <v>71</v>
      </c>
      <c r="J36" s="116"/>
      <c r="K36" s="192">
        <v>0.6619718309859155</v>
      </c>
      <c r="L36" s="192">
        <v>9.8591549295774641E-2</v>
      </c>
      <c r="M36" s="192">
        <v>0.12676056338028169</v>
      </c>
      <c r="N36" s="192">
        <v>0.11267605633802817</v>
      </c>
      <c r="O36" s="157"/>
      <c r="P36" s="28">
        <v>2.2999999999999998</v>
      </c>
      <c r="Q36" s="28" t="s">
        <v>52</v>
      </c>
      <c r="R36" s="144"/>
      <c r="S36" s="30">
        <v>40</v>
      </c>
      <c r="T36" s="30">
        <v>5</v>
      </c>
      <c r="U36" s="31">
        <v>12</v>
      </c>
      <c r="V36" s="30">
        <v>8</v>
      </c>
      <c r="W36" s="30">
        <v>65</v>
      </c>
      <c r="X36" s="116"/>
      <c r="Y36" s="127">
        <f t="shared" si="4"/>
        <v>0.61538461538461542</v>
      </c>
      <c r="Z36" s="127">
        <f t="shared" si="5"/>
        <v>7.6923076923076927E-2</v>
      </c>
      <c r="AA36" s="127">
        <f t="shared" si="6"/>
        <v>0.18461538461538463</v>
      </c>
      <c r="AB36" s="127">
        <f t="shared" si="7"/>
        <v>0.12307692307692308</v>
      </c>
      <c r="AC36" s="157"/>
      <c r="AD36" s="28">
        <v>2.5</v>
      </c>
      <c r="AE36" s="28" t="s">
        <v>394</v>
      </c>
      <c r="AF36" s="154"/>
      <c r="AG36" s="174">
        <v>0.46153846153846156</v>
      </c>
      <c r="AH36" s="174">
        <v>0.18461538461538463</v>
      </c>
      <c r="AI36" s="174">
        <v>0.15384615384615385</v>
      </c>
      <c r="AJ36" s="174">
        <v>0.2</v>
      </c>
      <c r="AK36" s="174">
        <v>0.95588235294117652</v>
      </c>
      <c r="AL36" s="175"/>
      <c r="AM36" s="264">
        <f t="shared" si="10"/>
        <v>4.658721560130008E-2</v>
      </c>
      <c r="AN36" s="264">
        <f t="shared" si="10"/>
        <v>2.1668472372697714E-2</v>
      </c>
      <c r="AO36" s="264">
        <f t="shared" si="10"/>
        <v>-5.7854821235102938E-2</v>
      </c>
      <c r="AP36" s="264">
        <f t="shared" si="10"/>
        <v>-1.0400866738894912E-2</v>
      </c>
      <c r="AR36" s="174">
        <f t="shared" si="11"/>
        <v>0.15384615384615385</v>
      </c>
      <c r="AS36" s="174">
        <f t="shared" si="11"/>
        <v>-0.1076923076923077</v>
      </c>
      <c r="AT36" s="174">
        <f t="shared" si="11"/>
        <v>3.0769230769230771E-2</v>
      </c>
      <c r="AU36" s="174">
        <f t="shared" si="11"/>
        <v>-7.6923076923076927E-2</v>
      </c>
    </row>
    <row r="37" spans="2:47" s="2" customFormat="1" ht="47.85" customHeight="1" thickBot="1" x14ac:dyDescent="0.25">
      <c r="B37" s="28">
        <v>2.4</v>
      </c>
      <c r="C37" s="223" t="s">
        <v>565</v>
      </c>
      <c r="D37" s="144"/>
      <c r="E37" s="30"/>
      <c r="F37" s="30"/>
      <c r="G37" s="248"/>
      <c r="H37" s="30"/>
      <c r="I37" s="30"/>
      <c r="J37" s="249"/>
      <c r="K37" s="246"/>
      <c r="L37" s="246"/>
      <c r="M37" s="246"/>
      <c r="N37" s="246"/>
      <c r="O37" s="157"/>
      <c r="P37" s="28">
        <v>2.4</v>
      </c>
      <c r="Q37" s="28" t="s">
        <v>53</v>
      </c>
      <c r="R37" s="144"/>
      <c r="S37" s="30" t="s">
        <v>47</v>
      </c>
      <c r="T37" s="30" t="s">
        <v>47</v>
      </c>
      <c r="U37" s="31" t="s">
        <v>47</v>
      </c>
      <c r="V37" s="30" t="s">
        <v>47</v>
      </c>
      <c r="W37" s="30" t="s">
        <v>47</v>
      </c>
      <c r="X37" s="116"/>
      <c r="Y37" s="127" t="str">
        <f t="shared" si="4"/>
        <v/>
      </c>
      <c r="Z37" s="127" t="str">
        <f t="shared" si="5"/>
        <v/>
      </c>
      <c r="AA37" s="127" t="str">
        <f t="shared" si="6"/>
        <v/>
      </c>
      <c r="AB37" s="127" t="str">
        <f t="shared" si="7"/>
        <v/>
      </c>
      <c r="AC37" s="157"/>
      <c r="AD37" s="28">
        <v>2.1</v>
      </c>
      <c r="AE37" s="28" t="s">
        <v>542</v>
      </c>
      <c r="AF37" s="154"/>
      <c r="AG37" s="174" t="s">
        <v>49</v>
      </c>
      <c r="AH37" s="174" t="s">
        <v>49</v>
      </c>
      <c r="AI37" s="174" t="s">
        <v>49</v>
      </c>
      <c r="AJ37" s="174" t="s">
        <v>49</v>
      </c>
      <c r="AK37" s="174" t="s">
        <v>49</v>
      </c>
      <c r="AL37" s="175"/>
      <c r="AM37" s="186"/>
      <c r="AN37" s="186"/>
      <c r="AO37" s="186"/>
      <c r="AP37" s="186"/>
      <c r="AR37" s="174"/>
      <c r="AS37" s="174"/>
      <c r="AT37" s="174"/>
      <c r="AU37" s="174"/>
    </row>
    <row r="38" spans="2:47" s="2" customFormat="1" ht="47.85" customHeight="1" thickBot="1" x14ac:dyDescent="0.25">
      <c r="B38" s="28">
        <v>2.5</v>
      </c>
      <c r="C38" s="223" t="s">
        <v>566</v>
      </c>
      <c r="D38" s="144"/>
      <c r="E38" s="30"/>
      <c r="F38" s="30"/>
      <c r="G38" s="248"/>
      <c r="H38" s="30"/>
      <c r="I38" s="30"/>
      <c r="J38" s="249"/>
      <c r="K38" s="246"/>
      <c r="L38" s="246"/>
      <c r="M38" s="246"/>
      <c r="N38" s="246"/>
      <c r="O38" s="157"/>
      <c r="P38" s="28">
        <v>2.5</v>
      </c>
      <c r="Q38" s="28" t="s">
        <v>54</v>
      </c>
      <c r="R38" s="144"/>
      <c r="S38" s="30" t="s">
        <v>47</v>
      </c>
      <c r="T38" s="30" t="s">
        <v>47</v>
      </c>
      <c r="U38" s="31" t="s">
        <v>47</v>
      </c>
      <c r="V38" s="30" t="s">
        <v>47</v>
      </c>
      <c r="W38" s="30" t="s">
        <v>47</v>
      </c>
      <c r="X38" s="116"/>
      <c r="Y38" s="127" t="str">
        <f t="shared" si="4"/>
        <v/>
      </c>
      <c r="Z38" s="127" t="str">
        <f t="shared" si="5"/>
        <v/>
      </c>
      <c r="AA38" s="127" t="str">
        <f t="shared" si="6"/>
        <v/>
      </c>
      <c r="AB38" s="127" t="str">
        <f t="shared" si="7"/>
        <v/>
      </c>
      <c r="AC38" s="157"/>
      <c r="AD38" s="28">
        <v>2.2000000000000002</v>
      </c>
      <c r="AE38" s="28" t="s">
        <v>541</v>
      </c>
      <c r="AF38" s="154"/>
      <c r="AG38" s="174" t="s">
        <v>49</v>
      </c>
      <c r="AH38" s="174" t="s">
        <v>49</v>
      </c>
      <c r="AI38" s="174" t="s">
        <v>49</v>
      </c>
      <c r="AJ38" s="174" t="s">
        <v>49</v>
      </c>
      <c r="AK38" s="174" t="s">
        <v>49</v>
      </c>
      <c r="AL38" s="175"/>
      <c r="AM38" s="186"/>
      <c r="AN38" s="186"/>
      <c r="AO38" s="186"/>
      <c r="AP38" s="186"/>
      <c r="AR38" s="174"/>
      <c r="AS38" s="174"/>
      <c r="AT38" s="174"/>
      <c r="AU38" s="174"/>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tr">
        <f t="shared" si="4"/>
        <v/>
      </c>
      <c r="Z39" s="127" t="str">
        <f t="shared" si="5"/>
        <v/>
      </c>
      <c r="AA39" s="127" t="str">
        <f t="shared" si="6"/>
        <v/>
      </c>
      <c r="AB39" s="127" t="str">
        <f t="shared" si="7"/>
        <v/>
      </c>
      <c r="AC39" s="157"/>
      <c r="AD39" s="35">
        <v>3</v>
      </c>
      <c r="AE39" s="36" t="s">
        <v>55</v>
      </c>
      <c r="AG39" s="175"/>
      <c r="AH39" s="175"/>
      <c r="AI39" s="175"/>
      <c r="AJ39" s="175"/>
      <c r="AK39" s="175"/>
      <c r="AL39" s="175"/>
      <c r="AM39" s="266"/>
      <c r="AN39" s="266"/>
      <c r="AO39" s="266"/>
      <c r="AP39" s="266"/>
      <c r="AR39" s="175"/>
      <c r="AS39" s="175"/>
      <c r="AT39" s="175"/>
      <c r="AU39" s="175"/>
    </row>
    <row r="40" spans="2:47" s="2" customFormat="1" ht="36.6" customHeight="1" thickBot="1" x14ac:dyDescent="0.25">
      <c r="B40" s="28">
        <v>3.1</v>
      </c>
      <c r="C40" s="28" t="s">
        <v>56</v>
      </c>
      <c r="D40" s="144"/>
      <c r="E40" s="205">
        <v>54</v>
      </c>
      <c r="F40" s="205">
        <v>8</v>
      </c>
      <c r="G40" s="206">
        <v>3</v>
      </c>
      <c r="H40" s="205">
        <v>6</v>
      </c>
      <c r="I40" s="205">
        <v>71</v>
      </c>
      <c r="J40" s="116"/>
      <c r="K40" s="192">
        <v>0.76056338028169013</v>
      </c>
      <c r="L40" s="192">
        <v>0.11267605633802817</v>
      </c>
      <c r="M40" s="192">
        <v>4.2253521126760563E-2</v>
      </c>
      <c r="N40" s="192">
        <v>8.4507042253521125E-2</v>
      </c>
      <c r="O40" s="157"/>
      <c r="P40" s="28">
        <v>3.1</v>
      </c>
      <c r="Q40" s="28" t="s">
        <v>56</v>
      </c>
      <c r="R40" s="144"/>
      <c r="S40" s="30">
        <v>55</v>
      </c>
      <c r="T40" s="30">
        <v>2</v>
      </c>
      <c r="U40" s="31">
        <v>6</v>
      </c>
      <c r="V40" s="30">
        <v>2</v>
      </c>
      <c r="W40" s="30">
        <v>65</v>
      </c>
      <c r="X40" s="116"/>
      <c r="Y40" s="127">
        <f t="shared" si="4"/>
        <v>0.84615384615384615</v>
      </c>
      <c r="Z40" s="127">
        <f t="shared" si="5"/>
        <v>3.0769230769230771E-2</v>
      </c>
      <c r="AA40" s="127">
        <f t="shared" si="6"/>
        <v>9.2307692307692313E-2</v>
      </c>
      <c r="AB40" s="127">
        <f t="shared" si="7"/>
        <v>3.0769230769230771E-2</v>
      </c>
      <c r="AC40" s="157"/>
      <c r="AD40" s="28">
        <v>3.1</v>
      </c>
      <c r="AE40" s="28" t="s">
        <v>56</v>
      </c>
      <c r="AF40" s="154"/>
      <c r="AG40" s="174">
        <v>0.61194029850746268</v>
      </c>
      <c r="AH40" s="174">
        <v>0.17910447761194029</v>
      </c>
      <c r="AI40" s="174">
        <v>0.14925373134328357</v>
      </c>
      <c r="AJ40" s="174">
        <v>5.9701492537313432E-2</v>
      </c>
      <c r="AK40" s="174">
        <v>0.98529411764705888</v>
      </c>
      <c r="AL40" s="175"/>
      <c r="AM40" s="264">
        <f t="shared" ref="AM40:AP47" si="12">K40-Y40</f>
        <v>-8.5590465872156019E-2</v>
      </c>
      <c r="AN40" s="264">
        <f t="shared" si="12"/>
        <v>8.1906825568797401E-2</v>
      </c>
      <c r="AO40" s="264">
        <f t="shared" si="12"/>
        <v>-5.005417118093175E-2</v>
      </c>
      <c r="AP40" s="264">
        <f t="shared" si="12"/>
        <v>5.3737811484290354E-2</v>
      </c>
      <c r="AR40" s="174">
        <f t="shared" ref="AR40:AU47" si="13">Y40-AG40</f>
        <v>0.23421354764638347</v>
      </c>
      <c r="AS40" s="174">
        <f t="shared" si="13"/>
        <v>-0.14833524684270952</v>
      </c>
      <c r="AT40" s="174">
        <f t="shared" si="13"/>
        <v>-5.6946039035591256E-2</v>
      </c>
      <c r="AU40" s="174">
        <f t="shared" si="13"/>
        <v>-2.8932261768082661E-2</v>
      </c>
    </row>
    <row r="41" spans="2:47" s="2" customFormat="1" ht="25.35" customHeight="1" thickBot="1" x14ac:dyDescent="0.25">
      <c r="B41" s="28">
        <v>3.2</v>
      </c>
      <c r="C41" s="28" t="s">
        <v>57</v>
      </c>
      <c r="D41" s="144"/>
      <c r="E41" s="205">
        <v>50</v>
      </c>
      <c r="F41" s="205">
        <v>6</v>
      </c>
      <c r="G41" s="206">
        <v>6</v>
      </c>
      <c r="H41" s="205">
        <v>9</v>
      </c>
      <c r="I41" s="205">
        <v>71</v>
      </c>
      <c r="J41" s="116"/>
      <c r="K41" s="192">
        <v>0.70422535211267601</v>
      </c>
      <c r="L41" s="192">
        <v>8.4507042253521125E-2</v>
      </c>
      <c r="M41" s="192">
        <v>8.4507042253521125E-2</v>
      </c>
      <c r="N41" s="192">
        <v>0.12676056338028169</v>
      </c>
      <c r="O41" s="157"/>
      <c r="P41" s="28">
        <v>3.2</v>
      </c>
      <c r="Q41" s="28" t="s">
        <v>57</v>
      </c>
      <c r="R41" s="144"/>
      <c r="S41" s="30">
        <v>47</v>
      </c>
      <c r="T41" s="30">
        <v>2</v>
      </c>
      <c r="U41" s="31">
        <v>8</v>
      </c>
      <c r="V41" s="30">
        <v>8</v>
      </c>
      <c r="W41" s="30">
        <v>65</v>
      </c>
      <c r="X41" s="116"/>
      <c r="Y41" s="127">
        <f t="shared" si="4"/>
        <v>0.72307692307692306</v>
      </c>
      <c r="Z41" s="127">
        <f t="shared" si="5"/>
        <v>3.0769230769230771E-2</v>
      </c>
      <c r="AA41" s="127">
        <f t="shared" si="6"/>
        <v>0.12307692307692308</v>
      </c>
      <c r="AB41" s="127">
        <f t="shared" si="7"/>
        <v>0.12307692307692308</v>
      </c>
      <c r="AC41" s="157"/>
      <c r="AD41" s="28">
        <v>3.2</v>
      </c>
      <c r="AE41" s="28" t="s">
        <v>57</v>
      </c>
      <c r="AF41" s="154"/>
      <c r="AG41" s="174">
        <v>0.47058823529411764</v>
      </c>
      <c r="AH41" s="174">
        <v>0.14705882352941177</v>
      </c>
      <c r="AI41" s="174">
        <v>0.14705882352941177</v>
      </c>
      <c r="AJ41" s="174">
        <v>0.23529411764705882</v>
      </c>
      <c r="AK41" s="174">
        <v>1</v>
      </c>
      <c r="AL41" s="175"/>
      <c r="AM41" s="264">
        <f t="shared" si="12"/>
        <v>-1.8851570964247055E-2</v>
      </c>
      <c r="AN41" s="264">
        <f t="shared" si="12"/>
        <v>5.3737811484290354E-2</v>
      </c>
      <c r="AO41" s="264">
        <f t="shared" si="12"/>
        <v>-3.8569880823401959E-2</v>
      </c>
      <c r="AP41" s="264">
        <f t="shared" si="12"/>
        <v>3.683640303358604E-3</v>
      </c>
      <c r="AR41" s="174">
        <f t="shared" si="13"/>
        <v>0.25248868778280542</v>
      </c>
      <c r="AS41" s="174">
        <f t="shared" si="13"/>
        <v>-0.116289592760181</v>
      </c>
      <c r="AT41" s="174">
        <f t="shared" si="13"/>
        <v>-2.3981900452488686E-2</v>
      </c>
      <c r="AU41" s="174">
        <f t="shared" si="13"/>
        <v>-0.11221719457013574</v>
      </c>
    </row>
    <row r="42" spans="2:47" s="2" customFormat="1" ht="47.85" customHeight="1" thickBot="1" x14ac:dyDescent="0.25">
      <c r="B42" s="28">
        <v>3.3</v>
      </c>
      <c r="C42" s="28" t="s">
        <v>567</v>
      </c>
      <c r="D42" s="144"/>
      <c r="E42" s="205">
        <v>41</v>
      </c>
      <c r="F42" s="205">
        <v>7</v>
      </c>
      <c r="G42" s="206">
        <v>2</v>
      </c>
      <c r="H42" s="205">
        <v>0</v>
      </c>
      <c r="I42" s="247">
        <f>SUM(E42:H42)</f>
        <v>50</v>
      </c>
      <c r="J42" s="116"/>
      <c r="K42" s="192">
        <v>0.82</v>
      </c>
      <c r="L42" s="192">
        <v>0.14000000000000001</v>
      </c>
      <c r="M42" s="192">
        <v>0.04</v>
      </c>
      <c r="N42" s="192">
        <v>0</v>
      </c>
      <c r="O42" s="157"/>
      <c r="P42" s="28">
        <v>3.3</v>
      </c>
      <c r="Q42" s="28" t="s">
        <v>58</v>
      </c>
      <c r="R42" s="144"/>
      <c r="S42" s="30">
        <v>28</v>
      </c>
      <c r="T42" s="30">
        <v>8</v>
      </c>
      <c r="U42" s="31">
        <v>0</v>
      </c>
      <c r="V42" s="30">
        <v>0</v>
      </c>
      <c r="W42" s="30">
        <v>36</v>
      </c>
      <c r="X42" s="116"/>
      <c r="Y42" s="127">
        <f t="shared" si="4"/>
        <v>0.77777777777777779</v>
      </c>
      <c r="Z42" s="127">
        <f t="shared" si="5"/>
        <v>0.22222222222222221</v>
      </c>
      <c r="AA42" s="127">
        <f t="shared" si="6"/>
        <v>0</v>
      </c>
      <c r="AB42" s="127">
        <f t="shared" si="7"/>
        <v>0</v>
      </c>
      <c r="AC42" s="157"/>
      <c r="AD42" s="28">
        <v>3.4</v>
      </c>
      <c r="AE42" s="28" t="s">
        <v>396</v>
      </c>
      <c r="AF42" s="154"/>
      <c r="AG42" s="174">
        <v>0.29411764705882354</v>
      </c>
      <c r="AH42" s="174">
        <v>0.3235294117647059</v>
      </c>
      <c r="AI42" s="174">
        <v>0.20588235294117646</v>
      </c>
      <c r="AJ42" s="174">
        <v>0.17647058823529413</v>
      </c>
      <c r="AK42" s="174">
        <v>1</v>
      </c>
      <c r="AL42" s="175"/>
      <c r="AM42" s="264">
        <f t="shared" si="12"/>
        <v>4.2222222222222161E-2</v>
      </c>
      <c r="AN42" s="264">
        <f t="shared" si="12"/>
        <v>-8.2222222222222197E-2</v>
      </c>
      <c r="AO42" s="264">
        <f t="shared" si="12"/>
        <v>0.04</v>
      </c>
      <c r="AP42" s="264">
        <f t="shared" si="12"/>
        <v>0</v>
      </c>
      <c r="AR42" s="174">
        <f t="shared" si="13"/>
        <v>0.48366013071895425</v>
      </c>
      <c r="AS42" s="174">
        <f t="shared" si="13"/>
        <v>-0.10130718954248369</v>
      </c>
      <c r="AT42" s="174">
        <f t="shared" si="13"/>
        <v>-0.20588235294117646</v>
      </c>
      <c r="AU42" s="174">
        <f t="shared" si="13"/>
        <v>-0.17647058823529413</v>
      </c>
    </row>
    <row r="43" spans="2:47" s="2" customFormat="1" ht="47.85" customHeight="1" thickBot="1" x14ac:dyDescent="0.25">
      <c r="B43" s="28">
        <v>3.4</v>
      </c>
      <c r="C43" s="28" t="s">
        <v>568</v>
      </c>
      <c r="D43" s="144"/>
      <c r="E43" s="205">
        <v>44</v>
      </c>
      <c r="F43" s="205">
        <v>6</v>
      </c>
      <c r="G43" s="206">
        <v>0</v>
      </c>
      <c r="H43" s="205">
        <v>0</v>
      </c>
      <c r="I43" s="247">
        <f>SUM(E43:H43)</f>
        <v>50</v>
      </c>
      <c r="J43" s="116"/>
      <c r="K43" s="192">
        <v>0.88</v>
      </c>
      <c r="L43" s="192">
        <v>0.12</v>
      </c>
      <c r="M43" s="192">
        <v>0</v>
      </c>
      <c r="N43" s="192">
        <v>0</v>
      </c>
      <c r="O43" s="157"/>
      <c r="P43" s="28">
        <v>3.4</v>
      </c>
      <c r="Q43" s="28" t="s">
        <v>59</v>
      </c>
      <c r="R43" s="144"/>
      <c r="S43" s="30">
        <v>32</v>
      </c>
      <c r="T43" s="30">
        <v>2</v>
      </c>
      <c r="U43" s="31">
        <v>1</v>
      </c>
      <c r="V43" s="30">
        <v>1</v>
      </c>
      <c r="W43" s="30">
        <v>36</v>
      </c>
      <c r="X43" s="116"/>
      <c r="Y43" s="127">
        <f t="shared" si="4"/>
        <v>0.88888888888888884</v>
      </c>
      <c r="Z43" s="127">
        <f t="shared" si="5"/>
        <v>5.5555555555555552E-2</v>
      </c>
      <c r="AA43" s="127">
        <f t="shared" si="6"/>
        <v>2.7777777777777776E-2</v>
      </c>
      <c r="AB43" s="127">
        <f t="shared" si="7"/>
        <v>2.7777777777777776E-2</v>
      </c>
      <c r="AC43" s="157"/>
      <c r="AD43" s="28">
        <v>3.5</v>
      </c>
      <c r="AE43" s="28" t="s">
        <v>397</v>
      </c>
      <c r="AF43" s="154"/>
      <c r="AG43" s="174">
        <v>0.37878787878787878</v>
      </c>
      <c r="AH43" s="174">
        <v>0.24242424242424243</v>
      </c>
      <c r="AI43" s="174">
        <v>0.19696969696969696</v>
      </c>
      <c r="AJ43" s="174">
        <v>0.18181818181818182</v>
      </c>
      <c r="AK43" s="174">
        <v>0.97058823529411764</v>
      </c>
      <c r="AL43" s="175"/>
      <c r="AM43" s="264">
        <f t="shared" si="12"/>
        <v>-8.8888888888888351E-3</v>
      </c>
      <c r="AN43" s="264">
        <f t="shared" si="12"/>
        <v>6.4444444444444443E-2</v>
      </c>
      <c r="AO43" s="264">
        <f t="shared" si="12"/>
        <v>-2.7777777777777776E-2</v>
      </c>
      <c r="AP43" s="264">
        <f t="shared" si="12"/>
        <v>-2.7777777777777776E-2</v>
      </c>
      <c r="AR43" s="174">
        <f t="shared" si="13"/>
        <v>0.51010101010101006</v>
      </c>
      <c r="AS43" s="174">
        <f t="shared" si="13"/>
        <v>-0.18686868686868688</v>
      </c>
      <c r="AT43" s="174">
        <f t="shared" si="13"/>
        <v>-0.16919191919191917</v>
      </c>
      <c r="AU43" s="174">
        <f t="shared" si="13"/>
        <v>-0.15404040404040403</v>
      </c>
    </row>
    <row r="44" spans="2:47" s="2" customFormat="1" ht="17.100000000000001" customHeight="1" thickBot="1" x14ac:dyDescent="0.25">
      <c r="B44" s="28">
        <v>3.5</v>
      </c>
      <c r="C44" s="28" t="s">
        <v>60</v>
      </c>
      <c r="D44" s="144"/>
      <c r="E44" s="205">
        <v>37</v>
      </c>
      <c r="F44" s="205">
        <v>10</v>
      </c>
      <c r="G44" s="206">
        <v>3</v>
      </c>
      <c r="H44" s="205">
        <v>0</v>
      </c>
      <c r="I44" s="247">
        <f>SUM(E44:H44)</f>
        <v>50</v>
      </c>
      <c r="J44" s="116"/>
      <c r="K44" s="192">
        <v>0.74</v>
      </c>
      <c r="L44" s="192">
        <v>0.2</v>
      </c>
      <c r="M44" s="192">
        <v>0.06</v>
      </c>
      <c r="N44" s="192">
        <v>0</v>
      </c>
      <c r="O44" s="157"/>
      <c r="P44" s="28">
        <v>3.5</v>
      </c>
      <c r="Q44" s="28" t="s">
        <v>60</v>
      </c>
      <c r="R44" s="144"/>
      <c r="S44" s="30">
        <v>28</v>
      </c>
      <c r="T44" s="30">
        <v>7</v>
      </c>
      <c r="U44" s="31">
        <v>1</v>
      </c>
      <c r="V44" s="30">
        <v>0</v>
      </c>
      <c r="W44" s="30">
        <v>36</v>
      </c>
      <c r="X44" s="116"/>
      <c r="Y44" s="127">
        <f t="shared" si="4"/>
        <v>0.77777777777777779</v>
      </c>
      <c r="Z44" s="127">
        <f t="shared" si="5"/>
        <v>0.19444444444444445</v>
      </c>
      <c r="AA44" s="127">
        <f t="shared" si="6"/>
        <v>2.7777777777777776E-2</v>
      </c>
      <c r="AB44" s="127">
        <f t="shared" si="7"/>
        <v>0</v>
      </c>
      <c r="AC44" s="157"/>
      <c r="AD44" s="28">
        <v>3.6</v>
      </c>
      <c r="AE44" s="28" t="s">
        <v>60</v>
      </c>
      <c r="AF44" s="154"/>
      <c r="AG44" s="174">
        <v>0.40298507462686567</v>
      </c>
      <c r="AH44" s="174">
        <v>0.22388059701492538</v>
      </c>
      <c r="AI44" s="174">
        <v>0.28358208955223879</v>
      </c>
      <c r="AJ44" s="174">
        <v>8.9552238805970144E-2</v>
      </c>
      <c r="AK44" s="174">
        <v>0.98529411764705888</v>
      </c>
      <c r="AL44" s="175"/>
      <c r="AM44" s="264">
        <f t="shared" si="12"/>
        <v>-3.7777777777777799E-2</v>
      </c>
      <c r="AN44" s="264">
        <f t="shared" si="12"/>
        <v>5.5555555555555636E-3</v>
      </c>
      <c r="AO44" s="264">
        <f t="shared" si="12"/>
        <v>3.2222222222222222E-2</v>
      </c>
      <c r="AP44" s="264">
        <f t="shared" si="12"/>
        <v>0</v>
      </c>
      <c r="AR44" s="174">
        <f t="shared" si="13"/>
        <v>0.37479270315091212</v>
      </c>
      <c r="AS44" s="174">
        <f t="shared" si="13"/>
        <v>-2.9436152570480933E-2</v>
      </c>
      <c r="AT44" s="174">
        <f t="shared" si="13"/>
        <v>-0.255804311774461</v>
      </c>
      <c r="AU44" s="174">
        <f t="shared" si="13"/>
        <v>-8.9552238805970144E-2</v>
      </c>
    </row>
    <row r="45" spans="2:47" s="2" customFormat="1" ht="17.100000000000001" customHeight="1" thickBot="1" x14ac:dyDescent="0.25">
      <c r="B45" s="28">
        <v>3.6</v>
      </c>
      <c r="C45" s="28" t="s">
        <v>61</v>
      </c>
      <c r="D45" s="144"/>
      <c r="E45" s="205">
        <v>38</v>
      </c>
      <c r="F45" s="205">
        <v>7</v>
      </c>
      <c r="G45" s="206">
        <v>4</v>
      </c>
      <c r="H45" s="205">
        <v>1</v>
      </c>
      <c r="I45" s="247">
        <f>SUM(E45:H45)</f>
        <v>50</v>
      </c>
      <c r="J45" s="116"/>
      <c r="K45" s="192">
        <v>0.76</v>
      </c>
      <c r="L45" s="192">
        <v>0.14000000000000001</v>
      </c>
      <c r="M45" s="192">
        <v>0.08</v>
      </c>
      <c r="N45" s="192">
        <v>0.02</v>
      </c>
      <c r="O45" s="157"/>
      <c r="P45" s="28">
        <v>3.6</v>
      </c>
      <c r="Q45" s="28" t="s">
        <v>61</v>
      </c>
      <c r="R45" s="144"/>
      <c r="S45" s="30">
        <v>30</v>
      </c>
      <c r="T45" s="30">
        <v>2</v>
      </c>
      <c r="U45" s="31">
        <v>3</v>
      </c>
      <c r="V45" s="30">
        <v>1</v>
      </c>
      <c r="W45" s="30">
        <v>36</v>
      </c>
      <c r="X45" s="116"/>
      <c r="Y45" s="127">
        <f t="shared" si="4"/>
        <v>0.83333333333333337</v>
      </c>
      <c r="Z45" s="127">
        <f t="shared" si="5"/>
        <v>5.5555555555555552E-2</v>
      </c>
      <c r="AA45" s="127">
        <f t="shared" si="6"/>
        <v>8.3333333333333329E-2</v>
      </c>
      <c r="AB45" s="127">
        <f t="shared" si="7"/>
        <v>2.7777777777777776E-2</v>
      </c>
      <c r="AC45" s="157"/>
      <c r="AD45" s="28">
        <v>3.7</v>
      </c>
      <c r="AE45" s="28" t="s">
        <v>61</v>
      </c>
      <c r="AF45" s="154"/>
      <c r="AG45" s="174">
        <v>0.36363636363636365</v>
      </c>
      <c r="AH45" s="174">
        <v>0.21212121212121213</v>
      </c>
      <c r="AI45" s="174">
        <v>0.2878787878787879</v>
      </c>
      <c r="AJ45" s="174">
        <v>0.13636363636363635</v>
      </c>
      <c r="AK45" s="174">
        <v>0.97058823529411764</v>
      </c>
      <c r="AL45" s="175"/>
      <c r="AM45" s="264">
        <f t="shared" si="12"/>
        <v>-7.3333333333333361E-2</v>
      </c>
      <c r="AN45" s="264">
        <f t="shared" si="12"/>
        <v>8.4444444444444461E-2</v>
      </c>
      <c r="AO45" s="264">
        <f t="shared" si="12"/>
        <v>-3.333333333333327E-3</v>
      </c>
      <c r="AP45" s="264">
        <f t="shared" si="12"/>
        <v>-7.7777777777777758E-3</v>
      </c>
      <c r="AR45" s="174">
        <f t="shared" si="13"/>
        <v>0.46969696969696972</v>
      </c>
      <c r="AS45" s="174">
        <f t="shared" si="13"/>
        <v>-0.15656565656565657</v>
      </c>
      <c r="AT45" s="174">
        <f t="shared" si="13"/>
        <v>-0.20454545454545459</v>
      </c>
      <c r="AU45" s="174">
        <f t="shared" si="13"/>
        <v>-0.10858585858585858</v>
      </c>
    </row>
    <row r="46" spans="2:47" s="2" customFormat="1" ht="25.35" customHeight="1" thickBot="1" x14ac:dyDescent="0.25">
      <c r="B46" s="28">
        <v>3.7</v>
      </c>
      <c r="C46" s="28" t="s">
        <v>62</v>
      </c>
      <c r="D46" s="144"/>
      <c r="E46" s="205">
        <v>44</v>
      </c>
      <c r="F46" s="205">
        <v>2</v>
      </c>
      <c r="G46" s="206">
        <v>2</v>
      </c>
      <c r="H46" s="205">
        <v>2</v>
      </c>
      <c r="I46" s="247">
        <f>SUM(E46:H46)</f>
        <v>50</v>
      </c>
      <c r="J46" s="116"/>
      <c r="K46" s="192">
        <v>0.88</v>
      </c>
      <c r="L46" s="192">
        <v>0.04</v>
      </c>
      <c r="M46" s="192">
        <v>0.04</v>
      </c>
      <c r="N46" s="192">
        <v>0.04</v>
      </c>
      <c r="O46" s="157"/>
      <c r="P46" s="28">
        <v>3.7</v>
      </c>
      <c r="Q46" s="28" t="s">
        <v>62</v>
      </c>
      <c r="R46" s="144"/>
      <c r="S46" s="30">
        <v>35</v>
      </c>
      <c r="T46" s="30">
        <v>0</v>
      </c>
      <c r="U46" s="31">
        <v>0</v>
      </c>
      <c r="V46" s="30">
        <v>1</v>
      </c>
      <c r="W46" s="30">
        <v>36</v>
      </c>
      <c r="X46" s="116"/>
      <c r="Y46" s="127">
        <f t="shared" si="4"/>
        <v>0.97222222222222221</v>
      </c>
      <c r="Z46" s="127">
        <f t="shared" si="5"/>
        <v>0</v>
      </c>
      <c r="AA46" s="127">
        <f t="shared" si="6"/>
        <v>0</v>
      </c>
      <c r="AB46" s="127">
        <f t="shared" si="7"/>
        <v>2.7777777777777776E-2</v>
      </c>
      <c r="AC46" s="157"/>
      <c r="AD46" s="28">
        <v>3.8</v>
      </c>
      <c r="AE46" s="28" t="s">
        <v>62</v>
      </c>
      <c r="AF46" s="154"/>
      <c r="AG46" s="174">
        <v>0.70149253731343286</v>
      </c>
      <c r="AH46" s="174">
        <v>0.16417910447761194</v>
      </c>
      <c r="AI46" s="174">
        <v>7.4626865671641784E-2</v>
      </c>
      <c r="AJ46" s="174">
        <v>5.9701492537313432E-2</v>
      </c>
      <c r="AK46" s="174">
        <v>0.98529411764705888</v>
      </c>
      <c r="AL46" s="175"/>
      <c r="AM46" s="264">
        <f t="shared" si="12"/>
        <v>-9.2222222222222205E-2</v>
      </c>
      <c r="AN46" s="264">
        <f t="shared" si="12"/>
        <v>0.04</v>
      </c>
      <c r="AO46" s="264">
        <f t="shared" si="12"/>
        <v>0.04</v>
      </c>
      <c r="AP46" s="264">
        <f t="shared" si="12"/>
        <v>1.2222222222222225E-2</v>
      </c>
      <c r="AR46" s="174">
        <f t="shared" si="13"/>
        <v>0.27072968490878935</v>
      </c>
      <c r="AS46" s="174">
        <f t="shared" si="13"/>
        <v>-0.16417910447761194</v>
      </c>
      <c r="AT46" s="174">
        <f t="shared" si="13"/>
        <v>-7.4626865671641784E-2</v>
      </c>
      <c r="AU46" s="174">
        <f t="shared" si="13"/>
        <v>-3.1923714759535655E-2</v>
      </c>
    </row>
    <row r="47" spans="2:47" s="2" customFormat="1" ht="36.6" customHeight="1" thickBot="1" x14ac:dyDescent="0.25">
      <c r="B47" s="28">
        <v>3.8</v>
      </c>
      <c r="C47" s="28" t="s">
        <v>63</v>
      </c>
      <c r="D47" s="144"/>
      <c r="E47" s="205">
        <v>57</v>
      </c>
      <c r="F47" s="205">
        <v>2</v>
      </c>
      <c r="G47" s="206">
        <v>4</v>
      </c>
      <c r="H47" s="205">
        <v>8</v>
      </c>
      <c r="I47" s="205">
        <v>71</v>
      </c>
      <c r="J47" s="116"/>
      <c r="K47" s="192">
        <v>0.80281690140845074</v>
      </c>
      <c r="L47" s="192">
        <v>2.8169014084507043E-2</v>
      </c>
      <c r="M47" s="192">
        <v>5.6338028169014086E-2</v>
      </c>
      <c r="N47" s="192">
        <v>0.11267605633802817</v>
      </c>
      <c r="O47" s="157"/>
      <c r="P47" s="28">
        <v>3.8</v>
      </c>
      <c r="Q47" s="28" t="s">
        <v>63</v>
      </c>
      <c r="R47" s="144"/>
      <c r="S47" s="30">
        <v>54</v>
      </c>
      <c r="T47" s="30">
        <v>1</v>
      </c>
      <c r="U47" s="31">
        <v>6</v>
      </c>
      <c r="V47" s="30">
        <v>4</v>
      </c>
      <c r="W47" s="30">
        <v>65</v>
      </c>
      <c r="X47" s="116"/>
      <c r="Y47" s="127">
        <f t="shared" si="4"/>
        <v>0.83076923076923082</v>
      </c>
      <c r="Z47" s="127">
        <f t="shared" si="5"/>
        <v>1.5384615384615385E-2</v>
      </c>
      <c r="AA47" s="127">
        <f t="shared" si="6"/>
        <v>9.2307692307692313E-2</v>
      </c>
      <c r="AB47" s="127">
        <f t="shared" si="7"/>
        <v>6.1538461538461542E-2</v>
      </c>
      <c r="AC47" s="157"/>
      <c r="AD47" s="28">
        <v>3.9</v>
      </c>
      <c r="AE47" s="28" t="s">
        <v>63</v>
      </c>
      <c r="AF47" s="154"/>
      <c r="AG47" s="174">
        <v>0.58823529411764708</v>
      </c>
      <c r="AH47" s="174">
        <v>0.17647058823529413</v>
      </c>
      <c r="AI47" s="174">
        <v>0.13235294117647059</v>
      </c>
      <c r="AJ47" s="174">
        <v>0.10294117647058823</v>
      </c>
      <c r="AK47" s="174">
        <v>1</v>
      </c>
      <c r="AL47" s="175"/>
      <c r="AM47" s="264">
        <f t="shared" si="12"/>
        <v>-2.795232936078007E-2</v>
      </c>
      <c r="AN47" s="264">
        <f t="shared" si="12"/>
        <v>1.2784398699891657E-2</v>
      </c>
      <c r="AO47" s="264">
        <f t="shared" si="12"/>
        <v>-3.5969664138678227E-2</v>
      </c>
      <c r="AP47" s="264">
        <f t="shared" si="12"/>
        <v>5.113759479956663E-2</v>
      </c>
      <c r="AR47" s="174">
        <f t="shared" si="13"/>
        <v>0.24253393665158374</v>
      </c>
      <c r="AS47" s="174">
        <f t="shared" si="13"/>
        <v>-0.16108597285067874</v>
      </c>
      <c r="AT47" s="174">
        <f t="shared" si="13"/>
        <v>-4.0045248868778277E-2</v>
      </c>
      <c r="AU47" s="174">
        <f t="shared" si="13"/>
        <v>-4.1402714932126689E-2</v>
      </c>
    </row>
    <row r="48" spans="2:47" s="2" customFormat="1" ht="59.1" customHeight="1" thickBot="1" x14ac:dyDescent="0.25">
      <c r="B48" s="28">
        <v>3.9</v>
      </c>
      <c r="C48" s="28" t="s">
        <v>64</v>
      </c>
      <c r="D48" s="144"/>
      <c r="E48" s="30"/>
      <c r="F48" s="30"/>
      <c r="G48" s="248"/>
      <c r="H48" s="30"/>
      <c r="I48" s="30"/>
      <c r="J48" s="249"/>
      <c r="K48" s="246"/>
      <c r="L48" s="246"/>
      <c r="M48" s="246"/>
      <c r="N48" s="246"/>
      <c r="O48" s="157"/>
      <c r="P48" s="28">
        <v>3.9</v>
      </c>
      <c r="Q48" s="28" t="s">
        <v>64</v>
      </c>
      <c r="R48" s="144"/>
      <c r="S48" s="30" t="s">
        <v>47</v>
      </c>
      <c r="T48" s="30" t="s">
        <v>47</v>
      </c>
      <c r="U48" s="31" t="s">
        <v>47</v>
      </c>
      <c r="V48" s="30" t="s">
        <v>47</v>
      </c>
      <c r="W48" s="30" t="s">
        <v>47</v>
      </c>
      <c r="X48" s="116"/>
      <c r="Y48" s="127" t="str">
        <f t="shared" si="4"/>
        <v/>
      </c>
      <c r="Z48" s="127" t="str">
        <f t="shared" si="5"/>
        <v/>
      </c>
      <c r="AA48" s="127" t="str">
        <f t="shared" si="6"/>
        <v/>
      </c>
      <c r="AB48" s="127" t="str">
        <f t="shared" si="7"/>
        <v/>
      </c>
      <c r="AC48" s="157"/>
      <c r="AD48" s="28" t="s">
        <v>398</v>
      </c>
      <c r="AE48" s="28" t="s">
        <v>543</v>
      </c>
      <c r="AF48" s="154"/>
      <c r="AG48" s="174" t="s">
        <v>49</v>
      </c>
      <c r="AH48" s="174" t="s">
        <v>49</v>
      </c>
      <c r="AI48" s="174" t="s">
        <v>49</v>
      </c>
      <c r="AJ48" s="174" t="s">
        <v>49</v>
      </c>
      <c r="AK48" s="174" t="s">
        <v>49</v>
      </c>
      <c r="AL48" s="175"/>
      <c r="AM48" s="186"/>
      <c r="AN48" s="186"/>
      <c r="AO48" s="186"/>
      <c r="AP48" s="186"/>
      <c r="AR48" s="174"/>
      <c r="AS48" s="174"/>
      <c r="AT48" s="174"/>
      <c r="AU48" s="174"/>
    </row>
    <row r="49" spans="1:52"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tr">
        <f t="shared" si="4"/>
        <v/>
      </c>
      <c r="Z49" s="158" t="str">
        <f t="shared" si="5"/>
        <v/>
      </c>
      <c r="AA49" s="158" t="str">
        <f t="shared" si="6"/>
        <v/>
      </c>
      <c r="AB49" s="158" t="str">
        <f t="shared" si="7"/>
        <v/>
      </c>
      <c r="AC49" s="157"/>
      <c r="AD49" s="35">
        <v>4</v>
      </c>
      <c r="AE49" s="36" t="s">
        <v>65</v>
      </c>
      <c r="AG49" s="120"/>
      <c r="AH49" s="120"/>
      <c r="AI49" s="120"/>
      <c r="AJ49" s="120"/>
      <c r="AK49" s="120"/>
      <c r="AL49" s="120"/>
      <c r="AM49" s="120" t="s">
        <v>49</v>
      </c>
      <c r="AN49" s="120" t="s">
        <v>49</v>
      </c>
      <c r="AO49" s="120" t="s">
        <v>49</v>
      </c>
      <c r="AP49" s="120" t="s">
        <v>49</v>
      </c>
      <c r="AR49" s="120"/>
      <c r="AS49" s="120"/>
      <c r="AT49" s="120"/>
      <c r="AU49" s="120"/>
    </row>
    <row r="50" spans="1:52"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7" t="s">
        <v>400</v>
      </c>
      <c r="AH50" s="27" t="s">
        <v>401</v>
      </c>
      <c r="AI50" s="27" t="s">
        <v>402</v>
      </c>
      <c r="AJ50" s="27" t="s">
        <v>403</v>
      </c>
      <c r="AK50" s="27" t="s">
        <v>391</v>
      </c>
      <c r="AL50" s="120"/>
      <c r="AM50" s="120"/>
      <c r="AN50" s="120"/>
      <c r="AO50" s="120"/>
      <c r="AP50" s="120"/>
      <c r="AR50" s="120"/>
      <c r="AS50" s="120"/>
      <c r="AT50" s="120"/>
      <c r="AU50" s="120"/>
    </row>
    <row r="51" spans="1:52" ht="17.100000000000001" customHeight="1" thickBot="1" x14ac:dyDescent="0.25">
      <c r="A51" s="89"/>
      <c r="B51" s="28"/>
      <c r="C51" s="284" t="s">
        <v>570</v>
      </c>
      <c r="D51" s="144"/>
      <c r="E51" s="212">
        <v>8</v>
      </c>
      <c r="F51" s="213">
        <v>19</v>
      </c>
      <c r="G51" s="213">
        <v>31</v>
      </c>
      <c r="H51" s="213">
        <v>13</v>
      </c>
      <c r="I51" s="214">
        <v>71</v>
      </c>
      <c r="J51" s="116"/>
      <c r="K51" s="196">
        <v>0.11267605633802817</v>
      </c>
      <c r="L51" s="197">
        <v>0.26760563380281688</v>
      </c>
      <c r="M51" s="197">
        <v>0.43661971830985913</v>
      </c>
      <c r="N51" s="198">
        <v>0.18309859154929578</v>
      </c>
      <c r="O51" s="159"/>
      <c r="P51" s="28"/>
      <c r="Q51" s="28" t="s">
        <v>69</v>
      </c>
      <c r="R51" s="144"/>
      <c r="S51" s="52">
        <v>10</v>
      </c>
      <c r="T51" s="53">
        <v>28</v>
      </c>
      <c r="U51" s="53">
        <v>22</v>
      </c>
      <c r="V51" s="53">
        <v>5</v>
      </c>
      <c r="W51" s="55">
        <v>65</v>
      </c>
      <c r="X51" s="116"/>
      <c r="Y51" s="128">
        <f t="shared" si="4"/>
        <v>0.15384615384615385</v>
      </c>
      <c r="Z51" s="129">
        <f t="shared" si="5"/>
        <v>0.43076923076923079</v>
      </c>
      <c r="AA51" s="129">
        <f t="shared" si="6"/>
        <v>0.33846153846153848</v>
      </c>
      <c r="AB51" s="130">
        <f t="shared" si="7"/>
        <v>7.6923076923076927E-2</v>
      </c>
      <c r="AC51" s="159"/>
      <c r="AD51" s="28"/>
      <c r="AE51" s="76" t="s">
        <v>526</v>
      </c>
      <c r="AG51" s="187">
        <v>0.13114754098360656</v>
      </c>
      <c r="AH51" s="188">
        <v>0.49180327868852458</v>
      </c>
      <c r="AI51" s="188">
        <v>0.31147540983606559</v>
      </c>
      <c r="AJ51" s="188">
        <v>6.5573770491803282E-2</v>
      </c>
      <c r="AK51" s="189">
        <v>0.8970588235294118</v>
      </c>
      <c r="AL51" s="120"/>
      <c r="AM51" s="160"/>
      <c r="AN51" s="155"/>
      <c r="AO51" s="155"/>
      <c r="AP51" s="155"/>
      <c r="AR51" s="160" t="s">
        <v>521</v>
      </c>
      <c r="AS51" s="155"/>
      <c r="AT51" s="155"/>
      <c r="AU51" s="155"/>
      <c r="AW51" s="160"/>
      <c r="AX51" s="155"/>
      <c r="AY51" s="155"/>
      <c r="AZ51" s="155"/>
    </row>
    <row r="52" spans="1:52"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52" ht="17.100000000000001" customHeight="1" thickBot="1" x14ac:dyDescent="0.25">
      <c r="A53" s="89"/>
      <c r="B53" s="28"/>
      <c r="C53" s="284" t="s">
        <v>571</v>
      </c>
      <c r="D53" s="144"/>
      <c r="E53" s="217">
        <v>10</v>
      </c>
      <c r="F53" s="218">
        <v>44</v>
      </c>
      <c r="G53" s="218">
        <v>12</v>
      </c>
      <c r="H53" s="218">
        <v>5</v>
      </c>
      <c r="I53" s="219">
        <v>71</v>
      </c>
      <c r="J53" s="116"/>
      <c r="K53" s="202">
        <v>0.14084507042253522</v>
      </c>
      <c r="L53" s="203">
        <v>0.61971830985915488</v>
      </c>
      <c r="M53" s="203">
        <v>0.16901408450704225</v>
      </c>
      <c r="N53" s="204">
        <v>7.0422535211267609E-2</v>
      </c>
      <c r="O53" s="159"/>
      <c r="P53" s="28"/>
      <c r="Q53" s="28"/>
      <c r="R53" s="144"/>
      <c r="S53" s="240"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c r="AW53" s="160"/>
      <c r="AX53" s="155"/>
      <c r="AY53" s="155"/>
      <c r="AZ53" s="155"/>
    </row>
    <row r="54" spans="1:52" ht="17.100000000000001" customHeight="1" thickBot="1" x14ac:dyDescent="0.25">
      <c r="A54" s="89"/>
      <c r="B54" s="28"/>
      <c r="C54" s="284" t="s">
        <v>70</v>
      </c>
      <c r="D54" s="144"/>
      <c r="E54" s="259">
        <v>2.2028985507246377</v>
      </c>
      <c r="F54" s="252" t="s">
        <v>0</v>
      </c>
      <c r="G54" s="260">
        <v>0.78826086956521513</v>
      </c>
      <c r="H54" s="252" t="s">
        <v>652</v>
      </c>
      <c r="I54" s="45"/>
      <c r="J54" s="116"/>
      <c r="K54" s="126" t="s">
        <v>49</v>
      </c>
      <c r="L54" s="126" t="s">
        <v>49</v>
      </c>
      <c r="M54" s="126" t="s">
        <v>49</v>
      </c>
      <c r="N54" s="126" t="s">
        <v>49</v>
      </c>
      <c r="O54" s="157"/>
      <c r="P54" s="28"/>
      <c r="Q54" s="28" t="s">
        <v>70</v>
      </c>
      <c r="R54" s="144"/>
      <c r="S54" s="227">
        <v>1.6615384615384616</v>
      </c>
      <c r="T54" s="45"/>
      <c r="U54" s="46"/>
      <c r="V54" s="45"/>
      <c r="W54" s="45"/>
      <c r="X54" s="116"/>
      <c r="Y54" s="126" t="str">
        <f t="shared" si="4"/>
        <v/>
      </c>
      <c r="Z54" s="126" t="str">
        <f t="shared" si="5"/>
        <v/>
      </c>
      <c r="AA54" s="126" t="str">
        <f t="shared" si="6"/>
        <v/>
      </c>
      <c r="AB54" s="126" t="str">
        <f t="shared" si="7"/>
        <v/>
      </c>
      <c r="AC54" s="157"/>
      <c r="AD54" s="28"/>
      <c r="AE54" s="77" t="s">
        <v>527</v>
      </c>
      <c r="AG54" s="241">
        <v>1.6</v>
      </c>
      <c r="AH54" s="228"/>
      <c r="AI54" s="228"/>
      <c r="AJ54" s="228"/>
      <c r="AK54" s="228"/>
      <c r="AL54" s="120"/>
      <c r="AM54" s="120" t="s">
        <v>49</v>
      </c>
      <c r="AN54" s="120" t="s">
        <v>49</v>
      </c>
      <c r="AO54" s="120" t="s">
        <v>49</v>
      </c>
      <c r="AP54" s="120" t="s">
        <v>49</v>
      </c>
      <c r="AR54" s="120"/>
      <c r="AS54" s="120"/>
      <c r="AT54" s="120"/>
      <c r="AU54" s="120"/>
    </row>
    <row r="55" spans="1:52" ht="47.85" customHeight="1" thickBot="1" x14ac:dyDescent="0.25">
      <c r="B55" s="28" t="s">
        <v>71</v>
      </c>
      <c r="C55" s="28" t="s">
        <v>572</v>
      </c>
      <c r="D55" s="144"/>
      <c r="E55" s="27" t="s">
        <v>68</v>
      </c>
      <c r="F55" s="244" t="s">
        <v>73</v>
      </c>
      <c r="G55" s="27" t="s">
        <v>74</v>
      </c>
      <c r="H55" s="244" t="s">
        <v>75</v>
      </c>
      <c r="I55" s="27" t="s">
        <v>0</v>
      </c>
      <c r="J55" s="116"/>
      <c r="K55" s="27" t="s">
        <v>68</v>
      </c>
      <c r="L55" s="244" t="s">
        <v>73</v>
      </c>
      <c r="M55" s="27" t="s">
        <v>74</v>
      </c>
      <c r="N55" s="244" t="s">
        <v>75</v>
      </c>
      <c r="O55" s="85"/>
      <c r="P55" s="28" t="s">
        <v>71</v>
      </c>
      <c r="Q55" s="28" t="s">
        <v>72</v>
      </c>
      <c r="R55" s="144"/>
      <c r="S55" s="27" t="s">
        <v>68</v>
      </c>
      <c r="T55" s="191" t="s">
        <v>73</v>
      </c>
      <c r="U55" s="27" t="s">
        <v>74</v>
      </c>
      <c r="V55" s="191" t="s">
        <v>75</v>
      </c>
      <c r="W55" s="27" t="s">
        <v>0</v>
      </c>
      <c r="X55" s="116"/>
      <c r="Y55" s="27" t="s">
        <v>68</v>
      </c>
      <c r="Z55" s="191" t="s">
        <v>73</v>
      </c>
      <c r="AA55" s="27" t="s">
        <v>74</v>
      </c>
      <c r="AB55" s="191" t="s">
        <v>75</v>
      </c>
      <c r="AC55" s="85"/>
      <c r="AD55" s="28" t="s">
        <v>82</v>
      </c>
      <c r="AE55" s="74"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52" ht="17.100000000000001" customHeight="1" thickBot="1" x14ac:dyDescent="0.25">
      <c r="A56" s="89"/>
      <c r="B56" s="48" t="s">
        <v>76</v>
      </c>
      <c r="C56" s="28" t="s">
        <v>573</v>
      </c>
      <c r="D56" s="144"/>
      <c r="E56" s="212">
        <v>10</v>
      </c>
      <c r="F56" s="213">
        <v>44</v>
      </c>
      <c r="G56" s="213">
        <v>10</v>
      </c>
      <c r="H56" s="213">
        <v>7</v>
      </c>
      <c r="I56" s="214">
        <v>71</v>
      </c>
      <c r="J56" s="116"/>
      <c r="K56" s="196">
        <v>0.14084507042253522</v>
      </c>
      <c r="L56" s="197">
        <v>0.61971830985915488</v>
      </c>
      <c r="M56" s="197">
        <v>0.14084507042253522</v>
      </c>
      <c r="N56" s="198">
        <v>9.8591549295774641E-2</v>
      </c>
      <c r="O56" s="159"/>
      <c r="P56" s="48" t="s">
        <v>76</v>
      </c>
      <c r="Q56" s="28" t="s">
        <v>77</v>
      </c>
      <c r="R56" s="144"/>
      <c r="S56" s="40">
        <v>12</v>
      </c>
      <c r="T56" s="41">
        <v>39</v>
      </c>
      <c r="U56" s="41">
        <v>12</v>
      </c>
      <c r="V56" s="41">
        <v>2</v>
      </c>
      <c r="W56" s="43">
        <v>65</v>
      </c>
      <c r="X56" s="116"/>
      <c r="Y56" s="132">
        <f t="shared" si="4"/>
        <v>0.18461538461538463</v>
      </c>
      <c r="Z56" s="133">
        <f t="shared" si="5"/>
        <v>0.6</v>
      </c>
      <c r="AA56" s="133">
        <f t="shared" si="6"/>
        <v>0.18461538461538463</v>
      </c>
      <c r="AB56" s="134">
        <f t="shared" si="7"/>
        <v>3.0769230769230771E-2</v>
      </c>
      <c r="AC56" s="159"/>
      <c r="AD56" s="28"/>
      <c r="AE56" s="76" t="s">
        <v>528</v>
      </c>
      <c r="AG56" s="176">
        <v>0.10638297872340426</v>
      </c>
      <c r="AH56" s="177">
        <v>0.51063829787234039</v>
      </c>
      <c r="AI56" s="177">
        <v>0.19148936170212766</v>
      </c>
      <c r="AJ56" s="177">
        <v>0.19148936170212766</v>
      </c>
      <c r="AK56" s="178">
        <v>0.69117647058823528</v>
      </c>
      <c r="AL56" s="175"/>
      <c r="AM56" s="267">
        <f t="shared" ref="AM56:AP58" si="14">K56-Y56</f>
        <v>-4.3770314192849408E-2</v>
      </c>
      <c r="AN56" s="268">
        <f t="shared" si="14"/>
        <v>1.9718309859154903E-2</v>
      </c>
      <c r="AO56" s="268">
        <f t="shared" si="14"/>
        <v>-4.3770314192849408E-2</v>
      </c>
      <c r="AP56" s="269">
        <f t="shared" si="14"/>
        <v>6.782231852654387E-2</v>
      </c>
      <c r="AR56" s="176">
        <f t="shared" ref="AR56:AU57" si="15">Y56-AG56</f>
        <v>7.8232405891980369E-2</v>
      </c>
      <c r="AS56" s="177">
        <f t="shared" si="15"/>
        <v>8.9361702127659592E-2</v>
      </c>
      <c r="AT56" s="177">
        <f t="shared" si="15"/>
        <v>-6.8739770867430328E-3</v>
      </c>
      <c r="AU56" s="178">
        <f t="shared" si="15"/>
        <v>-0.16072013093289689</v>
      </c>
    </row>
    <row r="57" spans="1:52" ht="17.100000000000001" customHeight="1" thickBot="1" x14ac:dyDescent="0.25">
      <c r="A57" s="89"/>
      <c r="B57" s="48" t="s">
        <v>78</v>
      </c>
      <c r="C57" s="28" t="s">
        <v>574</v>
      </c>
      <c r="D57" s="144"/>
      <c r="E57" s="215">
        <v>13</v>
      </c>
      <c r="F57" s="207">
        <v>41</v>
      </c>
      <c r="G57" s="207">
        <v>16</v>
      </c>
      <c r="H57" s="207">
        <v>1</v>
      </c>
      <c r="I57" s="216">
        <v>71</v>
      </c>
      <c r="J57" s="116"/>
      <c r="K57" s="199">
        <v>0.18309859154929578</v>
      </c>
      <c r="L57" s="200">
        <v>0.57746478873239437</v>
      </c>
      <c r="M57" s="200">
        <v>0.22535211267605634</v>
      </c>
      <c r="N57" s="201">
        <v>1.4084507042253521E-2</v>
      </c>
      <c r="O57" s="159"/>
      <c r="P57" s="48" t="s">
        <v>78</v>
      </c>
      <c r="Q57" s="28" t="s">
        <v>79</v>
      </c>
      <c r="R57" s="144"/>
      <c r="S57" s="49">
        <v>17</v>
      </c>
      <c r="T57" s="50">
        <v>36</v>
      </c>
      <c r="U57" s="50">
        <v>9</v>
      </c>
      <c r="V57" s="50">
        <v>3</v>
      </c>
      <c r="W57" s="51">
        <v>65</v>
      </c>
      <c r="X57" s="116"/>
      <c r="Y57" s="135">
        <f t="shared" si="4"/>
        <v>0.26153846153846155</v>
      </c>
      <c r="Z57" s="136">
        <f t="shared" si="5"/>
        <v>0.55384615384615388</v>
      </c>
      <c r="AA57" s="136">
        <f t="shared" si="6"/>
        <v>0.13846153846153847</v>
      </c>
      <c r="AB57" s="137">
        <f t="shared" si="7"/>
        <v>4.6153846153846156E-2</v>
      </c>
      <c r="AC57" s="159"/>
      <c r="AD57" s="102"/>
      <c r="AE57" s="77" t="s">
        <v>529</v>
      </c>
      <c r="AG57" s="180">
        <v>0.1111111111111111</v>
      </c>
      <c r="AH57" s="181">
        <v>0.57777777777777772</v>
      </c>
      <c r="AI57" s="181">
        <v>0.17777777777777778</v>
      </c>
      <c r="AJ57" s="181">
        <v>0.13333333333333333</v>
      </c>
      <c r="AK57" s="182">
        <v>0.66176470588235292</v>
      </c>
      <c r="AL57" s="175"/>
      <c r="AM57" s="274">
        <f t="shared" si="14"/>
        <v>-7.8439869989165772E-2</v>
      </c>
      <c r="AN57" s="273">
        <f t="shared" si="14"/>
        <v>2.3618634886240497E-2</v>
      </c>
      <c r="AO57" s="273">
        <f t="shared" si="14"/>
        <v>8.6890574214517874E-2</v>
      </c>
      <c r="AP57" s="275">
        <f t="shared" si="14"/>
        <v>-3.2069339111592633E-2</v>
      </c>
      <c r="AR57" s="183">
        <f t="shared" si="15"/>
        <v>0.15042735042735045</v>
      </c>
      <c r="AS57" s="184">
        <f t="shared" si="15"/>
        <v>-2.3931623931623847E-2</v>
      </c>
      <c r="AT57" s="184">
        <f t="shared" si="15"/>
        <v>-3.9316239316239315E-2</v>
      </c>
      <c r="AU57" s="185">
        <f t="shared" si="15"/>
        <v>-8.7179487179487175E-2</v>
      </c>
    </row>
    <row r="58" spans="1:52" ht="17.100000000000001" customHeight="1" thickBot="1" x14ac:dyDescent="0.25">
      <c r="A58" s="89"/>
      <c r="B58" s="48" t="s">
        <v>80</v>
      </c>
      <c r="C58" s="28" t="s">
        <v>575</v>
      </c>
      <c r="D58" s="144"/>
      <c r="E58" s="217">
        <v>9</v>
      </c>
      <c r="F58" s="218">
        <v>3</v>
      </c>
      <c r="G58" s="218">
        <v>5</v>
      </c>
      <c r="H58" s="218">
        <v>54</v>
      </c>
      <c r="I58" s="219">
        <v>71</v>
      </c>
      <c r="J58" s="116"/>
      <c r="K58" s="202">
        <v>0.12676056338028169</v>
      </c>
      <c r="L58" s="203">
        <v>4.2253521126760563E-2</v>
      </c>
      <c r="M58" s="203">
        <v>7.0422535211267609E-2</v>
      </c>
      <c r="N58" s="204">
        <v>0.76056338028169013</v>
      </c>
      <c r="O58" s="159"/>
      <c r="P58" s="48" t="s">
        <v>80</v>
      </c>
      <c r="Q58" s="28" t="s">
        <v>81</v>
      </c>
      <c r="R58" s="144"/>
      <c r="S58" s="44">
        <v>1</v>
      </c>
      <c r="T58" s="45">
        <v>2</v>
      </c>
      <c r="U58" s="45">
        <v>9</v>
      </c>
      <c r="V58" s="45">
        <v>53</v>
      </c>
      <c r="W58" s="47">
        <v>65</v>
      </c>
      <c r="X58" s="116"/>
      <c r="Y58" s="138">
        <f t="shared" si="4"/>
        <v>1.5384615384615385E-2</v>
      </c>
      <c r="Z58" s="139">
        <f t="shared" si="5"/>
        <v>3.0769230769230771E-2</v>
      </c>
      <c r="AA58" s="139">
        <f t="shared" si="6"/>
        <v>0.13846153846153847</v>
      </c>
      <c r="AB58" s="140">
        <f t="shared" si="7"/>
        <v>0.81538461538461537</v>
      </c>
      <c r="AC58" s="159"/>
      <c r="AD58" s="102"/>
      <c r="AE58" s="77"/>
      <c r="AG58" s="163" t="s">
        <v>512</v>
      </c>
      <c r="AH58" s="161"/>
      <c r="AI58" s="161"/>
      <c r="AJ58" s="161"/>
      <c r="AK58" s="162"/>
      <c r="AL58" s="120"/>
      <c r="AM58" s="270">
        <f t="shared" si="14"/>
        <v>0.1113759479956663</v>
      </c>
      <c r="AN58" s="271">
        <f t="shared" si="14"/>
        <v>1.1484290357529792E-2</v>
      </c>
      <c r="AO58" s="271">
        <f t="shared" si="14"/>
        <v>-6.803900325027086E-2</v>
      </c>
      <c r="AP58" s="272">
        <f t="shared" si="14"/>
        <v>-5.4821235102925248E-2</v>
      </c>
      <c r="AR58" s="120"/>
      <c r="AS58" s="120"/>
      <c r="AT58" s="120"/>
      <c r="AU58" s="120"/>
    </row>
    <row r="59" spans="1:52"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102"/>
      <c r="AE59" s="77"/>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52" ht="17.100000000000001" customHeight="1" thickBot="1" x14ac:dyDescent="0.25">
      <c r="A60" s="89"/>
      <c r="B60" s="48"/>
      <c r="C60" s="290" t="s">
        <v>532</v>
      </c>
      <c r="D60" s="144"/>
      <c r="E60" s="255">
        <v>15.028169014084508</v>
      </c>
      <c r="F60" s="256">
        <v>11.43661971830986</v>
      </c>
      <c r="G60" s="257">
        <v>73.535211267605632</v>
      </c>
      <c r="H60" s="50"/>
      <c r="I60" s="50"/>
      <c r="J60" s="116"/>
      <c r="K60" s="131"/>
      <c r="L60" s="131"/>
      <c r="M60" s="131"/>
      <c r="N60" s="131"/>
      <c r="O60" s="159"/>
      <c r="P60" s="48"/>
      <c r="Q60" s="103" t="s">
        <v>532</v>
      </c>
      <c r="R60" s="144"/>
      <c r="S60" s="104">
        <v>0.09</v>
      </c>
      <c r="T60" s="105">
        <v>0.09</v>
      </c>
      <c r="U60" s="106">
        <v>0.82</v>
      </c>
      <c r="V60" s="50"/>
      <c r="W60" s="50"/>
      <c r="X60" s="116"/>
      <c r="Y60" s="131"/>
      <c r="Z60" s="131"/>
      <c r="AA60" s="131"/>
      <c r="AB60" s="131"/>
      <c r="AC60" s="159"/>
      <c r="AD60" s="102"/>
      <c r="AE60" s="77" t="s">
        <v>534</v>
      </c>
      <c r="AG60" s="104">
        <v>0.26</v>
      </c>
      <c r="AH60" s="105">
        <v>0.22</v>
      </c>
      <c r="AI60" s="165" t="s">
        <v>533</v>
      </c>
      <c r="AJ60" s="164"/>
      <c r="AK60" s="164"/>
      <c r="AL60" s="120"/>
      <c r="AM60" s="278">
        <f>E60/100-S60</f>
        <v>6.0281690140845084E-2</v>
      </c>
      <c r="AN60" s="279">
        <f>F60/100-T60</f>
        <v>2.4366197183098598E-2</v>
      </c>
      <c r="AO60" s="280">
        <f>G60/100-U60</f>
        <v>-8.4647887323943682E-2</v>
      </c>
      <c r="AP60" s="120"/>
      <c r="AR60" s="104">
        <f>S60-AG60</f>
        <v>-0.17</v>
      </c>
      <c r="AS60" s="105">
        <f>T60-AH60</f>
        <v>-0.13</v>
      </c>
      <c r="AT60" s="165" t="s">
        <v>533</v>
      </c>
      <c r="AU60" s="120"/>
    </row>
    <row r="61" spans="1:52" ht="17.100000000000001" customHeight="1" thickBot="1" x14ac:dyDescent="0.25">
      <c r="A61" s="89"/>
      <c r="B61" s="48"/>
      <c r="C61" s="290" t="s">
        <v>653</v>
      </c>
      <c r="D61" s="144"/>
      <c r="E61" s="258">
        <v>0.41900000000000037</v>
      </c>
      <c r="F61" s="259">
        <v>0.30671428571428572</v>
      </c>
      <c r="G61" s="289"/>
      <c r="H61" s="50"/>
      <c r="I61" s="50"/>
      <c r="J61" s="116"/>
      <c r="K61" s="131"/>
      <c r="L61" s="131"/>
      <c r="M61" s="131"/>
      <c r="N61" s="131"/>
      <c r="O61" s="159"/>
      <c r="P61" s="48"/>
      <c r="Q61" s="103"/>
      <c r="R61" s="144"/>
      <c r="S61" s="253"/>
      <c r="T61" s="253"/>
      <c r="U61" s="253"/>
      <c r="V61" s="50"/>
      <c r="W61" s="50"/>
      <c r="X61" s="116"/>
      <c r="Y61" s="131"/>
      <c r="Z61" s="131"/>
      <c r="AA61" s="131"/>
      <c r="AB61" s="131"/>
      <c r="AC61" s="159"/>
      <c r="AD61" s="102"/>
      <c r="AE61" s="77"/>
      <c r="AG61" s="253"/>
      <c r="AH61" s="253"/>
      <c r="AI61" s="254"/>
      <c r="AJ61" s="164"/>
      <c r="AK61" s="164"/>
      <c r="AL61" s="120"/>
      <c r="AM61" s="234"/>
      <c r="AN61" s="234"/>
      <c r="AO61" s="234"/>
      <c r="AP61" s="120"/>
      <c r="AR61" s="253"/>
      <c r="AS61" s="253"/>
      <c r="AT61" s="254"/>
      <c r="AU61" s="120"/>
    </row>
    <row r="62" spans="1:52" ht="17.100000000000001" customHeight="1" thickBot="1" x14ac:dyDescent="0.25">
      <c r="A62" s="89"/>
      <c r="B62" s="48"/>
      <c r="C62" s="290" t="s">
        <v>661</v>
      </c>
      <c r="D62" s="144"/>
      <c r="E62" s="286" t="s">
        <v>662</v>
      </c>
      <c r="F62" s="287"/>
      <c r="G62" s="287"/>
      <c r="H62" s="50"/>
      <c r="I62" s="50"/>
      <c r="J62" s="116"/>
      <c r="K62" s="131"/>
      <c r="L62" s="131"/>
      <c r="M62" s="131"/>
      <c r="N62" s="131"/>
      <c r="O62" s="159"/>
      <c r="P62" s="48"/>
      <c r="Q62" s="103"/>
      <c r="R62" s="144"/>
      <c r="S62" s="253"/>
      <c r="T62" s="253"/>
      <c r="U62" s="253"/>
      <c r="V62" s="50"/>
      <c r="W62" s="50"/>
      <c r="X62" s="116"/>
      <c r="Y62" s="131"/>
      <c r="Z62" s="131"/>
      <c r="AA62" s="131"/>
      <c r="AB62" s="131"/>
      <c r="AC62" s="159"/>
      <c r="AD62" s="102"/>
      <c r="AE62" s="77"/>
      <c r="AG62" s="253"/>
      <c r="AH62" s="253"/>
      <c r="AI62" s="254"/>
      <c r="AJ62" s="164"/>
      <c r="AK62" s="164"/>
      <c r="AL62" s="120"/>
      <c r="AM62" s="253"/>
      <c r="AN62" s="253"/>
      <c r="AO62" s="254"/>
      <c r="AP62" s="120"/>
      <c r="AR62" s="253"/>
      <c r="AS62" s="253"/>
      <c r="AT62" s="254"/>
      <c r="AU62" s="120"/>
    </row>
    <row r="63" spans="1:52" ht="17.100000000000001" customHeight="1" thickBot="1" x14ac:dyDescent="0.25">
      <c r="B63" s="28" t="s">
        <v>82</v>
      </c>
      <c r="C63" s="28" t="s">
        <v>83</v>
      </c>
      <c r="D63" s="144"/>
      <c r="E63" s="205">
        <v>63</v>
      </c>
      <c r="F63" s="205">
        <v>1</v>
      </c>
      <c r="G63" s="206">
        <v>3</v>
      </c>
      <c r="H63" s="205">
        <v>4</v>
      </c>
      <c r="I63" s="205">
        <v>71</v>
      </c>
      <c r="J63" s="116"/>
      <c r="K63" s="192">
        <v>0.88732394366197187</v>
      </c>
      <c r="L63" s="192">
        <v>1.4084507042253521E-2</v>
      </c>
      <c r="M63" s="192">
        <v>4.2253521126760563E-2</v>
      </c>
      <c r="N63" s="192">
        <v>5.6338028169014086E-2</v>
      </c>
      <c r="O63" s="157"/>
      <c r="P63" s="28" t="s">
        <v>82</v>
      </c>
      <c r="Q63" s="28" t="s">
        <v>83</v>
      </c>
      <c r="R63" s="144"/>
      <c r="S63" s="30">
        <v>51</v>
      </c>
      <c r="T63" s="30">
        <v>4</v>
      </c>
      <c r="U63" s="31">
        <v>7</v>
      </c>
      <c r="V63" s="30">
        <v>3</v>
      </c>
      <c r="W63" s="30">
        <v>65</v>
      </c>
      <c r="X63" s="116"/>
      <c r="Y63" s="127">
        <f t="shared" si="4"/>
        <v>0.7846153846153846</v>
      </c>
      <c r="Z63" s="127">
        <f t="shared" si="5"/>
        <v>6.1538461538461542E-2</v>
      </c>
      <c r="AA63" s="127">
        <f t="shared" si="6"/>
        <v>0.1076923076923077</v>
      </c>
      <c r="AB63" s="127">
        <f t="shared" si="7"/>
        <v>4.6153846153846156E-2</v>
      </c>
      <c r="AC63" s="157"/>
      <c r="AD63" s="28">
        <v>4.0999999999999996</v>
      </c>
      <c r="AE63" s="74" t="s">
        <v>83</v>
      </c>
      <c r="AF63" s="154"/>
      <c r="AG63" s="186">
        <v>0.65671641791044777</v>
      </c>
      <c r="AH63" s="174">
        <v>0.11940298507462686</v>
      </c>
      <c r="AI63" s="174">
        <v>0.14925373134328357</v>
      </c>
      <c r="AJ63" s="174">
        <v>7.4626865671641784E-2</v>
      </c>
      <c r="AK63" s="174">
        <v>0.98529411764705888</v>
      </c>
      <c r="AL63" s="175"/>
      <c r="AM63" s="264">
        <f t="shared" ref="AM63:AP75" si="16">K63-Y63</f>
        <v>0.10270855904658727</v>
      </c>
      <c r="AN63" s="264">
        <f t="shared" si="16"/>
        <v>-4.7453954496208019E-2</v>
      </c>
      <c r="AO63" s="264">
        <f t="shared" si="16"/>
        <v>-6.5438786565547136E-2</v>
      </c>
      <c r="AP63" s="264">
        <f t="shared" si="16"/>
        <v>1.0184182015167929E-2</v>
      </c>
      <c r="AR63" s="174">
        <f t="shared" ref="AR63:AU75" si="17">Y63-AG63</f>
        <v>0.12789896670493683</v>
      </c>
      <c r="AS63" s="174">
        <f t="shared" si="17"/>
        <v>-5.7864523536165322E-2</v>
      </c>
      <c r="AT63" s="174">
        <f t="shared" si="17"/>
        <v>-4.1561423650975871E-2</v>
      </c>
      <c r="AU63" s="174">
        <f t="shared" si="17"/>
        <v>-2.8473019517795628E-2</v>
      </c>
    </row>
    <row r="64" spans="1:52" ht="36.6" customHeight="1" thickBot="1" x14ac:dyDescent="0.25">
      <c r="B64" s="28">
        <v>4.4000000000000004</v>
      </c>
      <c r="C64" s="28" t="s">
        <v>84</v>
      </c>
      <c r="D64" s="144"/>
      <c r="E64" s="30"/>
      <c r="F64" s="30"/>
      <c r="G64" s="248"/>
      <c r="H64" s="30"/>
      <c r="I64" s="30"/>
      <c r="J64" s="249"/>
      <c r="K64" s="246"/>
      <c r="L64" s="246"/>
      <c r="M64" s="246"/>
      <c r="N64" s="246"/>
      <c r="O64" s="157"/>
      <c r="P64" s="28">
        <v>4.4000000000000004</v>
      </c>
      <c r="Q64" s="28" t="s">
        <v>84</v>
      </c>
      <c r="R64" s="144"/>
      <c r="S64" s="30">
        <v>0</v>
      </c>
      <c r="T64" s="30">
        <v>0</v>
      </c>
      <c r="U64" s="31">
        <v>0</v>
      </c>
      <c r="V64" s="30">
        <v>0</v>
      </c>
      <c r="W64" s="30">
        <v>0</v>
      </c>
      <c r="X64" s="116"/>
      <c r="Y64" s="127" t="str">
        <f t="shared" si="4"/>
        <v/>
      </c>
      <c r="Z64" s="127" t="str">
        <f t="shared" si="5"/>
        <v/>
      </c>
      <c r="AA64" s="127" t="str">
        <f t="shared" si="6"/>
        <v/>
      </c>
      <c r="AB64" s="127" t="str">
        <f t="shared" si="7"/>
        <v/>
      </c>
      <c r="AC64" s="157"/>
      <c r="AD64" s="28">
        <v>4.4000000000000004</v>
      </c>
      <c r="AE64" s="74" t="s">
        <v>540</v>
      </c>
      <c r="AF64" s="154"/>
      <c r="AG64" s="174" t="s">
        <v>49</v>
      </c>
      <c r="AH64" s="174" t="s">
        <v>49</v>
      </c>
      <c r="AI64" s="174" t="s">
        <v>49</v>
      </c>
      <c r="AJ64" s="174" t="s">
        <v>49</v>
      </c>
      <c r="AK64" s="174" t="s">
        <v>49</v>
      </c>
      <c r="AL64" s="175"/>
      <c r="AM64" s="186"/>
      <c r="AN64" s="186"/>
      <c r="AO64" s="186"/>
      <c r="AP64" s="186"/>
      <c r="AR64" s="174"/>
      <c r="AS64" s="174"/>
      <c r="AT64" s="174"/>
      <c r="AU64" s="174"/>
    </row>
    <row r="65" spans="1:47" ht="17.100000000000001" customHeight="1" thickBot="1" x14ac:dyDescent="0.25">
      <c r="B65" s="28">
        <v>4.5</v>
      </c>
      <c r="C65" s="28" t="s">
        <v>85</v>
      </c>
      <c r="D65" s="144"/>
      <c r="E65" s="205">
        <v>63</v>
      </c>
      <c r="F65" s="205">
        <v>0</v>
      </c>
      <c r="G65" s="206">
        <v>3</v>
      </c>
      <c r="H65" s="205">
        <v>5</v>
      </c>
      <c r="I65" s="205">
        <v>71</v>
      </c>
      <c r="J65" s="116"/>
      <c r="K65" s="192">
        <v>0.88732394366197187</v>
      </c>
      <c r="L65" s="192">
        <v>0</v>
      </c>
      <c r="M65" s="192">
        <v>4.2253521126760563E-2</v>
      </c>
      <c r="N65" s="192">
        <v>7.0422535211267609E-2</v>
      </c>
      <c r="O65" s="157"/>
      <c r="P65" s="28">
        <v>4.5</v>
      </c>
      <c r="Q65" s="28" t="s">
        <v>85</v>
      </c>
      <c r="R65" s="144"/>
      <c r="S65" s="30">
        <v>60</v>
      </c>
      <c r="T65" s="30">
        <v>0</v>
      </c>
      <c r="U65" s="31">
        <v>3</v>
      </c>
      <c r="V65" s="30">
        <v>2</v>
      </c>
      <c r="W65" s="30">
        <v>65</v>
      </c>
      <c r="X65" s="116"/>
      <c r="Y65" s="127">
        <f t="shared" si="4"/>
        <v>0.92307692307692313</v>
      </c>
      <c r="Z65" s="127">
        <f t="shared" si="5"/>
        <v>0</v>
      </c>
      <c r="AA65" s="127">
        <f t="shared" si="6"/>
        <v>4.6153846153846156E-2</v>
      </c>
      <c r="AB65" s="127">
        <f t="shared" si="7"/>
        <v>3.0769230769230771E-2</v>
      </c>
      <c r="AC65" s="157"/>
      <c r="AD65" s="28">
        <v>4.5</v>
      </c>
      <c r="AE65" s="74" t="s">
        <v>85</v>
      </c>
      <c r="AF65" s="154"/>
      <c r="AG65" s="174">
        <v>0.87096774193548387</v>
      </c>
      <c r="AH65" s="174">
        <v>3.2258064516129031E-2</v>
      </c>
      <c r="AI65" s="174">
        <v>3.2258064516129031E-2</v>
      </c>
      <c r="AJ65" s="174">
        <v>6.4516129032258063E-2</v>
      </c>
      <c r="AK65" s="174">
        <v>0.91176470588235292</v>
      </c>
      <c r="AL65" s="175"/>
      <c r="AM65" s="264">
        <f t="shared" si="16"/>
        <v>-3.5752979414951258E-2</v>
      </c>
      <c r="AN65" s="264">
        <f t="shared" si="16"/>
        <v>0</v>
      </c>
      <c r="AO65" s="264">
        <f t="shared" si="16"/>
        <v>-3.9003250270855938E-3</v>
      </c>
      <c r="AP65" s="264">
        <f t="shared" si="16"/>
        <v>3.9653304442036838E-2</v>
      </c>
      <c r="AR65" s="174">
        <f t="shared" si="17"/>
        <v>5.2109181141439254E-2</v>
      </c>
      <c r="AS65" s="174">
        <f t="shared" si="17"/>
        <v>-3.2258064516129031E-2</v>
      </c>
      <c r="AT65" s="174">
        <f t="shared" si="17"/>
        <v>1.3895781637717125E-2</v>
      </c>
      <c r="AU65" s="174">
        <f t="shared" si="17"/>
        <v>-3.3746898263027292E-2</v>
      </c>
    </row>
    <row r="66" spans="1:47" ht="17.100000000000001" customHeight="1" thickBot="1" x14ac:dyDescent="0.25">
      <c r="B66" s="28">
        <v>4.5999999999999996</v>
      </c>
      <c r="C66" s="28" t="s">
        <v>576</v>
      </c>
      <c r="D66" s="144"/>
      <c r="E66" s="205">
        <v>67</v>
      </c>
      <c r="F66" s="205">
        <v>1</v>
      </c>
      <c r="G66" s="206">
        <v>1</v>
      </c>
      <c r="H66" s="205">
        <v>2</v>
      </c>
      <c r="I66" s="205">
        <v>71</v>
      </c>
      <c r="J66" s="116"/>
      <c r="K66" s="192">
        <v>0.94366197183098588</v>
      </c>
      <c r="L66" s="192">
        <v>1.4084507042253521E-2</v>
      </c>
      <c r="M66" s="192">
        <v>1.4084507042253521E-2</v>
      </c>
      <c r="N66" s="192">
        <v>2.8169014084507043E-2</v>
      </c>
      <c r="O66" s="157"/>
      <c r="P66" s="28">
        <v>4.5999999999999996</v>
      </c>
      <c r="Q66" s="28" t="s">
        <v>86</v>
      </c>
      <c r="R66" s="144"/>
      <c r="S66" s="30">
        <v>58</v>
      </c>
      <c r="T66" s="30">
        <v>1</v>
      </c>
      <c r="U66" s="31">
        <v>5</v>
      </c>
      <c r="V66" s="30">
        <v>1</v>
      </c>
      <c r="W66" s="30">
        <v>65</v>
      </c>
      <c r="X66" s="116"/>
      <c r="Y66" s="127">
        <f t="shared" si="4"/>
        <v>0.89230769230769236</v>
      </c>
      <c r="Z66" s="127">
        <f t="shared" si="5"/>
        <v>1.5384615384615385E-2</v>
      </c>
      <c r="AA66" s="127">
        <f t="shared" si="6"/>
        <v>7.6923076923076927E-2</v>
      </c>
      <c r="AB66" s="127">
        <f t="shared" si="7"/>
        <v>1.5384615384615385E-2</v>
      </c>
      <c r="AC66" s="157"/>
      <c r="AD66" s="28">
        <v>4.5999999999999996</v>
      </c>
      <c r="AE66" s="74" t="s">
        <v>86</v>
      </c>
      <c r="AF66" s="154"/>
      <c r="AG66" s="174">
        <v>0.84615384615384615</v>
      </c>
      <c r="AH66" s="174">
        <v>3.0769230769230771E-2</v>
      </c>
      <c r="AI66" s="174">
        <v>3.0769230769230771E-2</v>
      </c>
      <c r="AJ66" s="174">
        <v>9.2307692307692313E-2</v>
      </c>
      <c r="AK66" s="174">
        <v>0.95588235294117652</v>
      </c>
      <c r="AL66" s="175"/>
      <c r="AM66" s="264">
        <f t="shared" si="16"/>
        <v>5.1354279523293522E-2</v>
      </c>
      <c r="AN66" s="264">
        <f t="shared" si="16"/>
        <v>-1.300108342361864E-3</v>
      </c>
      <c r="AO66" s="264">
        <f t="shared" si="16"/>
        <v>-6.2838569880823411E-2</v>
      </c>
      <c r="AP66" s="264">
        <f t="shared" si="16"/>
        <v>1.2784398699891657E-2</v>
      </c>
      <c r="AR66" s="174">
        <f t="shared" si="17"/>
        <v>4.6153846153846212E-2</v>
      </c>
      <c r="AS66" s="174">
        <f t="shared" si="17"/>
        <v>-1.5384615384615385E-2</v>
      </c>
      <c r="AT66" s="174">
        <f t="shared" si="17"/>
        <v>4.6153846153846156E-2</v>
      </c>
      <c r="AU66" s="174">
        <f t="shared" si="17"/>
        <v>-7.6923076923076927E-2</v>
      </c>
    </row>
    <row r="67" spans="1:47" ht="25.35" customHeight="1" thickBot="1" x14ac:dyDescent="0.25">
      <c r="B67" s="28">
        <v>4.7</v>
      </c>
      <c r="C67" s="28" t="s">
        <v>577</v>
      </c>
      <c r="D67" s="144"/>
      <c r="E67" s="205">
        <v>56</v>
      </c>
      <c r="F67" s="205">
        <v>6</v>
      </c>
      <c r="G67" s="206">
        <v>8</v>
      </c>
      <c r="H67" s="205">
        <v>1</v>
      </c>
      <c r="I67" s="205">
        <v>71</v>
      </c>
      <c r="J67" s="116"/>
      <c r="K67" s="192">
        <v>0.78873239436619713</v>
      </c>
      <c r="L67" s="192">
        <v>8.4507042253521125E-2</v>
      </c>
      <c r="M67" s="192">
        <v>0.11267605633802817</v>
      </c>
      <c r="N67" s="192">
        <v>1.4084507042253521E-2</v>
      </c>
      <c r="O67" s="157"/>
      <c r="P67" s="28">
        <v>4.7</v>
      </c>
      <c r="Q67" s="28" t="s">
        <v>87</v>
      </c>
      <c r="R67" s="144"/>
      <c r="S67" s="30">
        <v>46</v>
      </c>
      <c r="T67" s="30">
        <v>4</v>
      </c>
      <c r="U67" s="31">
        <v>12</v>
      </c>
      <c r="V67" s="30">
        <v>3</v>
      </c>
      <c r="W67" s="30">
        <v>65</v>
      </c>
      <c r="X67" s="116"/>
      <c r="Y67" s="127">
        <f t="shared" si="4"/>
        <v>0.70769230769230773</v>
      </c>
      <c r="Z67" s="127">
        <f t="shared" si="5"/>
        <v>6.1538461538461542E-2</v>
      </c>
      <c r="AA67" s="127">
        <f t="shared" si="6"/>
        <v>0.18461538461538463</v>
      </c>
      <c r="AB67" s="127">
        <f t="shared" si="7"/>
        <v>4.6153846153846156E-2</v>
      </c>
      <c r="AC67" s="157"/>
      <c r="AD67" s="28">
        <v>4.7</v>
      </c>
      <c r="AE67" s="74" t="s">
        <v>407</v>
      </c>
      <c r="AF67" s="154"/>
      <c r="AG67" s="174">
        <v>0.54545454545454541</v>
      </c>
      <c r="AH67" s="174">
        <v>0.19696969696969696</v>
      </c>
      <c r="AI67" s="174">
        <v>0.15151515151515152</v>
      </c>
      <c r="AJ67" s="174">
        <v>0.10606060606060606</v>
      </c>
      <c r="AK67" s="174">
        <v>0.97058823529411764</v>
      </c>
      <c r="AL67" s="175"/>
      <c r="AM67" s="264">
        <f t="shared" si="16"/>
        <v>8.10400866738894E-2</v>
      </c>
      <c r="AN67" s="264">
        <f t="shared" si="16"/>
        <v>2.2968580715059583E-2</v>
      </c>
      <c r="AO67" s="264">
        <f t="shared" si="16"/>
        <v>-7.1939328277356454E-2</v>
      </c>
      <c r="AP67" s="264">
        <f t="shared" si="16"/>
        <v>-3.2069339111592633E-2</v>
      </c>
      <c r="AR67" s="174">
        <f t="shared" si="17"/>
        <v>0.16223776223776232</v>
      </c>
      <c r="AS67" s="174">
        <f t="shared" si="17"/>
        <v>-0.13543123543123542</v>
      </c>
      <c r="AT67" s="174">
        <f t="shared" si="17"/>
        <v>3.3100233100233106E-2</v>
      </c>
      <c r="AU67" s="174">
        <f t="shared" si="17"/>
        <v>-5.9906759906759907E-2</v>
      </c>
    </row>
    <row r="68" spans="1:47" ht="25.35" customHeight="1" thickBot="1" x14ac:dyDescent="0.25">
      <c r="B68" s="28">
        <v>4.8</v>
      </c>
      <c r="C68" s="28" t="s">
        <v>88</v>
      </c>
      <c r="D68" s="144"/>
      <c r="E68" s="205">
        <v>61</v>
      </c>
      <c r="F68" s="205">
        <v>2</v>
      </c>
      <c r="G68" s="206">
        <v>5</v>
      </c>
      <c r="H68" s="205">
        <v>3</v>
      </c>
      <c r="I68" s="205">
        <v>71</v>
      </c>
      <c r="J68" s="116"/>
      <c r="K68" s="192">
        <v>0.85915492957746475</v>
      </c>
      <c r="L68" s="192">
        <v>2.8169014084507043E-2</v>
      </c>
      <c r="M68" s="192">
        <v>7.0422535211267609E-2</v>
      </c>
      <c r="N68" s="192">
        <v>4.2253521126760563E-2</v>
      </c>
      <c r="O68" s="157"/>
      <c r="P68" s="28">
        <v>4.8</v>
      </c>
      <c r="Q68" s="28" t="s">
        <v>88</v>
      </c>
      <c r="R68" s="144"/>
      <c r="S68" s="30">
        <v>48</v>
      </c>
      <c r="T68" s="30">
        <v>4</v>
      </c>
      <c r="U68" s="31">
        <v>11</v>
      </c>
      <c r="V68" s="30">
        <v>2</v>
      </c>
      <c r="W68" s="30">
        <v>65</v>
      </c>
      <c r="X68" s="116"/>
      <c r="Y68" s="127">
        <f t="shared" si="4"/>
        <v>0.7384615384615385</v>
      </c>
      <c r="Z68" s="127">
        <f t="shared" si="5"/>
        <v>6.1538461538461542E-2</v>
      </c>
      <c r="AA68" s="127">
        <f t="shared" si="6"/>
        <v>0.16923076923076924</v>
      </c>
      <c r="AB68" s="127">
        <f t="shared" si="7"/>
        <v>3.0769230769230771E-2</v>
      </c>
      <c r="AC68" s="157"/>
      <c r="AD68" s="28">
        <v>4.8</v>
      </c>
      <c r="AE68" s="74" t="s">
        <v>88</v>
      </c>
      <c r="AF68" s="154"/>
      <c r="AG68" s="174">
        <v>0.69696969696969702</v>
      </c>
      <c r="AH68" s="174">
        <v>0.12121212121212122</v>
      </c>
      <c r="AI68" s="174">
        <v>0.13636363636363635</v>
      </c>
      <c r="AJ68" s="174">
        <v>4.5454545454545456E-2</v>
      </c>
      <c r="AK68" s="174">
        <v>0.97058823529411764</v>
      </c>
      <c r="AL68" s="175"/>
      <c r="AM68" s="264">
        <f t="shared" si="16"/>
        <v>0.12069339111592625</v>
      </c>
      <c r="AN68" s="264">
        <f t="shared" si="16"/>
        <v>-3.3369447453954496E-2</v>
      </c>
      <c r="AO68" s="264">
        <f t="shared" si="16"/>
        <v>-9.8808234019501631E-2</v>
      </c>
      <c r="AP68" s="264">
        <f t="shared" si="16"/>
        <v>1.1484290357529792E-2</v>
      </c>
      <c r="AR68" s="174">
        <f t="shared" si="17"/>
        <v>4.1491841491841486E-2</v>
      </c>
      <c r="AS68" s="174">
        <f t="shared" si="17"/>
        <v>-5.9673659673659674E-2</v>
      </c>
      <c r="AT68" s="174">
        <f t="shared" si="17"/>
        <v>3.2867132867132887E-2</v>
      </c>
      <c r="AU68" s="174">
        <f t="shared" si="17"/>
        <v>-1.4685314685314685E-2</v>
      </c>
    </row>
    <row r="69" spans="1:47" ht="25.35" customHeight="1" thickBot="1" x14ac:dyDescent="0.25">
      <c r="B69" s="28">
        <v>4.9000000000000004</v>
      </c>
      <c r="C69" s="28" t="s">
        <v>578</v>
      </c>
      <c r="D69" s="144"/>
      <c r="E69" s="205">
        <v>65</v>
      </c>
      <c r="F69" s="205">
        <v>1</v>
      </c>
      <c r="G69" s="206">
        <v>3</v>
      </c>
      <c r="H69" s="205">
        <v>2</v>
      </c>
      <c r="I69" s="205">
        <v>71</v>
      </c>
      <c r="J69" s="116"/>
      <c r="K69" s="192">
        <v>0.91549295774647887</v>
      </c>
      <c r="L69" s="192">
        <v>1.4084507042253521E-2</v>
      </c>
      <c r="M69" s="192">
        <v>4.2253521126760563E-2</v>
      </c>
      <c r="N69" s="192">
        <v>2.8169014084507043E-2</v>
      </c>
      <c r="O69" s="157"/>
      <c r="P69" s="28">
        <v>4.9000000000000004</v>
      </c>
      <c r="Q69" s="28" t="s">
        <v>89</v>
      </c>
      <c r="R69" s="144"/>
      <c r="S69" s="30">
        <v>54</v>
      </c>
      <c r="T69" s="30">
        <v>2</v>
      </c>
      <c r="U69" s="31">
        <v>9</v>
      </c>
      <c r="V69" s="30">
        <v>0</v>
      </c>
      <c r="W69" s="30">
        <v>65</v>
      </c>
      <c r="X69" s="116"/>
      <c r="Y69" s="127">
        <f t="shared" si="4"/>
        <v>0.83076923076923082</v>
      </c>
      <c r="Z69" s="127">
        <f t="shared" si="5"/>
        <v>3.0769230769230771E-2</v>
      </c>
      <c r="AA69" s="127">
        <f t="shared" si="6"/>
        <v>0.13846153846153847</v>
      </c>
      <c r="AB69" s="127">
        <f t="shared" si="7"/>
        <v>0</v>
      </c>
      <c r="AC69" s="157"/>
      <c r="AD69" s="28">
        <v>4.9000000000000004</v>
      </c>
      <c r="AE69" s="74" t="s">
        <v>408</v>
      </c>
      <c r="AF69" s="154"/>
      <c r="AG69" s="174">
        <v>0.72727272727272729</v>
      </c>
      <c r="AH69" s="174">
        <v>0.10606060606060606</v>
      </c>
      <c r="AI69" s="174">
        <v>0.10606060606060606</v>
      </c>
      <c r="AJ69" s="174">
        <v>6.0606060606060608E-2</v>
      </c>
      <c r="AK69" s="174">
        <v>0.97058823529411764</v>
      </c>
      <c r="AL69" s="175"/>
      <c r="AM69" s="264">
        <f t="shared" si="16"/>
        <v>8.4723726977248059E-2</v>
      </c>
      <c r="AN69" s="264">
        <f t="shared" si="16"/>
        <v>-1.6684723726977248E-2</v>
      </c>
      <c r="AO69" s="264">
        <f t="shared" si="16"/>
        <v>-9.6208017334777907E-2</v>
      </c>
      <c r="AP69" s="264">
        <f t="shared" si="16"/>
        <v>2.8169014084507043E-2</v>
      </c>
      <c r="AR69" s="174">
        <f t="shared" si="17"/>
        <v>0.10349650349650352</v>
      </c>
      <c r="AS69" s="174">
        <f t="shared" si="17"/>
        <v>-7.5291375291375293E-2</v>
      </c>
      <c r="AT69" s="174">
        <f t="shared" si="17"/>
        <v>3.2400932400932406E-2</v>
      </c>
      <c r="AU69" s="174">
        <f t="shared" si="17"/>
        <v>-6.0606060606060608E-2</v>
      </c>
    </row>
    <row r="70" spans="1:47" ht="25.35" customHeight="1" thickBot="1" x14ac:dyDescent="0.25">
      <c r="B70" s="28" t="s">
        <v>90</v>
      </c>
      <c r="C70" s="28" t="s">
        <v>91</v>
      </c>
      <c r="D70" s="144"/>
      <c r="E70" s="205">
        <v>59</v>
      </c>
      <c r="F70" s="205">
        <v>2</v>
      </c>
      <c r="G70" s="206">
        <v>8</v>
      </c>
      <c r="H70" s="205">
        <v>2</v>
      </c>
      <c r="I70" s="205">
        <v>71</v>
      </c>
      <c r="J70" s="116"/>
      <c r="K70" s="192">
        <v>0.83098591549295775</v>
      </c>
      <c r="L70" s="192">
        <v>2.8169014084507043E-2</v>
      </c>
      <c r="M70" s="192">
        <v>0.11267605633802817</v>
      </c>
      <c r="N70" s="192">
        <v>2.8169014084507043E-2</v>
      </c>
      <c r="O70" s="157"/>
      <c r="P70" s="28" t="s">
        <v>90</v>
      </c>
      <c r="Q70" s="28" t="s">
        <v>91</v>
      </c>
      <c r="R70" s="144"/>
      <c r="S70" s="30">
        <v>50</v>
      </c>
      <c r="T70" s="30">
        <v>4</v>
      </c>
      <c r="U70" s="31">
        <v>11</v>
      </c>
      <c r="V70" s="30">
        <v>0</v>
      </c>
      <c r="W70" s="30">
        <v>65</v>
      </c>
      <c r="X70" s="116"/>
      <c r="Y70" s="127">
        <f t="shared" si="4"/>
        <v>0.76923076923076927</v>
      </c>
      <c r="Z70" s="127">
        <f t="shared" si="5"/>
        <v>6.1538461538461542E-2</v>
      </c>
      <c r="AA70" s="127">
        <f t="shared" si="6"/>
        <v>0.16923076923076924</v>
      </c>
      <c r="AB70" s="127">
        <f t="shared" si="7"/>
        <v>0</v>
      </c>
      <c r="AC70" s="157"/>
      <c r="AD70" s="28" t="s">
        <v>90</v>
      </c>
      <c r="AE70" s="74" t="s">
        <v>91</v>
      </c>
      <c r="AF70" s="154"/>
      <c r="AG70" s="174">
        <v>0.68181818181818177</v>
      </c>
      <c r="AH70" s="174">
        <v>0.16666666666666666</v>
      </c>
      <c r="AI70" s="174">
        <v>0.10606060606060606</v>
      </c>
      <c r="AJ70" s="174">
        <v>4.5454545454545456E-2</v>
      </c>
      <c r="AK70" s="174">
        <v>0.97058823529411764</v>
      </c>
      <c r="AL70" s="175"/>
      <c r="AM70" s="264">
        <f t="shared" si="16"/>
        <v>6.1755146262188476E-2</v>
      </c>
      <c r="AN70" s="264">
        <f t="shared" si="16"/>
        <v>-3.3369447453954496E-2</v>
      </c>
      <c r="AO70" s="264">
        <f t="shared" si="16"/>
        <v>-5.6554712892741069E-2</v>
      </c>
      <c r="AP70" s="264">
        <f t="shared" si="16"/>
        <v>2.8169014084507043E-2</v>
      </c>
      <c r="AR70" s="174">
        <f t="shared" si="17"/>
        <v>8.7412587412587506E-2</v>
      </c>
      <c r="AS70" s="174">
        <f t="shared" si="17"/>
        <v>-0.10512820512820512</v>
      </c>
      <c r="AT70" s="174">
        <f t="shared" si="17"/>
        <v>6.3170163170163177E-2</v>
      </c>
      <c r="AU70" s="174">
        <f t="shared" si="17"/>
        <v>-4.5454545454545456E-2</v>
      </c>
    </row>
    <row r="71" spans="1:47" ht="36.6" customHeight="1" thickBot="1" x14ac:dyDescent="0.25">
      <c r="B71" s="28">
        <v>4.1100000000000003</v>
      </c>
      <c r="C71" s="28" t="s">
        <v>579</v>
      </c>
      <c r="D71" s="144"/>
      <c r="E71" s="205">
        <v>68</v>
      </c>
      <c r="F71" s="205">
        <v>0</v>
      </c>
      <c r="G71" s="206">
        <v>1</v>
      </c>
      <c r="H71" s="205">
        <v>2</v>
      </c>
      <c r="I71" s="205">
        <v>71</v>
      </c>
      <c r="J71" s="116"/>
      <c r="K71" s="192">
        <v>0.95774647887323938</v>
      </c>
      <c r="L71" s="192">
        <v>0</v>
      </c>
      <c r="M71" s="192">
        <v>1.4084507042253521E-2</v>
      </c>
      <c r="N71" s="192">
        <v>2.8169014084507043E-2</v>
      </c>
      <c r="O71" s="157"/>
      <c r="P71" s="28">
        <v>4.1100000000000003</v>
      </c>
      <c r="Q71" s="28" t="s">
        <v>92</v>
      </c>
      <c r="R71" s="144"/>
      <c r="S71" s="30">
        <v>55</v>
      </c>
      <c r="T71" s="30">
        <v>1</v>
      </c>
      <c r="U71" s="31">
        <v>5</v>
      </c>
      <c r="V71" s="30">
        <v>4</v>
      </c>
      <c r="W71" s="30">
        <v>65</v>
      </c>
      <c r="X71" s="116"/>
      <c r="Y71" s="127">
        <f t="shared" si="4"/>
        <v>0.84615384615384615</v>
      </c>
      <c r="Z71" s="127">
        <f t="shared" si="5"/>
        <v>1.5384615384615385E-2</v>
      </c>
      <c r="AA71" s="127">
        <f t="shared" si="6"/>
        <v>7.6923076923076927E-2</v>
      </c>
      <c r="AB71" s="127">
        <f t="shared" si="7"/>
        <v>6.1538461538461542E-2</v>
      </c>
      <c r="AC71" s="157"/>
      <c r="AD71" s="28">
        <v>4.1100000000000003</v>
      </c>
      <c r="AE71" s="74" t="s">
        <v>92</v>
      </c>
      <c r="AF71" s="154"/>
      <c r="AG71" s="174">
        <v>0.77611940298507465</v>
      </c>
      <c r="AH71" s="174">
        <v>7.4626865671641784E-2</v>
      </c>
      <c r="AI71" s="174">
        <v>7.4626865671641784E-2</v>
      </c>
      <c r="AJ71" s="174">
        <v>7.4626865671641784E-2</v>
      </c>
      <c r="AK71" s="174">
        <v>0.98529411764705888</v>
      </c>
      <c r="AL71" s="175"/>
      <c r="AM71" s="264">
        <f t="shared" si="16"/>
        <v>0.11159263271939324</v>
      </c>
      <c r="AN71" s="264">
        <f t="shared" si="16"/>
        <v>-1.5384615384615385E-2</v>
      </c>
      <c r="AO71" s="264">
        <f t="shared" si="16"/>
        <v>-6.2838569880823411E-2</v>
      </c>
      <c r="AP71" s="264">
        <f t="shared" si="16"/>
        <v>-3.3369447453954496E-2</v>
      </c>
      <c r="AR71" s="174">
        <f t="shared" si="17"/>
        <v>7.0034443168771499E-2</v>
      </c>
      <c r="AS71" s="174">
        <f t="shared" si="17"/>
        <v>-5.9242250287026399E-2</v>
      </c>
      <c r="AT71" s="174">
        <f t="shared" si="17"/>
        <v>2.2962112514351429E-3</v>
      </c>
      <c r="AU71" s="174">
        <f t="shared" si="17"/>
        <v>-1.3088404133180243E-2</v>
      </c>
    </row>
    <row r="72" spans="1:47" ht="25.35" customHeight="1" thickBot="1" x14ac:dyDescent="0.25">
      <c r="B72" s="28">
        <v>4.12</v>
      </c>
      <c r="C72" s="28" t="s">
        <v>580</v>
      </c>
      <c r="D72" s="144"/>
      <c r="E72" s="205">
        <v>69</v>
      </c>
      <c r="F72" s="205">
        <v>0</v>
      </c>
      <c r="G72" s="206">
        <v>0</v>
      </c>
      <c r="H72" s="205">
        <v>2</v>
      </c>
      <c r="I72" s="205">
        <v>71</v>
      </c>
      <c r="J72" s="116"/>
      <c r="K72" s="192">
        <v>0.971830985915493</v>
      </c>
      <c r="L72" s="192">
        <v>0</v>
      </c>
      <c r="M72" s="192">
        <v>0</v>
      </c>
      <c r="N72" s="192">
        <v>2.8169014084507043E-2</v>
      </c>
      <c r="O72" s="157"/>
      <c r="P72" s="28">
        <v>4.12</v>
      </c>
      <c r="Q72" s="28" t="s">
        <v>93</v>
      </c>
      <c r="R72" s="144"/>
      <c r="S72" s="30">
        <v>44</v>
      </c>
      <c r="T72" s="30">
        <v>2</v>
      </c>
      <c r="U72" s="31">
        <v>8</v>
      </c>
      <c r="V72" s="30">
        <v>11</v>
      </c>
      <c r="W72" s="30">
        <v>65</v>
      </c>
      <c r="X72" s="116"/>
      <c r="Y72" s="127">
        <f t="shared" si="4"/>
        <v>0.67692307692307696</v>
      </c>
      <c r="Z72" s="127">
        <f t="shared" si="5"/>
        <v>3.0769230769230771E-2</v>
      </c>
      <c r="AA72" s="127">
        <f t="shared" si="6"/>
        <v>0.12307692307692308</v>
      </c>
      <c r="AB72" s="127">
        <f t="shared" si="7"/>
        <v>0.16923076923076924</v>
      </c>
      <c r="AC72" s="157"/>
      <c r="AD72" s="28">
        <v>4.12</v>
      </c>
      <c r="AE72" s="74" t="s">
        <v>93</v>
      </c>
      <c r="AF72" s="154"/>
      <c r="AG72" s="174">
        <v>0.59375</v>
      </c>
      <c r="AH72" s="174">
        <v>9.375E-2</v>
      </c>
      <c r="AI72" s="174">
        <v>0.140625</v>
      </c>
      <c r="AJ72" s="174">
        <v>0.171875</v>
      </c>
      <c r="AK72" s="174">
        <v>0.94117647058823528</v>
      </c>
      <c r="AL72" s="175"/>
      <c r="AM72" s="264">
        <f t="shared" si="16"/>
        <v>0.29490790899241603</v>
      </c>
      <c r="AN72" s="264">
        <f t="shared" si="16"/>
        <v>-3.0769230769230771E-2</v>
      </c>
      <c r="AO72" s="264">
        <f t="shared" si="16"/>
        <v>-0.12307692307692308</v>
      </c>
      <c r="AP72" s="264">
        <f t="shared" si="16"/>
        <v>-0.14106175514626221</v>
      </c>
      <c r="AR72" s="174">
        <f t="shared" si="17"/>
        <v>8.3173076923076961E-2</v>
      </c>
      <c r="AS72" s="174">
        <f t="shared" si="17"/>
        <v>-6.2980769230769229E-2</v>
      </c>
      <c r="AT72" s="174">
        <f t="shared" si="17"/>
        <v>-1.7548076923076916E-2</v>
      </c>
      <c r="AU72" s="174">
        <f t="shared" si="17"/>
        <v>-2.6442307692307598E-3</v>
      </c>
    </row>
    <row r="73" spans="1:47" ht="25.35" customHeight="1" thickBot="1" x14ac:dyDescent="0.25">
      <c r="B73" s="28">
        <v>4.13</v>
      </c>
      <c r="C73" s="28" t="s">
        <v>581</v>
      </c>
      <c r="D73" s="144"/>
      <c r="E73" s="205">
        <v>69</v>
      </c>
      <c r="F73" s="205">
        <v>0</v>
      </c>
      <c r="G73" s="206">
        <v>0</v>
      </c>
      <c r="H73" s="205">
        <v>2</v>
      </c>
      <c r="I73" s="205">
        <v>71</v>
      </c>
      <c r="J73" s="116"/>
      <c r="K73" s="192">
        <v>0.971830985915493</v>
      </c>
      <c r="L73" s="192">
        <v>0</v>
      </c>
      <c r="M73" s="192">
        <v>0</v>
      </c>
      <c r="N73" s="192">
        <v>2.8169014084507043E-2</v>
      </c>
      <c r="O73" s="157"/>
      <c r="P73" s="28">
        <v>4.13</v>
      </c>
      <c r="Q73" s="28" t="s">
        <v>94</v>
      </c>
      <c r="R73" s="144"/>
      <c r="S73" s="30">
        <v>43</v>
      </c>
      <c r="T73" s="30">
        <v>2</v>
      </c>
      <c r="U73" s="31">
        <v>9</v>
      </c>
      <c r="V73" s="30">
        <v>11</v>
      </c>
      <c r="W73" s="30">
        <v>65</v>
      </c>
      <c r="X73" s="116"/>
      <c r="Y73" s="127">
        <f t="shared" si="4"/>
        <v>0.66153846153846152</v>
      </c>
      <c r="Z73" s="127">
        <f t="shared" si="5"/>
        <v>3.0769230769230771E-2</v>
      </c>
      <c r="AA73" s="127">
        <f t="shared" si="6"/>
        <v>0.13846153846153847</v>
      </c>
      <c r="AB73" s="127">
        <f t="shared" si="7"/>
        <v>0.16923076923076924</v>
      </c>
      <c r="AC73" s="157"/>
      <c r="AD73" s="28">
        <v>4.13</v>
      </c>
      <c r="AE73" s="74" t="s">
        <v>409</v>
      </c>
      <c r="AF73" s="154"/>
      <c r="AG73" s="174">
        <v>0.61904761904761907</v>
      </c>
      <c r="AH73" s="174">
        <v>7.9365079365079361E-2</v>
      </c>
      <c r="AI73" s="174">
        <v>0.14285714285714285</v>
      </c>
      <c r="AJ73" s="174">
        <v>0.15873015873015872</v>
      </c>
      <c r="AK73" s="174">
        <v>0.92647058823529416</v>
      </c>
      <c r="AL73" s="175"/>
      <c r="AM73" s="264">
        <f t="shared" si="16"/>
        <v>0.31029252437703148</v>
      </c>
      <c r="AN73" s="264">
        <f t="shared" si="16"/>
        <v>-3.0769230769230771E-2</v>
      </c>
      <c r="AO73" s="264">
        <f t="shared" si="16"/>
        <v>-0.13846153846153847</v>
      </c>
      <c r="AP73" s="264">
        <f t="shared" si="16"/>
        <v>-0.14106175514626221</v>
      </c>
      <c r="AR73" s="174">
        <f t="shared" si="17"/>
        <v>4.2490842490842451E-2</v>
      </c>
      <c r="AS73" s="174">
        <f t="shared" si="17"/>
        <v>-4.859584859584859E-2</v>
      </c>
      <c r="AT73" s="174">
        <f t="shared" si="17"/>
        <v>-4.39560439560438E-3</v>
      </c>
      <c r="AU73" s="174">
        <f t="shared" si="17"/>
        <v>1.0500610500610519E-2</v>
      </c>
    </row>
    <row r="74" spans="1:47" ht="25.35" customHeight="1" thickBot="1" x14ac:dyDescent="0.25">
      <c r="B74" s="28">
        <v>4.1399999999999997</v>
      </c>
      <c r="C74" s="28" t="s">
        <v>355</v>
      </c>
      <c r="D74" s="144"/>
      <c r="E74" s="205">
        <v>64</v>
      </c>
      <c r="F74" s="205">
        <v>3</v>
      </c>
      <c r="G74" s="206">
        <v>2</v>
      </c>
      <c r="H74" s="205">
        <v>2</v>
      </c>
      <c r="I74" s="205">
        <v>71</v>
      </c>
      <c r="J74" s="116"/>
      <c r="K74" s="192">
        <v>0.90140845070422537</v>
      </c>
      <c r="L74" s="192">
        <v>4.2253521126760563E-2</v>
      </c>
      <c r="M74" s="192">
        <v>2.8169014084507043E-2</v>
      </c>
      <c r="N74" s="192">
        <v>2.8169014084507043E-2</v>
      </c>
      <c r="O74" s="157"/>
      <c r="P74" s="28">
        <v>4.1399999999999997</v>
      </c>
      <c r="Q74" s="28" t="s">
        <v>355</v>
      </c>
      <c r="R74" s="144"/>
      <c r="S74" s="30">
        <v>60</v>
      </c>
      <c r="T74" s="30">
        <v>0</v>
      </c>
      <c r="U74" s="31">
        <v>4</v>
      </c>
      <c r="V74" s="30">
        <v>1</v>
      </c>
      <c r="W74" s="30">
        <v>65</v>
      </c>
      <c r="X74" s="116"/>
      <c r="Y74" s="127">
        <f t="shared" si="4"/>
        <v>0.92307692307692313</v>
      </c>
      <c r="Z74" s="127">
        <f t="shared" si="5"/>
        <v>0</v>
      </c>
      <c r="AA74" s="127">
        <f t="shared" si="6"/>
        <v>6.1538461538461542E-2</v>
      </c>
      <c r="AB74" s="127">
        <f t="shared" si="7"/>
        <v>1.5384615384615385E-2</v>
      </c>
      <c r="AC74" s="157"/>
      <c r="AD74" s="28">
        <v>4.1399999999999997</v>
      </c>
      <c r="AE74" s="74" t="s">
        <v>410</v>
      </c>
      <c r="AF74" s="154"/>
      <c r="AG74" s="174">
        <v>0.77611940298507465</v>
      </c>
      <c r="AH74" s="174">
        <v>8.9552238805970144E-2</v>
      </c>
      <c r="AI74" s="174">
        <v>0.1044776119402985</v>
      </c>
      <c r="AJ74" s="174">
        <v>2.9850746268656716E-2</v>
      </c>
      <c r="AK74" s="174">
        <v>0.98529411764705888</v>
      </c>
      <c r="AL74" s="175"/>
      <c r="AM74" s="264">
        <f t="shared" si="16"/>
        <v>-2.1668472372697756E-2</v>
      </c>
      <c r="AN74" s="264">
        <f t="shared" si="16"/>
        <v>4.2253521126760563E-2</v>
      </c>
      <c r="AO74" s="264">
        <f t="shared" si="16"/>
        <v>-3.3369447453954496E-2</v>
      </c>
      <c r="AP74" s="264">
        <f t="shared" si="16"/>
        <v>1.2784398699891657E-2</v>
      </c>
      <c r="AR74" s="174">
        <f t="shared" si="17"/>
        <v>0.14695752009184848</v>
      </c>
      <c r="AS74" s="174">
        <f t="shared" si="17"/>
        <v>-8.9552238805970144E-2</v>
      </c>
      <c r="AT74" s="174">
        <f t="shared" si="17"/>
        <v>-4.2939150401836962E-2</v>
      </c>
      <c r="AU74" s="174">
        <f t="shared" si="17"/>
        <v>-1.446613088404133E-2</v>
      </c>
    </row>
    <row r="75" spans="1:47" ht="59.1" customHeight="1" thickBot="1" x14ac:dyDescent="0.25">
      <c r="B75" s="28">
        <v>4.1500000000000004</v>
      </c>
      <c r="C75" s="28" t="s">
        <v>582</v>
      </c>
      <c r="D75" s="144"/>
      <c r="E75" s="205">
        <v>66</v>
      </c>
      <c r="F75" s="205">
        <v>0</v>
      </c>
      <c r="G75" s="206">
        <v>0</v>
      </c>
      <c r="H75" s="205">
        <v>5</v>
      </c>
      <c r="I75" s="205">
        <v>71</v>
      </c>
      <c r="J75" s="116"/>
      <c r="K75" s="192">
        <v>0.92957746478873238</v>
      </c>
      <c r="L75" s="192">
        <v>0</v>
      </c>
      <c r="M75" s="192">
        <v>0</v>
      </c>
      <c r="N75" s="192">
        <v>7.0422535211267609E-2</v>
      </c>
      <c r="O75" s="157"/>
      <c r="P75" s="28">
        <v>4.1500000000000004</v>
      </c>
      <c r="Q75" s="28" t="s">
        <v>95</v>
      </c>
      <c r="R75" s="144"/>
      <c r="S75" s="30">
        <v>33</v>
      </c>
      <c r="T75" s="30">
        <v>1</v>
      </c>
      <c r="U75" s="31">
        <v>4</v>
      </c>
      <c r="V75" s="30">
        <v>27</v>
      </c>
      <c r="W75" s="30">
        <v>65</v>
      </c>
      <c r="X75" s="116"/>
      <c r="Y75" s="127">
        <f t="shared" si="4"/>
        <v>0.50769230769230766</v>
      </c>
      <c r="Z75" s="127">
        <f t="shared" si="5"/>
        <v>1.5384615384615385E-2</v>
      </c>
      <c r="AA75" s="127">
        <f t="shared" si="6"/>
        <v>6.1538461538461542E-2</v>
      </c>
      <c r="AB75" s="127">
        <f t="shared" si="7"/>
        <v>0.41538461538461541</v>
      </c>
      <c r="AC75" s="157"/>
      <c r="AD75" s="28">
        <v>4.1500000000000004</v>
      </c>
      <c r="AE75" s="74" t="s">
        <v>537</v>
      </c>
      <c r="AF75" s="154"/>
      <c r="AG75" s="174">
        <v>0.32835820895522388</v>
      </c>
      <c r="AH75" s="174">
        <v>7.4626865671641784E-2</v>
      </c>
      <c r="AI75" s="174">
        <v>0.1044776119402985</v>
      </c>
      <c r="AJ75" s="174">
        <v>0.4925373134328358</v>
      </c>
      <c r="AK75" s="174">
        <v>0.98529411764705888</v>
      </c>
      <c r="AL75" s="175"/>
      <c r="AM75" s="264">
        <f t="shared" si="16"/>
        <v>0.42188515709642471</v>
      </c>
      <c r="AN75" s="264">
        <f t="shared" si="16"/>
        <v>-1.5384615384615385E-2</v>
      </c>
      <c r="AO75" s="264">
        <f t="shared" si="16"/>
        <v>-6.1538461538461542E-2</v>
      </c>
      <c r="AP75" s="264">
        <f t="shared" si="16"/>
        <v>-0.34496208017334778</v>
      </c>
      <c r="AR75" s="174">
        <f t="shared" si="17"/>
        <v>0.17933409873708378</v>
      </c>
      <c r="AS75" s="174">
        <f t="shared" si="17"/>
        <v>-5.9242250287026399E-2</v>
      </c>
      <c r="AT75" s="174">
        <f t="shared" si="17"/>
        <v>-4.2939150401836962E-2</v>
      </c>
      <c r="AU75" s="174">
        <f t="shared" si="17"/>
        <v>-7.7152698048220392E-2</v>
      </c>
    </row>
    <row r="76" spans="1:47" ht="25.35" customHeight="1" thickBot="1" x14ac:dyDescent="0.25">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X76" s="116"/>
      <c r="Y76" s="27" t="s">
        <v>68</v>
      </c>
      <c r="Z76" s="27">
        <v>1</v>
      </c>
      <c r="AA76" s="27" t="s">
        <v>659</v>
      </c>
      <c r="AB76" s="27" t="s">
        <v>515</v>
      </c>
      <c r="AC76" s="85"/>
      <c r="AD76" s="110">
        <v>5</v>
      </c>
      <c r="AE76" s="35" t="s">
        <v>96</v>
      </c>
      <c r="AG76" s="27" t="s">
        <v>68</v>
      </c>
      <c r="AH76" s="27" t="s">
        <v>97</v>
      </c>
      <c r="AI76" s="27" t="s">
        <v>98</v>
      </c>
      <c r="AJ76" s="27" t="s">
        <v>412</v>
      </c>
      <c r="AK76" s="27" t="s">
        <v>391</v>
      </c>
      <c r="AL76" s="120"/>
      <c r="AM76" s="27" t="s">
        <v>68</v>
      </c>
      <c r="AN76" s="27">
        <v>1</v>
      </c>
      <c r="AO76" s="27" t="s">
        <v>659</v>
      </c>
      <c r="AP76" s="27" t="s">
        <v>515</v>
      </c>
      <c r="AR76" s="27" t="s">
        <v>68</v>
      </c>
      <c r="AS76" s="27" t="s">
        <v>97</v>
      </c>
      <c r="AT76" s="27" t="s">
        <v>98</v>
      </c>
      <c r="AU76" s="27" t="s">
        <v>412</v>
      </c>
    </row>
    <row r="77" spans="1:47" ht="36.6" customHeight="1" thickBot="1" x14ac:dyDescent="0.25">
      <c r="A77" s="89"/>
      <c r="B77" s="108" t="s">
        <v>99</v>
      </c>
      <c r="C77" s="28" t="s">
        <v>100</v>
      </c>
      <c r="D77" s="144"/>
      <c r="E77" s="209">
        <v>26</v>
      </c>
      <c r="F77" s="210">
        <v>15</v>
      </c>
      <c r="G77" s="210">
        <v>6</v>
      </c>
      <c r="H77" s="210">
        <v>0</v>
      </c>
      <c r="I77" s="211">
        <v>6</v>
      </c>
      <c r="J77" s="116"/>
      <c r="K77" s="193">
        <f>E77/$I$79</f>
        <v>0.36619718309859156</v>
      </c>
      <c r="L77" s="194">
        <f>F77/$I$79</f>
        <v>0.21126760563380281</v>
      </c>
      <c r="M77" s="194">
        <f>(G77+H77)/$I$79</f>
        <v>8.4507042253521125E-2</v>
      </c>
      <c r="N77" s="195">
        <f>I77/$I$79</f>
        <v>8.4507042253521125E-2</v>
      </c>
      <c r="O77" s="159"/>
      <c r="P77" s="108" t="s">
        <v>99</v>
      </c>
      <c r="Q77" s="101" t="s">
        <v>100</v>
      </c>
      <c r="R77" s="144"/>
      <c r="S77" s="52">
        <v>33</v>
      </c>
      <c r="T77" s="53">
        <v>11</v>
      </c>
      <c r="U77" s="53">
        <v>4</v>
      </c>
      <c r="V77" s="53">
        <v>1</v>
      </c>
      <c r="W77" s="55">
        <v>3</v>
      </c>
      <c r="X77" s="116"/>
      <c r="Y77" s="193">
        <f>S77/$W79</f>
        <v>0.50769230769230766</v>
      </c>
      <c r="Z77" s="194">
        <f>T77/$W79</f>
        <v>0.16923076923076924</v>
      </c>
      <c r="AA77" s="194">
        <f>(U77+V77)/$W79</f>
        <v>7.6923076923076927E-2</v>
      </c>
      <c r="AB77" s="195">
        <f>W77/$W79</f>
        <v>4.6153846153846156E-2</v>
      </c>
      <c r="AC77" s="159"/>
      <c r="AD77" s="101">
        <v>5.0999999999999996</v>
      </c>
      <c r="AE77" s="78" t="s">
        <v>411</v>
      </c>
      <c r="AF77" s="154"/>
      <c r="AG77" s="187">
        <v>0.29032258064516131</v>
      </c>
      <c r="AH77" s="188">
        <v>0.27419354838709675</v>
      </c>
      <c r="AI77" s="188">
        <v>0.19354838709677419</v>
      </c>
      <c r="AJ77" s="188">
        <v>0.24193548387096775</v>
      </c>
      <c r="AK77" s="189">
        <v>0.91176470588235292</v>
      </c>
      <c r="AL77" s="175"/>
      <c r="AM77" s="267">
        <f t="shared" ref="AM77:AP77" si="18">K77-Y77</f>
        <v>-0.1414951245937161</v>
      </c>
      <c r="AN77" s="268">
        <f t="shared" si="18"/>
        <v>4.2036836403033573E-2</v>
      </c>
      <c r="AO77" s="268">
        <f t="shared" si="18"/>
        <v>7.5839653304441978E-3</v>
      </c>
      <c r="AP77" s="269">
        <f t="shared" si="18"/>
        <v>3.8353196099674969E-2</v>
      </c>
      <c r="AR77" s="187">
        <f>Y77-AG77</f>
        <v>0.21736972704714635</v>
      </c>
      <c r="AS77" s="188">
        <f>Z77-AH77</f>
        <v>-0.10496277915632751</v>
      </c>
      <c r="AT77" s="188">
        <f>AA77-AI77</f>
        <v>-0.11662531017369726</v>
      </c>
      <c r="AU77" s="189">
        <f>AB77-AJ77</f>
        <v>-0.19578163771712159</v>
      </c>
    </row>
    <row r="78" spans="1:47"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X78" s="116"/>
      <c r="Y78" s="27" t="s">
        <v>516</v>
      </c>
      <c r="Z78" s="27" t="s">
        <v>517</v>
      </c>
      <c r="AA78" s="27" t="s">
        <v>518</v>
      </c>
      <c r="AB78" s="27" t="s">
        <v>519</v>
      </c>
      <c r="AC78" s="159"/>
      <c r="AD78" s="108"/>
      <c r="AE78" s="114"/>
      <c r="AF78" s="154"/>
      <c r="AG78" s="181"/>
      <c r="AH78" s="181"/>
      <c r="AI78" s="181"/>
      <c r="AJ78" s="181"/>
      <c r="AK78" s="181"/>
      <c r="AL78" s="175"/>
      <c r="AM78" s="27" t="s">
        <v>516</v>
      </c>
      <c r="AN78" s="27" t="s">
        <v>517</v>
      </c>
      <c r="AO78" s="27" t="s">
        <v>518</v>
      </c>
      <c r="AP78" s="27" t="s">
        <v>519</v>
      </c>
      <c r="AR78" s="174"/>
      <c r="AS78" s="174"/>
      <c r="AT78" s="174"/>
      <c r="AU78" s="174"/>
    </row>
    <row r="79" spans="1:47" ht="17.100000000000001" customHeight="1" thickBot="1" x14ac:dyDescent="0.25">
      <c r="A79" s="89"/>
      <c r="B79" s="109"/>
      <c r="C79" s="102"/>
      <c r="D79" s="144"/>
      <c r="E79" s="209">
        <v>6</v>
      </c>
      <c r="F79" s="210">
        <v>3</v>
      </c>
      <c r="G79" s="210">
        <v>5</v>
      </c>
      <c r="H79" s="210">
        <v>4</v>
      </c>
      <c r="I79" s="211">
        <v>71</v>
      </c>
      <c r="J79" s="116"/>
      <c r="K79" s="193">
        <f>E79/$I$79</f>
        <v>8.4507042253521125E-2</v>
      </c>
      <c r="L79" s="194">
        <f>F79/$I$79</f>
        <v>4.2253521126760563E-2</v>
      </c>
      <c r="M79" s="194">
        <f>G79/$I$79</f>
        <v>7.0422535211267609E-2</v>
      </c>
      <c r="N79" s="195">
        <f>H79/$I$79</f>
        <v>5.6338028169014086E-2</v>
      </c>
      <c r="O79" s="159"/>
      <c r="P79" s="109"/>
      <c r="Q79" s="102"/>
      <c r="R79" s="144"/>
      <c r="S79" s="52">
        <v>5</v>
      </c>
      <c r="T79" s="53">
        <v>3</v>
      </c>
      <c r="U79" s="53">
        <v>3</v>
      </c>
      <c r="V79" s="53">
        <v>2</v>
      </c>
      <c r="W79" s="55">
        <v>65</v>
      </c>
      <c r="X79" s="116"/>
      <c r="Y79" s="193">
        <f>S79/$W79</f>
        <v>7.6923076923076927E-2</v>
      </c>
      <c r="Z79" s="194">
        <f>T79/$W79</f>
        <v>4.6153846153846156E-2</v>
      </c>
      <c r="AA79" s="194">
        <f>U79/$W79</f>
        <v>4.6153846153846156E-2</v>
      </c>
      <c r="AB79" s="195">
        <f>V79/$W79</f>
        <v>3.0769230769230771E-2</v>
      </c>
      <c r="AC79" s="159"/>
      <c r="AD79" s="109"/>
      <c r="AE79" s="74"/>
      <c r="AF79" s="154"/>
      <c r="AG79" s="181"/>
      <c r="AH79" s="181"/>
      <c r="AI79" s="181"/>
      <c r="AJ79" s="181"/>
      <c r="AK79" s="181"/>
      <c r="AL79" s="175"/>
      <c r="AM79" s="270">
        <f t="shared" ref="AM79:AP79" si="19">K79-Y79</f>
        <v>7.5839653304441978E-3</v>
      </c>
      <c r="AN79" s="271">
        <f t="shared" si="19"/>
        <v>-3.9003250270855938E-3</v>
      </c>
      <c r="AO79" s="271">
        <f t="shared" si="19"/>
        <v>2.4268689057421453E-2</v>
      </c>
      <c r="AP79" s="272">
        <f t="shared" si="19"/>
        <v>2.5568797399783315E-2</v>
      </c>
      <c r="AR79" s="174"/>
      <c r="AS79" s="174"/>
      <c r="AT79" s="174"/>
      <c r="AU79" s="174"/>
    </row>
    <row r="80" spans="1:47" ht="25.35" customHeight="1" thickBot="1" x14ac:dyDescent="0.25">
      <c r="B80" s="102">
        <v>5.2</v>
      </c>
      <c r="C80" s="28" t="s">
        <v>101</v>
      </c>
      <c r="D80" s="144"/>
      <c r="E80" s="205">
        <v>49</v>
      </c>
      <c r="F80" s="205">
        <v>4</v>
      </c>
      <c r="G80" s="206">
        <v>9</v>
      </c>
      <c r="H80" s="205">
        <v>9</v>
      </c>
      <c r="I80" s="205">
        <v>71</v>
      </c>
      <c r="J80" s="116"/>
      <c r="K80" s="192">
        <v>0.6901408450704225</v>
      </c>
      <c r="L80" s="192">
        <v>5.6338028169014086E-2</v>
      </c>
      <c r="M80" s="192">
        <v>0.12676056338028169</v>
      </c>
      <c r="N80" s="192">
        <v>0.12676056338028169</v>
      </c>
      <c r="O80" s="157"/>
      <c r="P80" s="102">
        <v>5.2</v>
      </c>
      <c r="Q80" s="102" t="s">
        <v>101</v>
      </c>
      <c r="R80" s="144"/>
      <c r="S80" s="30">
        <v>41</v>
      </c>
      <c r="T80" s="30">
        <v>2</v>
      </c>
      <c r="U80" s="31">
        <v>10</v>
      </c>
      <c r="V80" s="30">
        <v>12</v>
      </c>
      <c r="W80" s="30">
        <v>65</v>
      </c>
      <c r="X80" s="116"/>
      <c r="Y80" s="127">
        <f t="shared" si="4"/>
        <v>0.63076923076923075</v>
      </c>
      <c r="Z80" s="127">
        <f t="shared" si="5"/>
        <v>3.0769230769230771E-2</v>
      </c>
      <c r="AA80" s="127">
        <f t="shared" si="6"/>
        <v>0.15384615384615385</v>
      </c>
      <c r="AB80" s="127">
        <f t="shared" si="7"/>
        <v>0.18461538461538463</v>
      </c>
      <c r="AC80" s="157"/>
      <c r="AD80" s="102">
        <v>5.2</v>
      </c>
      <c r="AE80" s="74" t="s">
        <v>101</v>
      </c>
      <c r="AF80" s="154"/>
      <c r="AG80" s="174">
        <v>0.43939393939393939</v>
      </c>
      <c r="AH80" s="174">
        <v>0.18181818181818182</v>
      </c>
      <c r="AI80" s="174">
        <v>0.19696969696969696</v>
      </c>
      <c r="AJ80" s="174">
        <v>0.18181818181818182</v>
      </c>
      <c r="AK80" s="174">
        <v>0.97058823529411764</v>
      </c>
      <c r="AL80" s="175"/>
      <c r="AM80" s="264">
        <f t="shared" ref="AM80:AP84" si="20">K80-Y80</f>
        <v>5.9371614301191755E-2</v>
      </c>
      <c r="AN80" s="264">
        <f t="shared" si="20"/>
        <v>2.5568797399783315E-2</v>
      </c>
      <c r="AO80" s="264">
        <f t="shared" si="20"/>
        <v>-2.7085590465872167E-2</v>
      </c>
      <c r="AP80" s="264">
        <f t="shared" si="20"/>
        <v>-5.7854821235102938E-2</v>
      </c>
      <c r="AR80" s="174">
        <f t="shared" ref="AR80:AU84" si="21">Y80-AG80</f>
        <v>0.19137529137529136</v>
      </c>
      <c r="AS80" s="174">
        <f t="shared" si="21"/>
        <v>-0.15104895104895105</v>
      </c>
      <c r="AT80" s="174">
        <f t="shared" si="21"/>
        <v>-4.3123543123543107E-2</v>
      </c>
      <c r="AU80" s="174">
        <f t="shared" si="21"/>
        <v>2.7972027972028024E-3</v>
      </c>
    </row>
    <row r="81" spans="1:47" ht="36.6" customHeight="1" thickBot="1" x14ac:dyDescent="0.25">
      <c r="B81" s="28">
        <v>5.3</v>
      </c>
      <c r="C81" s="28" t="s">
        <v>583</v>
      </c>
      <c r="D81" s="144"/>
      <c r="E81" s="205">
        <v>40</v>
      </c>
      <c r="F81" s="205">
        <v>11</v>
      </c>
      <c r="G81" s="206">
        <v>11</v>
      </c>
      <c r="H81" s="205">
        <v>9</v>
      </c>
      <c r="I81" s="205">
        <v>71</v>
      </c>
      <c r="J81" s="116"/>
      <c r="K81" s="192">
        <v>0.56338028169014087</v>
      </c>
      <c r="L81" s="192">
        <v>0.15492957746478872</v>
      </c>
      <c r="M81" s="192">
        <v>0.15492957746478872</v>
      </c>
      <c r="N81" s="192">
        <v>0.12676056338028169</v>
      </c>
      <c r="O81" s="157"/>
      <c r="P81" s="28">
        <v>5.3</v>
      </c>
      <c r="Q81" s="28" t="s">
        <v>102</v>
      </c>
      <c r="R81" s="144"/>
      <c r="S81" s="30">
        <v>40</v>
      </c>
      <c r="T81" s="30">
        <v>3</v>
      </c>
      <c r="U81" s="31">
        <v>14</v>
      </c>
      <c r="V81" s="30">
        <v>8</v>
      </c>
      <c r="W81" s="30">
        <v>65</v>
      </c>
      <c r="X81" s="116"/>
      <c r="Y81" s="127">
        <f t="shared" si="4"/>
        <v>0.61538461538461542</v>
      </c>
      <c r="Z81" s="127">
        <f t="shared" si="5"/>
        <v>4.6153846153846156E-2</v>
      </c>
      <c r="AA81" s="127">
        <f t="shared" si="6"/>
        <v>0.2153846153846154</v>
      </c>
      <c r="AB81" s="127">
        <f t="shared" si="7"/>
        <v>0.12307692307692308</v>
      </c>
      <c r="AC81" s="157"/>
      <c r="AD81" s="28">
        <v>5.3</v>
      </c>
      <c r="AE81" s="74" t="s">
        <v>413</v>
      </c>
      <c r="AF81" s="154"/>
      <c r="AG81" s="174">
        <v>0.46268656716417911</v>
      </c>
      <c r="AH81" s="174">
        <v>0.17910447761194029</v>
      </c>
      <c r="AI81" s="174">
        <v>0.20895522388059701</v>
      </c>
      <c r="AJ81" s="174">
        <v>0.14925373134328357</v>
      </c>
      <c r="AK81" s="174">
        <v>0.98529411764705888</v>
      </c>
      <c r="AL81" s="175"/>
      <c r="AM81" s="264">
        <f t="shared" si="20"/>
        <v>-5.2004333694474547E-2</v>
      </c>
      <c r="AN81" s="264">
        <f t="shared" si="20"/>
        <v>0.10877573131094256</v>
      </c>
      <c r="AO81" s="264">
        <f t="shared" si="20"/>
        <v>-6.0455037919826676E-2</v>
      </c>
      <c r="AP81" s="264">
        <f t="shared" si="20"/>
        <v>3.683640303358604E-3</v>
      </c>
      <c r="AR81" s="174">
        <f t="shared" si="21"/>
        <v>0.15269804822043631</v>
      </c>
      <c r="AS81" s="174">
        <f t="shared" si="21"/>
        <v>-0.13295063145809413</v>
      </c>
      <c r="AT81" s="174">
        <f t="shared" si="21"/>
        <v>6.4293915040183891E-3</v>
      </c>
      <c r="AU81" s="174">
        <f t="shared" si="21"/>
        <v>-2.6176808266360485E-2</v>
      </c>
    </row>
    <row r="82" spans="1:47" ht="17.100000000000001" customHeight="1" thickBot="1" x14ac:dyDescent="0.25">
      <c r="B82" s="28">
        <v>5.4</v>
      </c>
      <c r="C82" s="28" t="s">
        <v>584</v>
      </c>
      <c r="D82" s="144"/>
      <c r="E82" s="205">
        <v>41</v>
      </c>
      <c r="F82" s="205">
        <v>8</v>
      </c>
      <c r="G82" s="206">
        <v>13</v>
      </c>
      <c r="H82" s="205">
        <v>9</v>
      </c>
      <c r="I82" s="205">
        <v>71</v>
      </c>
      <c r="J82" s="116"/>
      <c r="K82" s="192">
        <v>0.57746478873239437</v>
      </c>
      <c r="L82" s="192">
        <v>0.11267605633802817</v>
      </c>
      <c r="M82" s="192">
        <v>0.18309859154929578</v>
      </c>
      <c r="N82" s="192">
        <v>0.12676056338028169</v>
      </c>
      <c r="O82" s="157"/>
      <c r="P82" s="28">
        <v>5.4</v>
      </c>
      <c r="Q82" s="28" t="s">
        <v>103</v>
      </c>
      <c r="R82" s="144"/>
      <c r="S82" s="30">
        <v>39</v>
      </c>
      <c r="T82" s="30">
        <v>3</v>
      </c>
      <c r="U82" s="31">
        <v>13</v>
      </c>
      <c r="V82" s="30">
        <v>10</v>
      </c>
      <c r="W82" s="30">
        <v>65</v>
      </c>
      <c r="X82" s="116"/>
      <c r="Y82" s="127">
        <f t="shared" si="4"/>
        <v>0.6</v>
      </c>
      <c r="Z82" s="127">
        <f t="shared" si="5"/>
        <v>4.6153846153846156E-2</v>
      </c>
      <c r="AA82" s="127">
        <f t="shared" si="6"/>
        <v>0.2</v>
      </c>
      <c r="AB82" s="127">
        <f t="shared" si="7"/>
        <v>0.15384615384615385</v>
      </c>
      <c r="AC82" s="157"/>
      <c r="AD82" s="28">
        <v>5.4</v>
      </c>
      <c r="AE82" s="74" t="s">
        <v>103</v>
      </c>
      <c r="AF82" s="154"/>
      <c r="AG82" s="174">
        <v>0.43939393939393939</v>
      </c>
      <c r="AH82" s="174">
        <v>0.18181818181818182</v>
      </c>
      <c r="AI82" s="174">
        <v>0.18181818181818182</v>
      </c>
      <c r="AJ82" s="174">
        <v>0.19696969696969696</v>
      </c>
      <c r="AK82" s="174">
        <v>0.97058823529411764</v>
      </c>
      <c r="AL82" s="175"/>
      <c r="AM82" s="264">
        <f t="shared" si="20"/>
        <v>-2.2535211267605604E-2</v>
      </c>
      <c r="AN82" s="264">
        <f t="shared" si="20"/>
        <v>6.6522210184182015E-2</v>
      </c>
      <c r="AO82" s="264">
        <f t="shared" si="20"/>
        <v>-1.6901408450704231E-2</v>
      </c>
      <c r="AP82" s="264">
        <f t="shared" si="20"/>
        <v>-2.7085590465872167E-2</v>
      </c>
      <c r="AR82" s="174">
        <f t="shared" si="21"/>
        <v>0.16060606060606059</v>
      </c>
      <c r="AS82" s="174">
        <f t="shared" si="21"/>
        <v>-0.13566433566433567</v>
      </c>
      <c r="AT82" s="174">
        <f t="shared" si="21"/>
        <v>1.8181818181818188E-2</v>
      </c>
      <c r="AU82" s="174">
        <f t="shared" si="21"/>
        <v>-4.3123543123543107E-2</v>
      </c>
    </row>
    <row r="83" spans="1:47" ht="25.35" customHeight="1" thickBot="1" x14ac:dyDescent="0.25">
      <c r="B83" s="28">
        <v>5.5</v>
      </c>
      <c r="C83" s="28" t="s">
        <v>585</v>
      </c>
      <c r="D83" s="144"/>
      <c r="E83" s="205">
        <v>45</v>
      </c>
      <c r="F83" s="205">
        <v>8</v>
      </c>
      <c r="G83" s="206">
        <v>11</v>
      </c>
      <c r="H83" s="205">
        <v>7</v>
      </c>
      <c r="I83" s="205">
        <v>71</v>
      </c>
      <c r="J83" s="116"/>
      <c r="K83" s="192">
        <v>0.63380281690140849</v>
      </c>
      <c r="L83" s="192">
        <v>0.11267605633802817</v>
      </c>
      <c r="M83" s="192">
        <v>0.15492957746478872</v>
      </c>
      <c r="N83" s="192">
        <v>9.8591549295774641E-2</v>
      </c>
      <c r="O83" s="157"/>
      <c r="P83" s="28">
        <v>5.5</v>
      </c>
      <c r="Q83" s="28" t="s">
        <v>104</v>
      </c>
      <c r="R83" s="144"/>
      <c r="S83" s="30">
        <v>45</v>
      </c>
      <c r="T83" s="30">
        <v>2</v>
      </c>
      <c r="U83" s="31">
        <v>9</v>
      </c>
      <c r="V83" s="30">
        <v>9</v>
      </c>
      <c r="W83" s="30">
        <v>65</v>
      </c>
      <c r="X83" s="116"/>
      <c r="Y83" s="127">
        <f t="shared" si="4"/>
        <v>0.69230769230769229</v>
      </c>
      <c r="Z83" s="127">
        <f t="shared" si="5"/>
        <v>3.0769230769230771E-2</v>
      </c>
      <c r="AA83" s="127">
        <f t="shared" si="6"/>
        <v>0.13846153846153847</v>
      </c>
      <c r="AB83" s="127">
        <f t="shared" si="7"/>
        <v>0.13846153846153847</v>
      </c>
      <c r="AC83" s="157"/>
      <c r="AD83" s="28">
        <v>5.5</v>
      </c>
      <c r="AE83" s="74" t="s">
        <v>104</v>
      </c>
      <c r="AF83" s="154"/>
      <c r="AG83" s="174">
        <v>0.484375</v>
      </c>
      <c r="AH83" s="174">
        <v>0.203125</v>
      </c>
      <c r="AI83" s="174">
        <v>0.1875</v>
      </c>
      <c r="AJ83" s="174">
        <v>0.125</v>
      </c>
      <c r="AK83" s="174">
        <v>0.94117647058823528</v>
      </c>
      <c r="AL83" s="175"/>
      <c r="AM83" s="264">
        <f t="shared" si="20"/>
        <v>-5.8504875406283796E-2</v>
      </c>
      <c r="AN83" s="264">
        <f t="shared" si="20"/>
        <v>8.1906825568797401E-2</v>
      </c>
      <c r="AO83" s="264">
        <f t="shared" si="20"/>
        <v>1.6468039003250251E-2</v>
      </c>
      <c r="AP83" s="264">
        <f t="shared" si="20"/>
        <v>-3.9869989165763828E-2</v>
      </c>
      <c r="AR83" s="174">
        <f t="shared" si="21"/>
        <v>0.20793269230769229</v>
      </c>
      <c r="AS83" s="174">
        <f t="shared" si="21"/>
        <v>-0.17235576923076923</v>
      </c>
      <c r="AT83" s="174">
        <f t="shared" si="21"/>
        <v>-4.9038461538461531E-2</v>
      </c>
      <c r="AU83" s="174">
        <f t="shared" si="21"/>
        <v>1.3461538461538469E-2</v>
      </c>
    </row>
    <row r="84" spans="1:47" ht="17.100000000000001" customHeight="1" thickBot="1" x14ac:dyDescent="0.25">
      <c r="B84" s="28">
        <v>5.6</v>
      </c>
      <c r="C84" s="28" t="s">
        <v>586</v>
      </c>
      <c r="D84" s="144"/>
      <c r="E84" s="205">
        <v>38</v>
      </c>
      <c r="F84" s="205">
        <v>13</v>
      </c>
      <c r="G84" s="206">
        <v>13</v>
      </c>
      <c r="H84" s="205">
        <v>7</v>
      </c>
      <c r="I84" s="205">
        <v>71</v>
      </c>
      <c r="J84" s="116"/>
      <c r="K84" s="192">
        <v>0.53521126760563376</v>
      </c>
      <c r="L84" s="192">
        <v>0.18309859154929578</v>
      </c>
      <c r="M84" s="192">
        <v>0.18309859154929578</v>
      </c>
      <c r="N84" s="192">
        <v>9.8591549295774641E-2</v>
      </c>
      <c r="O84" s="157"/>
      <c r="P84" s="28">
        <v>5.6</v>
      </c>
      <c r="Q84" s="28" t="s">
        <v>105</v>
      </c>
      <c r="R84" s="144"/>
      <c r="S84" s="30">
        <v>41</v>
      </c>
      <c r="T84" s="30">
        <v>5</v>
      </c>
      <c r="U84" s="31">
        <v>13</v>
      </c>
      <c r="V84" s="30">
        <v>6</v>
      </c>
      <c r="W84" s="30">
        <v>65</v>
      </c>
      <c r="X84" s="116"/>
      <c r="Y84" s="127">
        <f t="shared" si="4"/>
        <v>0.63076923076923075</v>
      </c>
      <c r="Z84" s="127">
        <f t="shared" si="5"/>
        <v>7.6923076923076927E-2</v>
      </c>
      <c r="AA84" s="127">
        <f t="shared" si="6"/>
        <v>0.2</v>
      </c>
      <c r="AB84" s="127">
        <f t="shared" si="7"/>
        <v>9.2307692307692313E-2</v>
      </c>
      <c r="AC84" s="157"/>
      <c r="AD84" s="28">
        <v>5.6</v>
      </c>
      <c r="AE84" s="74" t="s">
        <v>105</v>
      </c>
      <c r="AF84" s="154"/>
      <c r="AG84" s="174">
        <v>0.390625</v>
      </c>
      <c r="AH84" s="174">
        <v>0.203125</v>
      </c>
      <c r="AI84" s="174">
        <v>0.21875</v>
      </c>
      <c r="AJ84" s="174">
        <v>0.1875</v>
      </c>
      <c r="AK84" s="174">
        <v>0.94117647058823528</v>
      </c>
      <c r="AL84" s="175"/>
      <c r="AM84" s="264">
        <f t="shared" si="20"/>
        <v>-9.5557963163596993E-2</v>
      </c>
      <c r="AN84" s="264">
        <f t="shared" si="20"/>
        <v>0.10617551462621885</v>
      </c>
      <c r="AO84" s="264">
        <f t="shared" si="20"/>
        <v>-1.6901408450704231E-2</v>
      </c>
      <c r="AP84" s="264">
        <f t="shared" si="20"/>
        <v>6.2838569880823286E-3</v>
      </c>
      <c r="AR84" s="174">
        <f t="shared" si="21"/>
        <v>0.24014423076923075</v>
      </c>
      <c r="AS84" s="174">
        <f t="shared" si="21"/>
        <v>-0.12620192307692307</v>
      </c>
      <c r="AT84" s="174">
        <f t="shared" si="21"/>
        <v>-1.8749999999999989E-2</v>
      </c>
      <c r="AU84" s="174">
        <f t="shared" si="21"/>
        <v>-9.5192307692307687E-2</v>
      </c>
    </row>
    <row r="85" spans="1:47" ht="16.350000000000001" customHeight="1" x14ac:dyDescent="0.2">
      <c r="A85" s="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X85" s="116"/>
      <c r="Y85" s="127" t="str">
        <f t="shared" si="4"/>
        <v/>
      </c>
      <c r="Z85" s="127" t="str">
        <f t="shared" si="5"/>
        <v/>
      </c>
      <c r="AA85" s="127" t="str">
        <f t="shared" si="6"/>
        <v/>
      </c>
      <c r="AB85" s="127" t="str">
        <f t="shared" si="7"/>
        <v/>
      </c>
      <c r="AC85" s="157"/>
      <c r="AD85" s="88"/>
      <c r="AG85" s="175"/>
      <c r="AH85" s="175"/>
      <c r="AI85" s="175"/>
      <c r="AJ85" s="175"/>
      <c r="AK85" s="175"/>
      <c r="AL85" s="175"/>
      <c r="AM85" s="175" t="s">
        <v>49</v>
      </c>
      <c r="AN85" s="175" t="s">
        <v>49</v>
      </c>
      <c r="AO85" s="175" t="s">
        <v>49</v>
      </c>
      <c r="AP85" s="175" t="s">
        <v>49</v>
      </c>
      <c r="AR85" s="175"/>
      <c r="AS85" s="175"/>
      <c r="AT85" s="175"/>
      <c r="AU85" s="175"/>
    </row>
    <row r="86" spans="1:47" ht="17.100000000000001" customHeight="1" x14ac:dyDescent="0.2">
      <c r="A86" s="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X86" s="116"/>
      <c r="Y86" s="127" t="str">
        <f t="shared" si="4"/>
        <v/>
      </c>
      <c r="Z86" s="127" t="str">
        <f t="shared" si="5"/>
        <v/>
      </c>
      <c r="AA86" s="127" t="str">
        <f t="shared" si="6"/>
        <v/>
      </c>
      <c r="AB86" s="127" t="str">
        <f t="shared" si="7"/>
        <v/>
      </c>
      <c r="AC86" s="157"/>
      <c r="AD86" s="79" t="s">
        <v>106</v>
      </c>
      <c r="AE86" s="166"/>
      <c r="AG86" s="175"/>
      <c r="AH86" s="175"/>
      <c r="AI86" s="175"/>
      <c r="AJ86" s="175"/>
      <c r="AK86" s="175"/>
      <c r="AL86" s="175"/>
      <c r="AM86" s="175" t="s">
        <v>49</v>
      </c>
      <c r="AN86" s="175" t="s">
        <v>49</v>
      </c>
      <c r="AO86" s="175" t="s">
        <v>49</v>
      </c>
      <c r="AP86" s="175" t="s">
        <v>49</v>
      </c>
      <c r="AR86" s="175"/>
      <c r="AS86" s="175"/>
      <c r="AT86" s="175"/>
      <c r="AU86" s="175"/>
    </row>
    <row r="87" spans="1:47" ht="17.850000000000001" customHeight="1" thickBot="1" x14ac:dyDescent="0.25">
      <c r="A87" s="2"/>
      <c r="B87" s="26"/>
      <c r="C87" s="56"/>
      <c r="D87" s="149"/>
      <c r="E87" s="30"/>
      <c r="F87" s="30"/>
      <c r="G87" s="31"/>
      <c r="H87" s="30"/>
      <c r="I87" s="30"/>
      <c r="J87" s="116"/>
      <c r="K87" s="127" t="s">
        <v>49</v>
      </c>
      <c r="L87" s="127" t="s">
        <v>49</v>
      </c>
      <c r="M87" s="127" t="s">
        <v>49</v>
      </c>
      <c r="N87" s="127" t="s">
        <v>49</v>
      </c>
      <c r="O87" s="157"/>
      <c r="P87" s="26"/>
      <c r="Q87" s="56"/>
      <c r="R87" s="149"/>
      <c r="S87" s="30"/>
      <c r="T87" s="30"/>
      <c r="U87" s="31"/>
      <c r="V87" s="30"/>
      <c r="W87" s="30"/>
      <c r="X87" s="116"/>
      <c r="Y87" s="127" t="str">
        <f t="shared" si="4"/>
        <v/>
      </c>
      <c r="Z87" s="127" t="str">
        <f t="shared" si="5"/>
        <v/>
      </c>
      <c r="AA87" s="127" t="str">
        <f t="shared" si="6"/>
        <v/>
      </c>
      <c r="AB87" s="127" t="str">
        <f t="shared" si="7"/>
        <v/>
      </c>
      <c r="AC87" s="157"/>
      <c r="AD87" s="88"/>
      <c r="AG87" s="175"/>
      <c r="AH87" s="175"/>
      <c r="AI87" s="175"/>
      <c r="AJ87" s="175"/>
      <c r="AK87" s="175"/>
      <c r="AL87" s="175"/>
      <c r="AM87" s="175" t="s">
        <v>49</v>
      </c>
      <c r="AN87" s="175" t="s">
        <v>49</v>
      </c>
      <c r="AO87" s="175" t="s">
        <v>49</v>
      </c>
      <c r="AP87" s="175" t="s">
        <v>49</v>
      </c>
      <c r="AR87" s="175"/>
      <c r="AS87" s="175"/>
      <c r="AT87" s="175"/>
      <c r="AU87" s="175"/>
    </row>
    <row r="88" spans="1:47" ht="25.35" customHeight="1" thickBot="1" x14ac:dyDescent="0.25">
      <c r="A88" s="2"/>
      <c r="B88" s="28" t="s">
        <v>107</v>
      </c>
      <c r="C88" s="28" t="s">
        <v>587</v>
      </c>
      <c r="D88" s="144"/>
      <c r="E88" s="205">
        <v>43</v>
      </c>
      <c r="F88" s="205">
        <v>8</v>
      </c>
      <c r="G88" s="206">
        <v>6</v>
      </c>
      <c r="H88" s="205">
        <v>14</v>
      </c>
      <c r="I88" s="205">
        <v>71</v>
      </c>
      <c r="J88" s="116"/>
      <c r="K88" s="192">
        <v>0.60563380281690138</v>
      </c>
      <c r="L88" s="192">
        <v>0.11267605633802817</v>
      </c>
      <c r="M88" s="192">
        <v>8.4507042253521125E-2</v>
      </c>
      <c r="N88" s="192">
        <v>0.19718309859154928</v>
      </c>
      <c r="O88" s="157"/>
      <c r="P88" s="28" t="s">
        <v>107</v>
      </c>
      <c r="Q88" s="28" t="s">
        <v>108</v>
      </c>
      <c r="R88" s="144"/>
      <c r="S88" s="30">
        <v>32</v>
      </c>
      <c r="T88" s="30">
        <v>8</v>
      </c>
      <c r="U88" s="31">
        <v>14</v>
      </c>
      <c r="V88" s="30">
        <v>11</v>
      </c>
      <c r="W88" s="30">
        <v>65</v>
      </c>
      <c r="X88" s="116"/>
      <c r="Y88" s="127">
        <f t="shared" si="4"/>
        <v>0.49230769230769234</v>
      </c>
      <c r="Z88" s="127">
        <f t="shared" si="5"/>
        <v>0.12307692307692308</v>
      </c>
      <c r="AA88" s="127">
        <f t="shared" si="6"/>
        <v>0.2153846153846154</v>
      </c>
      <c r="AB88" s="127">
        <f t="shared" si="7"/>
        <v>0.16923076923076924</v>
      </c>
      <c r="AC88" s="157"/>
      <c r="AD88" s="28">
        <v>1</v>
      </c>
      <c r="AE88" s="83" t="s">
        <v>108</v>
      </c>
      <c r="AF88" s="154"/>
      <c r="AG88" s="174">
        <v>0.37704918032786883</v>
      </c>
      <c r="AH88" s="174">
        <v>0.22950819672131148</v>
      </c>
      <c r="AI88" s="174">
        <v>0.24590163934426229</v>
      </c>
      <c r="AJ88" s="174">
        <v>0.14754098360655737</v>
      </c>
      <c r="AK88" s="174">
        <v>0.8970588235294118</v>
      </c>
      <c r="AL88" s="175"/>
      <c r="AM88" s="264">
        <f t="shared" ref="AM88:AP98" si="22">K88-Y88</f>
        <v>0.11332611050920904</v>
      </c>
      <c r="AN88" s="264">
        <f t="shared" si="22"/>
        <v>-1.0400866738894912E-2</v>
      </c>
      <c r="AO88" s="264">
        <f t="shared" si="22"/>
        <v>-0.13087757313109427</v>
      </c>
      <c r="AP88" s="264">
        <f t="shared" si="22"/>
        <v>2.7952329360780043E-2</v>
      </c>
      <c r="AR88" s="174">
        <f t="shared" ref="AR88:AU98" si="23">Y88-AG88</f>
        <v>0.11525851197982351</v>
      </c>
      <c r="AS88" s="174">
        <f t="shared" si="23"/>
        <v>-0.1064312736443884</v>
      </c>
      <c r="AT88" s="174">
        <f t="shared" si="23"/>
        <v>-3.0517023959646894E-2</v>
      </c>
      <c r="AU88" s="174">
        <f t="shared" si="23"/>
        <v>2.1689785624211866E-2</v>
      </c>
    </row>
    <row r="89" spans="1:47" ht="25.35" customHeight="1" thickBot="1" x14ac:dyDescent="0.25">
      <c r="A89" s="2"/>
      <c r="B89" s="28" t="s">
        <v>109</v>
      </c>
      <c r="C89" s="28" t="s">
        <v>588</v>
      </c>
      <c r="D89" s="144"/>
      <c r="E89" s="205">
        <v>36</v>
      </c>
      <c r="F89" s="205">
        <v>11</v>
      </c>
      <c r="G89" s="206">
        <v>9</v>
      </c>
      <c r="H89" s="205">
        <v>15</v>
      </c>
      <c r="I89" s="205">
        <v>71</v>
      </c>
      <c r="J89" s="116"/>
      <c r="K89" s="192">
        <v>0.50704225352112675</v>
      </c>
      <c r="L89" s="192">
        <v>0.15492957746478872</v>
      </c>
      <c r="M89" s="192">
        <v>0.12676056338028169</v>
      </c>
      <c r="N89" s="192">
        <v>0.21126760563380281</v>
      </c>
      <c r="O89" s="157"/>
      <c r="P89" s="28" t="s">
        <v>109</v>
      </c>
      <c r="Q89" s="28" t="s">
        <v>110</v>
      </c>
      <c r="R89" s="144"/>
      <c r="S89" s="30">
        <v>29</v>
      </c>
      <c r="T89" s="30">
        <v>5</v>
      </c>
      <c r="U89" s="31">
        <v>18</v>
      </c>
      <c r="V89" s="30">
        <v>13</v>
      </c>
      <c r="W89" s="30">
        <v>65</v>
      </c>
      <c r="X89" s="116"/>
      <c r="Y89" s="127">
        <f t="shared" si="4"/>
        <v>0.44615384615384618</v>
      </c>
      <c r="Z89" s="127">
        <f t="shared" si="5"/>
        <v>7.6923076923076927E-2</v>
      </c>
      <c r="AA89" s="127">
        <f t="shared" si="6"/>
        <v>0.27692307692307694</v>
      </c>
      <c r="AB89" s="127">
        <f t="shared" si="7"/>
        <v>0.2</v>
      </c>
      <c r="AC89" s="157"/>
      <c r="AD89" s="28">
        <v>2</v>
      </c>
      <c r="AE89" s="74" t="s">
        <v>110</v>
      </c>
      <c r="AF89" s="154"/>
      <c r="AG89" s="174">
        <v>0.26666666666666666</v>
      </c>
      <c r="AH89" s="174">
        <v>0.15</v>
      </c>
      <c r="AI89" s="174">
        <v>0.3</v>
      </c>
      <c r="AJ89" s="174">
        <v>0.28333333333333333</v>
      </c>
      <c r="AK89" s="174">
        <v>0.88235294117647056</v>
      </c>
      <c r="AL89" s="175"/>
      <c r="AM89" s="264">
        <f t="shared" si="22"/>
        <v>6.0888407367280573E-2</v>
      </c>
      <c r="AN89" s="264">
        <f t="shared" si="22"/>
        <v>7.8006500541711793E-2</v>
      </c>
      <c r="AO89" s="264">
        <f t="shared" si="22"/>
        <v>-0.15016251354279525</v>
      </c>
      <c r="AP89" s="264">
        <f t="shared" si="22"/>
        <v>1.1267605633802802E-2</v>
      </c>
      <c r="AR89" s="174">
        <f t="shared" si="23"/>
        <v>0.17948717948717952</v>
      </c>
      <c r="AS89" s="174">
        <f t="shared" si="23"/>
        <v>-7.3076923076923067E-2</v>
      </c>
      <c r="AT89" s="174">
        <f t="shared" si="23"/>
        <v>-2.307692307692305E-2</v>
      </c>
      <c r="AU89" s="174">
        <f t="shared" si="23"/>
        <v>-8.3333333333333315E-2</v>
      </c>
    </row>
    <row r="90" spans="1:47" ht="36.6" customHeight="1" thickBot="1" x14ac:dyDescent="0.25">
      <c r="A90" s="2"/>
      <c r="B90" s="28" t="s">
        <v>111</v>
      </c>
      <c r="C90" s="28" t="s">
        <v>112</v>
      </c>
      <c r="D90" s="144"/>
      <c r="E90" s="205">
        <v>41</v>
      </c>
      <c r="F90" s="205">
        <v>11</v>
      </c>
      <c r="G90" s="206">
        <v>8</v>
      </c>
      <c r="H90" s="205">
        <v>11</v>
      </c>
      <c r="I90" s="205">
        <v>71</v>
      </c>
      <c r="J90" s="116"/>
      <c r="K90" s="192">
        <v>0.57746478873239437</v>
      </c>
      <c r="L90" s="192">
        <v>0.15492957746478872</v>
      </c>
      <c r="M90" s="192">
        <v>0.11267605633802817</v>
      </c>
      <c r="N90" s="192">
        <v>0.15492957746478872</v>
      </c>
      <c r="O90" s="157"/>
      <c r="P90" s="28" t="s">
        <v>111</v>
      </c>
      <c r="Q90" s="28" t="s">
        <v>112</v>
      </c>
      <c r="R90" s="144"/>
      <c r="S90" s="30">
        <v>33</v>
      </c>
      <c r="T90" s="30">
        <v>6</v>
      </c>
      <c r="U90" s="31">
        <v>17</v>
      </c>
      <c r="V90" s="30">
        <v>9</v>
      </c>
      <c r="W90" s="30">
        <v>65</v>
      </c>
      <c r="X90" s="116"/>
      <c r="Y90" s="127">
        <f t="shared" si="4"/>
        <v>0.50769230769230766</v>
      </c>
      <c r="Z90" s="127">
        <f t="shared" si="5"/>
        <v>9.2307692307692313E-2</v>
      </c>
      <c r="AA90" s="127">
        <f t="shared" si="6"/>
        <v>0.26153846153846155</v>
      </c>
      <c r="AB90" s="127">
        <f t="shared" si="7"/>
        <v>0.13846153846153847</v>
      </c>
      <c r="AC90" s="157"/>
      <c r="AD90" s="28">
        <v>3</v>
      </c>
      <c r="AE90" s="74" t="s">
        <v>112</v>
      </c>
      <c r="AF90" s="154"/>
      <c r="AG90" s="174">
        <v>0.35</v>
      </c>
      <c r="AH90" s="174">
        <v>0.16666666666666666</v>
      </c>
      <c r="AI90" s="174">
        <v>0.28333333333333333</v>
      </c>
      <c r="AJ90" s="174">
        <v>0.2</v>
      </c>
      <c r="AK90" s="174">
        <v>0.88235294117647056</v>
      </c>
      <c r="AL90" s="175"/>
      <c r="AM90" s="264">
        <f t="shared" si="22"/>
        <v>6.9772481040086709E-2</v>
      </c>
      <c r="AN90" s="264">
        <f t="shared" si="22"/>
        <v>6.2621885157096407E-2</v>
      </c>
      <c r="AO90" s="264">
        <f t="shared" si="22"/>
        <v>-0.14886240520043337</v>
      </c>
      <c r="AP90" s="264">
        <f t="shared" si="22"/>
        <v>1.6468039003250251E-2</v>
      </c>
      <c r="AR90" s="174">
        <f t="shared" si="23"/>
        <v>0.15769230769230769</v>
      </c>
      <c r="AS90" s="174">
        <f t="shared" si="23"/>
        <v>-7.4358974358974345E-2</v>
      </c>
      <c r="AT90" s="174">
        <f t="shared" si="23"/>
        <v>-2.1794871794871773E-2</v>
      </c>
      <c r="AU90" s="174">
        <f t="shared" si="23"/>
        <v>-6.1538461538461542E-2</v>
      </c>
    </row>
    <row r="91" spans="1:47" ht="36.6" customHeight="1" thickBot="1" x14ac:dyDescent="0.25">
      <c r="A91" s="2"/>
      <c r="B91" s="28" t="s">
        <v>113</v>
      </c>
      <c r="C91" s="28" t="s">
        <v>114</v>
      </c>
      <c r="D91" s="144"/>
      <c r="E91" s="205">
        <v>34</v>
      </c>
      <c r="F91" s="205">
        <v>7</v>
      </c>
      <c r="G91" s="206">
        <v>9</v>
      </c>
      <c r="H91" s="205">
        <v>21</v>
      </c>
      <c r="I91" s="205">
        <v>71</v>
      </c>
      <c r="J91" s="116"/>
      <c r="K91" s="192">
        <v>0.47887323943661969</v>
      </c>
      <c r="L91" s="192">
        <v>9.8591549295774641E-2</v>
      </c>
      <c r="M91" s="192">
        <v>0.12676056338028169</v>
      </c>
      <c r="N91" s="192">
        <v>0.29577464788732394</v>
      </c>
      <c r="O91" s="157"/>
      <c r="P91" s="28" t="s">
        <v>113</v>
      </c>
      <c r="Q91" s="28" t="s">
        <v>114</v>
      </c>
      <c r="R91" s="144"/>
      <c r="S91" s="30">
        <v>29</v>
      </c>
      <c r="T91" s="30">
        <v>3</v>
      </c>
      <c r="U91" s="31">
        <v>20</v>
      </c>
      <c r="V91" s="30">
        <v>13</v>
      </c>
      <c r="W91" s="30">
        <v>65</v>
      </c>
      <c r="X91" s="116"/>
      <c r="Y91" s="127">
        <f t="shared" si="4"/>
        <v>0.44615384615384618</v>
      </c>
      <c r="Z91" s="127">
        <f t="shared" si="5"/>
        <v>4.6153846153846156E-2</v>
      </c>
      <c r="AA91" s="127">
        <f t="shared" si="6"/>
        <v>0.30769230769230771</v>
      </c>
      <c r="AB91" s="127">
        <f t="shared" si="7"/>
        <v>0.2</v>
      </c>
      <c r="AC91" s="157"/>
      <c r="AD91" s="28">
        <v>4</v>
      </c>
      <c r="AE91" s="74" t="s">
        <v>414</v>
      </c>
      <c r="AF91" s="154"/>
      <c r="AG91" s="174">
        <v>0.29508196721311475</v>
      </c>
      <c r="AH91" s="174">
        <v>0.19672131147540983</v>
      </c>
      <c r="AI91" s="174">
        <v>0.26229508196721313</v>
      </c>
      <c r="AJ91" s="174">
        <v>0.24590163934426229</v>
      </c>
      <c r="AK91" s="174">
        <v>0.8970588235294118</v>
      </c>
      <c r="AL91" s="175"/>
      <c r="AM91" s="264">
        <f t="shared" si="22"/>
        <v>3.2719393282773512E-2</v>
      </c>
      <c r="AN91" s="264">
        <f t="shared" si="22"/>
        <v>5.2437703141928485E-2</v>
      </c>
      <c r="AO91" s="264">
        <f t="shared" si="22"/>
        <v>-0.18093174431202602</v>
      </c>
      <c r="AP91" s="264">
        <f t="shared" si="22"/>
        <v>9.5774647887323927E-2</v>
      </c>
      <c r="AR91" s="174">
        <f t="shared" si="23"/>
        <v>0.15107187894073143</v>
      </c>
      <c r="AS91" s="174">
        <f t="shared" si="23"/>
        <v>-0.15056746532156368</v>
      </c>
      <c r="AT91" s="174">
        <f t="shared" si="23"/>
        <v>4.5397225725094581E-2</v>
      </c>
      <c r="AU91" s="174">
        <f t="shared" si="23"/>
        <v>-4.5901639344262279E-2</v>
      </c>
    </row>
    <row r="92" spans="1:47" ht="25.35" customHeight="1" thickBot="1" x14ac:dyDescent="0.25">
      <c r="A92" s="2"/>
      <c r="B92" s="28" t="s">
        <v>115</v>
      </c>
      <c r="C92" s="28" t="s">
        <v>116</v>
      </c>
      <c r="D92" s="144"/>
      <c r="E92" s="205">
        <v>29</v>
      </c>
      <c r="F92" s="205">
        <v>5</v>
      </c>
      <c r="G92" s="206">
        <v>11</v>
      </c>
      <c r="H92" s="205">
        <v>26</v>
      </c>
      <c r="I92" s="205">
        <v>71</v>
      </c>
      <c r="J92" s="116"/>
      <c r="K92" s="192">
        <v>0.40845070422535212</v>
      </c>
      <c r="L92" s="192">
        <v>7.0422535211267609E-2</v>
      </c>
      <c r="M92" s="192">
        <v>0.15492957746478872</v>
      </c>
      <c r="N92" s="192">
        <v>0.36619718309859156</v>
      </c>
      <c r="O92" s="157"/>
      <c r="P92" s="28" t="s">
        <v>115</v>
      </c>
      <c r="Q92" s="28" t="s">
        <v>116</v>
      </c>
      <c r="R92" s="144"/>
      <c r="S92" s="30">
        <v>26</v>
      </c>
      <c r="T92" s="30">
        <v>3</v>
      </c>
      <c r="U92" s="31">
        <v>17</v>
      </c>
      <c r="V92" s="30">
        <v>19</v>
      </c>
      <c r="W92" s="30">
        <v>65</v>
      </c>
      <c r="X92" s="116"/>
      <c r="Y92" s="127">
        <f t="shared" si="4"/>
        <v>0.4</v>
      </c>
      <c r="Z92" s="127">
        <f t="shared" si="5"/>
        <v>4.6153846153846156E-2</v>
      </c>
      <c r="AA92" s="127">
        <f t="shared" si="6"/>
        <v>0.26153846153846155</v>
      </c>
      <c r="AB92" s="127">
        <f t="shared" si="7"/>
        <v>0.29230769230769232</v>
      </c>
      <c r="AC92" s="157"/>
      <c r="AD92" s="28">
        <v>11</v>
      </c>
      <c r="AE92" s="74" t="s">
        <v>415</v>
      </c>
      <c r="AF92" s="154"/>
      <c r="AG92" s="174">
        <v>0.35483870967741937</v>
      </c>
      <c r="AH92" s="174">
        <v>0.14516129032258066</v>
      </c>
      <c r="AI92" s="174">
        <v>0.24193548387096775</v>
      </c>
      <c r="AJ92" s="174">
        <v>0.25806451612903225</v>
      </c>
      <c r="AK92" s="174">
        <v>0.91176470588235292</v>
      </c>
      <c r="AL92" s="175"/>
      <c r="AM92" s="264">
        <f t="shared" si="22"/>
        <v>8.4507042253521014E-3</v>
      </c>
      <c r="AN92" s="264">
        <f t="shared" si="22"/>
        <v>2.4268689057421453E-2</v>
      </c>
      <c r="AO92" s="264">
        <f t="shared" si="22"/>
        <v>-0.10660888407367283</v>
      </c>
      <c r="AP92" s="264">
        <f t="shared" si="22"/>
        <v>7.3889490790899237E-2</v>
      </c>
      <c r="AR92" s="174">
        <f t="shared" si="23"/>
        <v>4.5161290322580649E-2</v>
      </c>
      <c r="AS92" s="174">
        <f t="shared" si="23"/>
        <v>-9.9007444168734499E-2</v>
      </c>
      <c r="AT92" s="174">
        <f t="shared" si="23"/>
        <v>1.9602977667493804E-2</v>
      </c>
      <c r="AU92" s="174">
        <f t="shared" si="23"/>
        <v>3.4243176178660073E-2</v>
      </c>
    </row>
    <row r="93" spans="1:47" ht="25.35" customHeight="1" thickBot="1" x14ac:dyDescent="0.25">
      <c r="A93" s="2"/>
      <c r="B93" s="28" t="s">
        <v>117</v>
      </c>
      <c r="C93" s="28" t="s">
        <v>589</v>
      </c>
      <c r="D93" s="144"/>
      <c r="E93" s="205">
        <v>20</v>
      </c>
      <c r="F93" s="205">
        <v>7</v>
      </c>
      <c r="G93" s="206">
        <v>14</v>
      </c>
      <c r="H93" s="205">
        <v>30</v>
      </c>
      <c r="I93" s="205">
        <v>71</v>
      </c>
      <c r="J93" s="116"/>
      <c r="K93" s="192">
        <v>0.28169014084507044</v>
      </c>
      <c r="L93" s="192">
        <v>9.8591549295774641E-2</v>
      </c>
      <c r="M93" s="192">
        <v>0.19718309859154928</v>
      </c>
      <c r="N93" s="192">
        <v>0.42253521126760563</v>
      </c>
      <c r="O93" s="157"/>
      <c r="P93" s="28" t="s">
        <v>117</v>
      </c>
      <c r="Q93" s="28" t="s">
        <v>118</v>
      </c>
      <c r="R93" s="144"/>
      <c r="S93" s="30">
        <v>20</v>
      </c>
      <c r="T93" s="30">
        <v>4</v>
      </c>
      <c r="U93" s="31">
        <v>19</v>
      </c>
      <c r="V93" s="30">
        <v>22</v>
      </c>
      <c r="W93" s="30">
        <v>65</v>
      </c>
      <c r="X93" s="116"/>
      <c r="Y93" s="127">
        <f t="shared" si="4"/>
        <v>0.30769230769230771</v>
      </c>
      <c r="Z93" s="127">
        <f t="shared" si="5"/>
        <v>6.1538461538461542E-2</v>
      </c>
      <c r="AA93" s="127">
        <f t="shared" si="6"/>
        <v>0.29230769230769232</v>
      </c>
      <c r="AB93" s="127">
        <f t="shared" si="7"/>
        <v>0.33846153846153848</v>
      </c>
      <c r="AC93" s="157"/>
      <c r="AD93" s="28">
        <v>5</v>
      </c>
      <c r="AE93" s="74" t="s">
        <v>118</v>
      </c>
      <c r="AF93" s="154"/>
      <c r="AG93" s="174">
        <v>0.20634920634920634</v>
      </c>
      <c r="AH93" s="174">
        <v>9.5238095238095233E-2</v>
      </c>
      <c r="AI93" s="174">
        <v>0.2857142857142857</v>
      </c>
      <c r="AJ93" s="174">
        <v>0.41269841269841268</v>
      </c>
      <c r="AK93" s="174">
        <v>0.92647058823529416</v>
      </c>
      <c r="AL93" s="175"/>
      <c r="AM93" s="264">
        <f t="shared" si="22"/>
        <v>-2.6002166847237274E-2</v>
      </c>
      <c r="AN93" s="264">
        <f t="shared" si="22"/>
        <v>3.70530877573131E-2</v>
      </c>
      <c r="AO93" s="264">
        <f t="shared" si="22"/>
        <v>-9.5124593716143041E-2</v>
      </c>
      <c r="AP93" s="264">
        <f t="shared" si="22"/>
        <v>8.4073672806067146E-2</v>
      </c>
      <c r="AR93" s="174">
        <f t="shared" si="23"/>
        <v>0.10134310134310137</v>
      </c>
      <c r="AS93" s="174">
        <f t="shared" si="23"/>
        <v>-3.3699633699633691E-2</v>
      </c>
      <c r="AT93" s="174">
        <f t="shared" si="23"/>
        <v>6.5934065934066255E-3</v>
      </c>
      <c r="AU93" s="174">
        <f t="shared" si="23"/>
        <v>-7.4236874236874195E-2</v>
      </c>
    </row>
    <row r="94" spans="1:47" ht="25.35" customHeight="1" thickBot="1" x14ac:dyDescent="0.25">
      <c r="A94" s="2"/>
      <c r="B94" s="28" t="s">
        <v>119</v>
      </c>
      <c r="C94" s="28" t="s">
        <v>590</v>
      </c>
      <c r="D94" s="144"/>
      <c r="E94" s="205">
        <v>19</v>
      </c>
      <c r="F94" s="205">
        <v>7</v>
      </c>
      <c r="G94" s="206">
        <v>14</v>
      </c>
      <c r="H94" s="205">
        <v>31</v>
      </c>
      <c r="I94" s="205">
        <v>71</v>
      </c>
      <c r="J94" s="116"/>
      <c r="K94" s="192">
        <v>0.26760563380281688</v>
      </c>
      <c r="L94" s="192">
        <v>9.8591549295774641E-2</v>
      </c>
      <c r="M94" s="192">
        <v>0.19718309859154928</v>
      </c>
      <c r="N94" s="192">
        <v>0.43661971830985913</v>
      </c>
      <c r="O94" s="157"/>
      <c r="P94" s="28" t="s">
        <v>119</v>
      </c>
      <c r="Q94" s="28" t="s">
        <v>120</v>
      </c>
      <c r="R94" s="144"/>
      <c r="S94" s="30">
        <v>20</v>
      </c>
      <c r="T94" s="30">
        <v>4</v>
      </c>
      <c r="U94" s="31">
        <v>18</v>
      </c>
      <c r="V94" s="30">
        <v>23</v>
      </c>
      <c r="W94" s="30">
        <v>65</v>
      </c>
      <c r="X94" s="116"/>
      <c r="Y94" s="127">
        <f t="shared" si="4"/>
        <v>0.30769230769230771</v>
      </c>
      <c r="Z94" s="127">
        <f t="shared" si="5"/>
        <v>6.1538461538461542E-2</v>
      </c>
      <c r="AA94" s="127">
        <f t="shared" si="6"/>
        <v>0.27692307692307694</v>
      </c>
      <c r="AB94" s="127">
        <f t="shared" si="7"/>
        <v>0.35384615384615387</v>
      </c>
      <c r="AC94" s="157"/>
      <c r="AD94" s="28">
        <v>8</v>
      </c>
      <c r="AE94" s="74" t="s">
        <v>120</v>
      </c>
      <c r="AF94" s="154"/>
      <c r="AG94" s="174">
        <v>0.19672131147540983</v>
      </c>
      <c r="AH94" s="174">
        <v>9.8360655737704916E-2</v>
      </c>
      <c r="AI94" s="174">
        <v>0.31147540983606559</v>
      </c>
      <c r="AJ94" s="174">
        <v>0.39344262295081966</v>
      </c>
      <c r="AK94" s="174">
        <v>0.8970588235294118</v>
      </c>
      <c r="AL94" s="175"/>
      <c r="AM94" s="264">
        <f t="shared" si="22"/>
        <v>-4.0086673889490831E-2</v>
      </c>
      <c r="AN94" s="264">
        <f t="shared" si="22"/>
        <v>3.70530877573131E-2</v>
      </c>
      <c r="AO94" s="264">
        <f t="shared" si="22"/>
        <v>-7.9739978331527656E-2</v>
      </c>
      <c r="AP94" s="264">
        <f t="shared" si="22"/>
        <v>8.2773564463705263E-2</v>
      </c>
      <c r="AR94" s="174">
        <f t="shared" si="23"/>
        <v>0.11097099621689788</v>
      </c>
      <c r="AS94" s="174">
        <f t="shared" si="23"/>
        <v>-3.6822194199243374E-2</v>
      </c>
      <c r="AT94" s="174">
        <f t="shared" si="23"/>
        <v>-3.4552332912988648E-2</v>
      </c>
      <c r="AU94" s="174">
        <f t="shared" si="23"/>
        <v>-3.9596469104665799E-2</v>
      </c>
    </row>
    <row r="95" spans="1:47" ht="25.35" customHeight="1" thickBot="1" x14ac:dyDescent="0.25">
      <c r="A95" s="2"/>
      <c r="B95" s="28" t="s">
        <v>121</v>
      </c>
      <c r="C95" s="28" t="s">
        <v>591</v>
      </c>
      <c r="D95" s="144"/>
      <c r="E95" s="205">
        <v>20</v>
      </c>
      <c r="F95" s="205">
        <v>6</v>
      </c>
      <c r="G95" s="206">
        <v>0</v>
      </c>
      <c r="H95" s="205">
        <v>1</v>
      </c>
      <c r="I95" s="247">
        <f t="shared" ref="I95:I98" si="24">SUM(E95:H95)</f>
        <v>27</v>
      </c>
      <c r="J95" s="116"/>
      <c r="K95" s="192">
        <v>0.7407407407407407</v>
      </c>
      <c r="L95" s="192">
        <v>0.22222222222222221</v>
      </c>
      <c r="M95" s="192">
        <v>0</v>
      </c>
      <c r="N95" s="192">
        <v>3.7037037037037035E-2</v>
      </c>
      <c r="O95" s="157"/>
      <c r="P95" s="28" t="s">
        <v>121</v>
      </c>
      <c r="Q95" s="28" t="s">
        <v>122</v>
      </c>
      <c r="R95" s="144"/>
      <c r="S95" s="30">
        <v>17</v>
      </c>
      <c r="T95" s="30">
        <v>3</v>
      </c>
      <c r="U95" s="31">
        <v>1</v>
      </c>
      <c r="V95" s="30">
        <v>3</v>
      </c>
      <c r="W95" s="30">
        <v>24</v>
      </c>
      <c r="X95" s="116"/>
      <c r="Y95" s="127">
        <f t="shared" si="4"/>
        <v>0.70833333333333337</v>
      </c>
      <c r="Z95" s="127">
        <f t="shared" si="5"/>
        <v>0.125</v>
      </c>
      <c r="AA95" s="127">
        <f t="shared" si="6"/>
        <v>4.1666666666666664E-2</v>
      </c>
      <c r="AB95" s="127">
        <f t="shared" si="7"/>
        <v>0.125</v>
      </c>
      <c r="AC95" s="157"/>
      <c r="AD95" s="28">
        <v>6</v>
      </c>
      <c r="AE95" s="74" t="s">
        <v>122</v>
      </c>
      <c r="AF95" s="154"/>
      <c r="AG95" s="174">
        <v>0.17741935483870969</v>
      </c>
      <c r="AH95" s="174">
        <v>9.6774193548387094E-2</v>
      </c>
      <c r="AI95" s="174">
        <v>0.25806451612903225</v>
      </c>
      <c r="AJ95" s="174">
        <v>0.46774193548387094</v>
      </c>
      <c r="AK95" s="174">
        <v>0.91176470588235292</v>
      </c>
      <c r="AL95" s="175"/>
      <c r="AM95" s="264">
        <f t="shared" si="22"/>
        <v>3.2407407407407329E-2</v>
      </c>
      <c r="AN95" s="264">
        <f t="shared" si="22"/>
        <v>9.722222222222221E-2</v>
      </c>
      <c r="AO95" s="264">
        <f t="shared" si="22"/>
        <v>-4.1666666666666664E-2</v>
      </c>
      <c r="AP95" s="264">
        <f t="shared" si="22"/>
        <v>-8.7962962962962965E-2</v>
      </c>
      <c r="AR95" s="174">
        <f t="shared" si="23"/>
        <v>0.53091397849462374</v>
      </c>
      <c r="AS95" s="174">
        <f t="shared" si="23"/>
        <v>2.8225806451612906E-2</v>
      </c>
      <c r="AT95" s="174">
        <f t="shared" si="23"/>
        <v>-0.21639784946236559</v>
      </c>
      <c r="AU95" s="174">
        <f t="shared" si="23"/>
        <v>-0.34274193548387094</v>
      </c>
    </row>
    <row r="96" spans="1:47" ht="25.35" customHeight="1" thickBot="1" x14ac:dyDescent="0.25">
      <c r="A96" s="2"/>
      <c r="B96" s="28" t="s">
        <v>123</v>
      </c>
      <c r="C96" s="28" t="s">
        <v>592</v>
      </c>
      <c r="D96" s="144"/>
      <c r="E96" s="205">
        <v>21</v>
      </c>
      <c r="F96" s="205">
        <v>5</v>
      </c>
      <c r="G96" s="206">
        <v>0</v>
      </c>
      <c r="H96" s="205">
        <v>1</v>
      </c>
      <c r="I96" s="247">
        <f t="shared" si="24"/>
        <v>27</v>
      </c>
      <c r="J96" s="116"/>
      <c r="K96" s="192">
        <v>0.77777777777777779</v>
      </c>
      <c r="L96" s="192">
        <v>0.18518518518518517</v>
      </c>
      <c r="M96" s="192">
        <v>0</v>
      </c>
      <c r="N96" s="192">
        <v>3.7037037037037035E-2</v>
      </c>
      <c r="O96" s="157"/>
      <c r="P96" s="28" t="s">
        <v>123</v>
      </c>
      <c r="Q96" s="28" t="s">
        <v>124</v>
      </c>
      <c r="R96" s="144"/>
      <c r="S96" s="30">
        <v>16</v>
      </c>
      <c r="T96" s="30">
        <v>3</v>
      </c>
      <c r="U96" s="31">
        <v>1</v>
      </c>
      <c r="V96" s="30">
        <v>4</v>
      </c>
      <c r="W96" s="30">
        <v>24</v>
      </c>
      <c r="X96" s="116"/>
      <c r="Y96" s="127">
        <f t="shared" si="4"/>
        <v>0.66666666666666663</v>
      </c>
      <c r="Z96" s="127">
        <f t="shared" si="5"/>
        <v>0.125</v>
      </c>
      <c r="AA96" s="127">
        <f t="shared" si="6"/>
        <v>4.1666666666666664E-2</v>
      </c>
      <c r="AB96" s="127">
        <f t="shared" si="7"/>
        <v>0.16666666666666666</v>
      </c>
      <c r="AC96" s="157"/>
      <c r="AD96" s="28">
        <v>7</v>
      </c>
      <c r="AE96" s="74" t="s">
        <v>124</v>
      </c>
      <c r="AF96" s="154"/>
      <c r="AG96" s="174">
        <v>0.16949152542372881</v>
      </c>
      <c r="AH96" s="174">
        <v>0.11864406779661017</v>
      </c>
      <c r="AI96" s="174">
        <v>0.25423728813559321</v>
      </c>
      <c r="AJ96" s="174">
        <v>0.4576271186440678</v>
      </c>
      <c r="AK96" s="174">
        <v>0.86764705882352944</v>
      </c>
      <c r="AL96" s="175"/>
      <c r="AM96" s="264">
        <f t="shared" si="22"/>
        <v>0.11111111111111116</v>
      </c>
      <c r="AN96" s="264">
        <f t="shared" si="22"/>
        <v>6.0185185185185175E-2</v>
      </c>
      <c r="AO96" s="264">
        <f t="shared" si="22"/>
        <v>-4.1666666666666664E-2</v>
      </c>
      <c r="AP96" s="264">
        <f t="shared" si="22"/>
        <v>-0.12962962962962962</v>
      </c>
      <c r="AR96" s="174">
        <f t="shared" si="23"/>
        <v>0.49717514124293782</v>
      </c>
      <c r="AS96" s="174">
        <f t="shared" si="23"/>
        <v>6.3559322033898275E-3</v>
      </c>
      <c r="AT96" s="174">
        <f t="shared" si="23"/>
        <v>-0.21257062146892655</v>
      </c>
      <c r="AU96" s="174">
        <f t="shared" si="23"/>
        <v>-0.29096045197740117</v>
      </c>
    </row>
    <row r="97" spans="1:48" ht="25.35" customHeight="1" thickBot="1" x14ac:dyDescent="0.25">
      <c r="A97" s="2"/>
      <c r="B97" s="28" t="s">
        <v>125</v>
      </c>
      <c r="C97" s="28" t="s">
        <v>593</v>
      </c>
      <c r="D97" s="144"/>
      <c r="E97" s="205">
        <v>19</v>
      </c>
      <c r="F97" s="205">
        <v>6</v>
      </c>
      <c r="G97" s="206">
        <v>0</v>
      </c>
      <c r="H97" s="205">
        <v>1</v>
      </c>
      <c r="I97" s="247">
        <f t="shared" si="24"/>
        <v>26</v>
      </c>
      <c r="J97" s="116"/>
      <c r="K97" s="192">
        <v>0.73076923076923073</v>
      </c>
      <c r="L97" s="192">
        <v>0.23076923076923078</v>
      </c>
      <c r="M97" s="192">
        <v>0</v>
      </c>
      <c r="N97" s="192">
        <v>3.8461538461538464E-2</v>
      </c>
      <c r="O97" s="157"/>
      <c r="P97" s="28" t="s">
        <v>125</v>
      </c>
      <c r="Q97" s="28" t="s">
        <v>126</v>
      </c>
      <c r="R97" s="144"/>
      <c r="S97" s="30">
        <v>18</v>
      </c>
      <c r="T97" s="30">
        <v>3</v>
      </c>
      <c r="U97" s="31">
        <v>1</v>
      </c>
      <c r="V97" s="30">
        <v>2</v>
      </c>
      <c r="W97" s="30">
        <v>24</v>
      </c>
      <c r="X97" s="116"/>
      <c r="Y97" s="127">
        <f t="shared" si="4"/>
        <v>0.75</v>
      </c>
      <c r="Z97" s="127">
        <f t="shared" si="5"/>
        <v>0.125</v>
      </c>
      <c r="AA97" s="127">
        <f t="shared" si="6"/>
        <v>4.1666666666666664E-2</v>
      </c>
      <c r="AB97" s="127">
        <f t="shared" si="7"/>
        <v>8.3333333333333329E-2</v>
      </c>
      <c r="AC97" s="157"/>
      <c r="AD97" s="28">
        <v>9</v>
      </c>
      <c r="AE97" s="74" t="s">
        <v>126</v>
      </c>
      <c r="AF97" s="154"/>
      <c r="AG97" s="174">
        <v>0.16666666666666666</v>
      </c>
      <c r="AH97" s="174">
        <v>0.1</v>
      </c>
      <c r="AI97" s="174">
        <v>0.28333333333333333</v>
      </c>
      <c r="AJ97" s="174">
        <v>0.45</v>
      </c>
      <c r="AK97" s="174">
        <v>0.88235294117647056</v>
      </c>
      <c r="AL97" s="175"/>
      <c r="AM97" s="264">
        <f t="shared" si="22"/>
        <v>-1.9230769230769273E-2</v>
      </c>
      <c r="AN97" s="264">
        <f t="shared" si="22"/>
        <v>0.10576923076923078</v>
      </c>
      <c r="AO97" s="264">
        <f t="shared" si="22"/>
        <v>-4.1666666666666664E-2</v>
      </c>
      <c r="AP97" s="264">
        <f t="shared" si="22"/>
        <v>-4.4871794871794865E-2</v>
      </c>
      <c r="AR97" s="174">
        <f t="shared" si="23"/>
        <v>0.58333333333333337</v>
      </c>
      <c r="AS97" s="174">
        <f t="shared" si="23"/>
        <v>2.4999999999999994E-2</v>
      </c>
      <c r="AT97" s="174">
        <f t="shared" si="23"/>
        <v>-0.24166666666666667</v>
      </c>
      <c r="AU97" s="174">
        <f t="shared" si="23"/>
        <v>-0.3666666666666667</v>
      </c>
    </row>
    <row r="98" spans="1:48" ht="25.35" customHeight="1" thickBot="1" x14ac:dyDescent="0.25">
      <c r="A98" s="2"/>
      <c r="B98" s="28" t="s">
        <v>127</v>
      </c>
      <c r="C98" s="28" t="s">
        <v>594</v>
      </c>
      <c r="D98" s="144"/>
      <c r="E98" s="205">
        <v>20</v>
      </c>
      <c r="F98" s="205">
        <v>5</v>
      </c>
      <c r="G98" s="206">
        <v>0</v>
      </c>
      <c r="H98" s="205">
        <v>1</v>
      </c>
      <c r="I98" s="247">
        <f t="shared" si="24"/>
        <v>26</v>
      </c>
      <c r="J98" s="150"/>
      <c r="K98" s="192">
        <v>0.76923076923076927</v>
      </c>
      <c r="L98" s="192">
        <v>0.19230769230769232</v>
      </c>
      <c r="M98" s="192">
        <v>0</v>
      </c>
      <c r="N98" s="192">
        <v>3.8461538461538464E-2</v>
      </c>
      <c r="O98" s="157"/>
      <c r="P98" s="28" t="s">
        <v>127</v>
      </c>
      <c r="Q98" s="28" t="s">
        <v>128</v>
      </c>
      <c r="R98" s="144"/>
      <c r="S98" s="30">
        <v>17</v>
      </c>
      <c r="T98" s="30">
        <v>3</v>
      </c>
      <c r="U98" s="31">
        <v>1</v>
      </c>
      <c r="V98" s="30">
        <v>3</v>
      </c>
      <c r="W98" s="30">
        <v>24</v>
      </c>
      <c r="X98" s="150"/>
      <c r="Y98" s="127">
        <f t="shared" ref="Y98:Y162" si="25">IF(ISERROR(S98/$W98),"",S98/$W98)</f>
        <v>0.70833333333333337</v>
      </c>
      <c r="Z98" s="127">
        <f t="shared" ref="Z98:Z162" si="26">IF(ISERROR(T98/$W98),"",T98/$W98)</f>
        <v>0.125</v>
      </c>
      <c r="AA98" s="127">
        <f t="shared" ref="AA98:AA162" si="27">IF(ISERROR(U98/$W98),"",U98/$W98)</f>
        <v>4.1666666666666664E-2</v>
      </c>
      <c r="AB98" s="127">
        <f t="shared" ref="AB98:AB162" si="28">IF(ISERROR(V98/$W98),"",V98/$W98)</f>
        <v>0.125</v>
      </c>
      <c r="AC98" s="157"/>
      <c r="AD98" s="28">
        <v>10</v>
      </c>
      <c r="AE98" s="74" t="s">
        <v>128</v>
      </c>
      <c r="AF98" s="154"/>
      <c r="AG98" s="174">
        <v>0.16949152542372881</v>
      </c>
      <c r="AH98" s="174">
        <v>0.11864406779661017</v>
      </c>
      <c r="AI98" s="174">
        <v>0.2711864406779661</v>
      </c>
      <c r="AJ98" s="174">
        <v>0.44067796610169491</v>
      </c>
      <c r="AK98" s="174">
        <v>0.86764705882352944</v>
      </c>
      <c r="AL98" s="175"/>
      <c r="AM98" s="264">
        <f t="shared" si="22"/>
        <v>6.0897435897435903E-2</v>
      </c>
      <c r="AN98" s="264">
        <f t="shared" si="22"/>
        <v>6.7307692307692318E-2</v>
      </c>
      <c r="AO98" s="264">
        <f t="shared" si="22"/>
        <v>-4.1666666666666664E-2</v>
      </c>
      <c r="AP98" s="264">
        <f t="shared" si="22"/>
        <v>-8.6538461538461536E-2</v>
      </c>
      <c r="AR98" s="174">
        <f t="shared" si="23"/>
        <v>0.53884180790960456</v>
      </c>
      <c r="AS98" s="174">
        <f t="shared" si="23"/>
        <v>6.3559322033898275E-3</v>
      </c>
      <c r="AT98" s="174">
        <f t="shared" si="23"/>
        <v>-0.22951977401129944</v>
      </c>
      <c r="AU98" s="174">
        <f t="shared" si="23"/>
        <v>-0.31567796610169491</v>
      </c>
    </row>
    <row r="99" spans="1:48" ht="16.350000000000001" customHeight="1" x14ac:dyDescent="0.2">
      <c r="A99" s="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X99" s="116"/>
      <c r="Y99" s="127" t="str">
        <f t="shared" si="25"/>
        <v/>
      </c>
      <c r="Z99" s="127" t="str">
        <f t="shared" si="26"/>
        <v/>
      </c>
      <c r="AA99" s="127" t="str">
        <f t="shared" si="27"/>
        <v/>
      </c>
      <c r="AB99" s="127" t="str">
        <f t="shared" si="28"/>
        <v/>
      </c>
      <c r="AC99" s="157"/>
      <c r="AD99" s="88"/>
      <c r="AG99" s="175"/>
      <c r="AH99" s="175"/>
      <c r="AI99" s="175"/>
      <c r="AJ99" s="175"/>
      <c r="AK99" s="175"/>
      <c r="AL99" s="175"/>
      <c r="AM99" s="175" t="s">
        <v>49</v>
      </c>
      <c r="AN99" s="175" t="s">
        <v>49</v>
      </c>
      <c r="AO99" s="175" t="s">
        <v>49</v>
      </c>
      <c r="AP99" s="175" t="s">
        <v>49</v>
      </c>
      <c r="AR99" s="175"/>
      <c r="AS99" s="175"/>
      <c r="AT99" s="175"/>
      <c r="AU99" s="175"/>
    </row>
    <row r="100" spans="1:48" ht="17.100000000000001" customHeight="1" x14ac:dyDescent="0.2">
      <c r="A100" s="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X100" s="116"/>
      <c r="Y100" s="127" t="str">
        <f t="shared" si="25"/>
        <v/>
      </c>
      <c r="Z100" s="127" t="str">
        <f t="shared" si="26"/>
        <v/>
      </c>
      <c r="AA100" s="127" t="str">
        <f t="shared" si="27"/>
        <v/>
      </c>
      <c r="AB100" s="127" t="str">
        <f t="shared" si="28"/>
        <v/>
      </c>
      <c r="AC100" s="157"/>
      <c r="AD100" s="79" t="s">
        <v>129</v>
      </c>
      <c r="AG100" s="175"/>
      <c r="AH100" s="175"/>
      <c r="AI100" s="175"/>
      <c r="AJ100" s="175"/>
      <c r="AK100" s="175"/>
      <c r="AL100" s="175"/>
      <c r="AM100" s="174" t="s">
        <v>49</v>
      </c>
      <c r="AN100" s="174" t="s">
        <v>49</v>
      </c>
      <c r="AO100" s="174" t="s">
        <v>49</v>
      </c>
      <c r="AP100" s="174" t="s">
        <v>49</v>
      </c>
      <c r="AR100" s="174"/>
      <c r="AS100" s="174"/>
      <c r="AT100" s="174"/>
      <c r="AU100" s="174"/>
    </row>
    <row r="101" spans="1:48"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X101" s="116"/>
      <c r="Y101" s="127" t="str">
        <f t="shared" si="25"/>
        <v/>
      </c>
      <c r="Z101" s="127" t="str">
        <f t="shared" si="26"/>
        <v/>
      </c>
      <c r="AA101" s="127" t="str">
        <f t="shared" si="27"/>
        <v/>
      </c>
      <c r="AB101" s="127" t="str">
        <f t="shared" si="28"/>
        <v/>
      </c>
      <c r="AC101" s="157"/>
      <c r="AD101" s="88"/>
      <c r="AG101" s="175"/>
      <c r="AH101" s="175"/>
      <c r="AI101" s="175"/>
      <c r="AJ101" s="175"/>
      <c r="AK101" s="175"/>
      <c r="AL101" s="175"/>
      <c r="AM101" s="174" t="s">
        <v>49</v>
      </c>
      <c r="AN101" s="174" t="s">
        <v>49</v>
      </c>
      <c r="AO101" s="174" t="s">
        <v>49</v>
      </c>
      <c r="AP101" s="174" t="s">
        <v>49</v>
      </c>
      <c r="AR101" s="174"/>
      <c r="AS101" s="174"/>
      <c r="AT101" s="174"/>
      <c r="AU101" s="174"/>
    </row>
    <row r="102" spans="1:48" ht="25.35" customHeight="1" thickBot="1" x14ac:dyDescent="0.25">
      <c r="B102" s="28" t="s">
        <v>130</v>
      </c>
      <c r="C102" s="28" t="s">
        <v>131</v>
      </c>
      <c r="D102" s="144"/>
      <c r="E102" s="205">
        <v>55</v>
      </c>
      <c r="F102" s="205">
        <v>5</v>
      </c>
      <c r="G102" s="206">
        <v>1</v>
      </c>
      <c r="H102" s="205">
        <v>10</v>
      </c>
      <c r="I102" s="205">
        <v>71</v>
      </c>
      <c r="J102" s="150"/>
      <c r="K102" s="192">
        <v>0.77464788732394363</v>
      </c>
      <c r="L102" s="192">
        <v>7.0422535211267609E-2</v>
      </c>
      <c r="M102" s="192">
        <v>1.4084507042253521E-2</v>
      </c>
      <c r="N102" s="192">
        <v>0.14084507042253522</v>
      </c>
      <c r="O102" s="157"/>
      <c r="P102" s="28" t="s">
        <v>130</v>
      </c>
      <c r="Q102" s="28" t="s">
        <v>131</v>
      </c>
      <c r="R102" s="144"/>
      <c r="S102" s="30">
        <v>34</v>
      </c>
      <c r="T102" s="30">
        <v>7</v>
      </c>
      <c r="U102" s="31">
        <v>7</v>
      </c>
      <c r="V102" s="30">
        <v>17</v>
      </c>
      <c r="W102" s="30">
        <v>65</v>
      </c>
      <c r="X102" s="150"/>
      <c r="Y102" s="127">
        <f t="shared" si="25"/>
        <v>0.52307692307692311</v>
      </c>
      <c r="Z102" s="127">
        <f t="shared" si="26"/>
        <v>0.1076923076923077</v>
      </c>
      <c r="AA102" s="127">
        <f t="shared" si="27"/>
        <v>0.1076923076923077</v>
      </c>
      <c r="AB102" s="127">
        <f t="shared" si="28"/>
        <v>0.26153846153846155</v>
      </c>
      <c r="AC102" s="157"/>
      <c r="AD102" s="28" t="s">
        <v>138</v>
      </c>
      <c r="AE102" s="83" t="s">
        <v>416</v>
      </c>
      <c r="AF102" s="154"/>
      <c r="AG102" s="174">
        <v>0.546875</v>
      </c>
      <c r="AH102" s="174">
        <v>6.25E-2</v>
      </c>
      <c r="AI102" s="174">
        <v>0.109375</v>
      </c>
      <c r="AJ102" s="174">
        <v>0.28125</v>
      </c>
      <c r="AK102" s="174">
        <v>0.94117647058823528</v>
      </c>
      <c r="AL102" s="175"/>
      <c r="AM102" s="264">
        <f t="shared" ref="AM102:AP103" si="29">K102-Y102</f>
        <v>0.25157096424702052</v>
      </c>
      <c r="AN102" s="264">
        <f t="shared" si="29"/>
        <v>-3.7269772481040089E-2</v>
      </c>
      <c r="AO102" s="264">
        <f t="shared" si="29"/>
        <v>-9.3607800650054182E-2</v>
      </c>
      <c r="AP102" s="264">
        <f t="shared" si="29"/>
        <v>-0.12069339111592634</v>
      </c>
      <c r="AR102" s="174">
        <f t="shared" ref="AR102:AU103" si="30">Y102-AG102</f>
        <v>-2.3798076923076894E-2</v>
      </c>
      <c r="AS102" s="174">
        <f t="shared" si="30"/>
        <v>4.5192307692307698E-2</v>
      </c>
      <c r="AT102" s="174">
        <f t="shared" si="30"/>
        <v>-1.6826923076923017E-3</v>
      </c>
      <c r="AU102" s="174">
        <f t="shared" si="30"/>
        <v>-1.9711538461538447E-2</v>
      </c>
    </row>
    <row r="103" spans="1:48" ht="25.35" customHeight="1" thickBot="1" x14ac:dyDescent="0.25">
      <c r="B103" s="28" t="s">
        <v>132</v>
      </c>
      <c r="C103" s="28" t="s">
        <v>595</v>
      </c>
      <c r="D103" s="144"/>
      <c r="E103" s="205">
        <v>41</v>
      </c>
      <c r="F103" s="205">
        <v>9</v>
      </c>
      <c r="G103" s="206">
        <v>4</v>
      </c>
      <c r="H103" s="205">
        <v>17</v>
      </c>
      <c r="I103" s="205">
        <v>71</v>
      </c>
      <c r="J103" s="150"/>
      <c r="K103" s="192">
        <v>0.57746478873239437</v>
      </c>
      <c r="L103" s="192">
        <v>0.12676056338028169</v>
      </c>
      <c r="M103" s="192">
        <v>5.6338028169014086E-2</v>
      </c>
      <c r="N103" s="192">
        <v>0.23943661971830985</v>
      </c>
      <c r="O103" s="157"/>
      <c r="P103" s="28" t="s">
        <v>132</v>
      </c>
      <c r="Q103" s="28" t="s">
        <v>133</v>
      </c>
      <c r="R103" s="144"/>
      <c r="S103" s="30">
        <v>44</v>
      </c>
      <c r="T103" s="30">
        <v>0</v>
      </c>
      <c r="U103" s="31">
        <v>5</v>
      </c>
      <c r="V103" s="30">
        <v>16</v>
      </c>
      <c r="W103" s="30">
        <v>65</v>
      </c>
      <c r="X103" s="150"/>
      <c r="Y103" s="127">
        <f t="shared" si="25"/>
        <v>0.67692307692307696</v>
      </c>
      <c r="Z103" s="127">
        <f t="shared" si="26"/>
        <v>0</v>
      </c>
      <c r="AA103" s="127">
        <f t="shared" si="27"/>
        <v>7.6923076923076927E-2</v>
      </c>
      <c r="AB103" s="127">
        <f t="shared" si="28"/>
        <v>0.24615384615384617</v>
      </c>
      <c r="AC103" s="157"/>
      <c r="AD103" s="28" t="s">
        <v>149</v>
      </c>
      <c r="AE103" s="74" t="s">
        <v>133</v>
      </c>
      <c r="AF103" s="154"/>
      <c r="AG103" s="174">
        <v>0.55000000000000004</v>
      </c>
      <c r="AH103" s="174">
        <v>0.05</v>
      </c>
      <c r="AI103" s="174">
        <v>0.1</v>
      </c>
      <c r="AJ103" s="174">
        <v>0.3</v>
      </c>
      <c r="AK103" s="174">
        <v>0.88235294117647056</v>
      </c>
      <c r="AL103" s="175"/>
      <c r="AM103" s="264">
        <f t="shared" si="29"/>
        <v>-9.9458288190682587E-2</v>
      </c>
      <c r="AN103" s="264">
        <f t="shared" si="29"/>
        <v>0.12676056338028169</v>
      </c>
      <c r="AO103" s="264">
        <f t="shared" si="29"/>
        <v>-2.0585048754062842E-2</v>
      </c>
      <c r="AP103" s="264">
        <f t="shared" si="29"/>
        <v>-6.717226435536322E-3</v>
      </c>
      <c r="AR103" s="174">
        <f t="shared" si="30"/>
        <v>0.12692307692307692</v>
      </c>
      <c r="AS103" s="174">
        <f t="shared" si="30"/>
        <v>-0.05</v>
      </c>
      <c r="AT103" s="174">
        <f t="shared" si="30"/>
        <v>-2.3076923076923078E-2</v>
      </c>
      <c r="AU103" s="174">
        <f t="shared" si="30"/>
        <v>-5.3846153846153821E-2</v>
      </c>
    </row>
    <row r="104" spans="1:48" ht="47.85" customHeight="1" thickBot="1" x14ac:dyDescent="0.25">
      <c r="B104" s="28" t="s">
        <v>134</v>
      </c>
      <c r="C104" s="28" t="s">
        <v>135</v>
      </c>
      <c r="D104" s="144"/>
      <c r="E104" s="30"/>
      <c r="F104" s="30"/>
      <c r="G104" s="248"/>
      <c r="H104" s="30"/>
      <c r="I104" s="30"/>
      <c r="J104" s="250"/>
      <c r="K104" s="246"/>
      <c r="L104" s="246"/>
      <c r="M104" s="246"/>
      <c r="N104" s="246"/>
      <c r="O104" s="157"/>
      <c r="P104" s="28" t="s">
        <v>134</v>
      </c>
      <c r="Q104" s="28" t="s">
        <v>135</v>
      </c>
      <c r="R104" s="144"/>
      <c r="S104" s="30" t="s">
        <v>47</v>
      </c>
      <c r="T104" s="30" t="s">
        <v>47</v>
      </c>
      <c r="U104" s="31" t="s">
        <v>47</v>
      </c>
      <c r="V104" s="30" t="s">
        <v>47</v>
      </c>
      <c r="W104" s="30" t="s">
        <v>47</v>
      </c>
      <c r="X104" s="150"/>
      <c r="Y104" s="127" t="str">
        <f t="shared" si="25"/>
        <v/>
      </c>
      <c r="Z104" s="127" t="str">
        <f t="shared" si="26"/>
        <v/>
      </c>
      <c r="AA104" s="127" t="str">
        <f t="shared" si="27"/>
        <v/>
      </c>
      <c r="AB104" s="127" t="str">
        <f t="shared" si="28"/>
        <v/>
      </c>
      <c r="AC104" s="157"/>
      <c r="AD104" s="28" t="s">
        <v>152</v>
      </c>
      <c r="AE104" s="74" t="s">
        <v>544</v>
      </c>
      <c r="AF104" s="154"/>
      <c r="AG104" s="174" t="s">
        <v>49</v>
      </c>
      <c r="AH104" s="174" t="s">
        <v>49</v>
      </c>
      <c r="AI104" s="174" t="s">
        <v>49</v>
      </c>
      <c r="AJ104" s="174" t="s">
        <v>49</v>
      </c>
      <c r="AK104" s="174" t="s">
        <v>49</v>
      </c>
      <c r="AL104" s="175"/>
      <c r="AM104" s="186"/>
      <c r="AN104" s="186"/>
      <c r="AO104" s="186"/>
      <c r="AP104" s="186"/>
      <c r="AR104" s="174"/>
      <c r="AS104" s="174"/>
      <c r="AT104" s="174"/>
      <c r="AU104" s="174"/>
    </row>
    <row r="105" spans="1:48"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50"/>
      <c r="Y105" s="126" t="str">
        <f t="shared" si="25"/>
        <v/>
      </c>
      <c r="Z105" s="126" t="str">
        <f t="shared" si="26"/>
        <v/>
      </c>
      <c r="AA105" s="126" t="str">
        <f t="shared" si="27"/>
        <v/>
      </c>
      <c r="AB105" s="126" t="str">
        <f t="shared" si="28"/>
        <v/>
      </c>
      <c r="AC105" s="157"/>
      <c r="AD105" s="88"/>
      <c r="AG105" s="120"/>
      <c r="AH105" s="120"/>
      <c r="AI105" s="120"/>
      <c r="AJ105" s="120"/>
      <c r="AK105" s="120"/>
      <c r="AL105" s="120"/>
      <c r="AM105" s="155" t="s">
        <v>49</v>
      </c>
      <c r="AN105" s="155" t="s">
        <v>49</v>
      </c>
      <c r="AO105" s="155" t="s">
        <v>49</v>
      </c>
      <c r="AP105" s="155" t="s">
        <v>49</v>
      </c>
      <c r="AR105" s="155"/>
      <c r="AS105" s="155"/>
      <c r="AT105" s="155"/>
      <c r="AU105" s="155"/>
    </row>
    <row r="106" spans="1:48"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50"/>
      <c r="Y106" s="126" t="str">
        <f t="shared" si="25"/>
        <v/>
      </c>
      <c r="Z106" s="126" t="str">
        <f t="shared" si="26"/>
        <v/>
      </c>
      <c r="AA106" s="126" t="str">
        <f t="shared" si="27"/>
        <v/>
      </c>
      <c r="AB106" s="126" t="str">
        <f t="shared" si="28"/>
        <v/>
      </c>
      <c r="AC106" s="157"/>
      <c r="AD106" s="80" t="s">
        <v>136</v>
      </c>
      <c r="AG106" s="120"/>
      <c r="AH106" s="120"/>
      <c r="AI106" s="120"/>
      <c r="AJ106" s="120"/>
      <c r="AK106" s="120"/>
      <c r="AL106" s="120"/>
      <c r="AM106" s="155" t="s">
        <v>49</v>
      </c>
      <c r="AN106" s="155" t="s">
        <v>49</v>
      </c>
      <c r="AO106" s="155" t="s">
        <v>49</v>
      </c>
      <c r="AP106" s="155" t="s">
        <v>49</v>
      </c>
      <c r="AR106" s="155"/>
      <c r="AS106" s="155"/>
      <c r="AT106" s="155"/>
      <c r="AU106" s="155"/>
    </row>
    <row r="107" spans="1:48"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50"/>
      <c r="Y107" s="126" t="str">
        <f t="shared" si="25"/>
        <v/>
      </c>
      <c r="Z107" s="126" t="str">
        <f t="shared" si="26"/>
        <v/>
      </c>
      <c r="AA107" s="126" t="str">
        <f t="shared" si="27"/>
        <v/>
      </c>
      <c r="AB107" s="126" t="str">
        <f t="shared" si="28"/>
        <v/>
      </c>
      <c r="AC107" s="157"/>
      <c r="AD107" s="80" t="s">
        <v>137</v>
      </c>
      <c r="AG107" s="120"/>
      <c r="AH107" s="120"/>
      <c r="AI107" s="120"/>
      <c r="AJ107" s="120"/>
      <c r="AK107" s="120"/>
      <c r="AL107" s="120"/>
      <c r="AM107" s="155" t="s">
        <v>49</v>
      </c>
      <c r="AN107" s="155" t="s">
        <v>49</v>
      </c>
      <c r="AO107" s="155" t="s">
        <v>49</v>
      </c>
      <c r="AP107" s="155" t="s">
        <v>49</v>
      </c>
      <c r="AR107" s="155"/>
      <c r="AS107" s="155"/>
      <c r="AT107" s="155"/>
      <c r="AU107" s="155"/>
    </row>
    <row r="108" spans="1:48" ht="17.100000000000001" customHeight="1" thickBot="1" x14ac:dyDescent="0.25">
      <c r="A108" s="89"/>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50"/>
      <c r="Y108" s="126" t="str">
        <f t="shared" si="25"/>
        <v/>
      </c>
      <c r="Z108" s="126" t="str">
        <f t="shared" si="26"/>
        <v/>
      </c>
      <c r="AA108" s="126" t="str">
        <f t="shared" si="27"/>
        <v/>
      </c>
      <c r="AB108" s="126" t="str">
        <f t="shared" si="28"/>
        <v/>
      </c>
      <c r="AC108" s="157"/>
      <c r="AD108" s="88"/>
      <c r="AG108" s="120"/>
      <c r="AH108" s="120"/>
      <c r="AI108" s="120"/>
      <c r="AJ108" s="120"/>
      <c r="AK108" s="120"/>
      <c r="AL108" s="120"/>
      <c r="AM108" s="155" t="s">
        <v>49</v>
      </c>
      <c r="AN108" s="155" t="s">
        <v>49</v>
      </c>
      <c r="AO108" s="155" t="s">
        <v>49</v>
      </c>
      <c r="AP108" s="155" t="s">
        <v>49</v>
      </c>
      <c r="AR108" s="155"/>
      <c r="AS108" s="155"/>
      <c r="AT108" s="155"/>
      <c r="AU108" s="155"/>
    </row>
    <row r="109" spans="1:48" s="116" customFormat="1" ht="25.35" customHeight="1" thickBot="1" x14ac:dyDescent="0.25">
      <c r="A109" s="90"/>
      <c r="B109" s="35" t="s">
        <v>138</v>
      </c>
      <c r="C109" s="36" t="s">
        <v>139</v>
      </c>
      <c r="D109" s="150"/>
      <c r="E109" s="27" t="s">
        <v>140</v>
      </c>
      <c r="F109" s="244" t="s">
        <v>141</v>
      </c>
      <c r="G109" s="27" t="s">
        <v>142</v>
      </c>
      <c r="H109" s="244"/>
      <c r="I109" s="27" t="s">
        <v>0</v>
      </c>
      <c r="J109" s="150"/>
      <c r="K109" s="27" t="s">
        <v>140</v>
      </c>
      <c r="L109" s="244"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8"/>
        <v/>
      </c>
      <c r="AC109" s="157"/>
      <c r="AD109" s="110" t="s">
        <v>138</v>
      </c>
      <c r="AE109" s="113" t="s">
        <v>139</v>
      </c>
      <c r="AG109" s="27" t="s">
        <v>145</v>
      </c>
      <c r="AH109" s="27" t="s">
        <v>146</v>
      </c>
      <c r="AI109" s="27" t="s">
        <v>147</v>
      </c>
      <c r="AJ109" s="27"/>
      <c r="AK109" s="27" t="s">
        <v>391</v>
      </c>
      <c r="AL109" s="120"/>
      <c r="AM109" s="27" t="s">
        <v>522</v>
      </c>
      <c r="AN109" s="261" t="s">
        <v>523</v>
      </c>
      <c r="AO109" s="27" t="s">
        <v>524</v>
      </c>
      <c r="AP109" s="155" t="s">
        <v>49</v>
      </c>
      <c r="AR109" s="27" t="s">
        <v>522</v>
      </c>
      <c r="AS109" s="123" t="s">
        <v>523</v>
      </c>
      <c r="AT109" s="27" t="s">
        <v>524</v>
      </c>
      <c r="AU109" s="155"/>
    </row>
    <row r="110" spans="1:48" ht="25.35" customHeight="1" thickBot="1" x14ac:dyDescent="0.25">
      <c r="B110" s="101" t="s">
        <v>357</v>
      </c>
      <c r="C110" s="101" t="s">
        <v>596</v>
      </c>
      <c r="D110" s="144"/>
      <c r="E110" s="212">
        <v>1</v>
      </c>
      <c r="F110" s="213">
        <v>4</v>
      </c>
      <c r="G110" s="220">
        <v>66</v>
      </c>
      <c r="H110" s="41"/>
      <c r="I110" s="214">
        <v>71</v>
      </c>
      <c r="J110" s="150"/>
      <c r="K110" s="196">
        <v>1.4084507042253521E-2</v>
      </c>
      <c r="L110" s="197">
        <v>5.6338028169014086E-2</v>
      </c>
      <c r="M110" s="198">
        <v>0.92957746478873238</v>
      </c>
      <c r="N110" s="126"/>
      <c r="O110" s="157"/>
      <c r="P110" s="101" t="s">
        <v>357</v>
      </c>
      <c r="Q110" s="101" t="s">
        <v>143</v>
      </c>
      <c r="R110" s="144"/>
      <c r="S110" s="40">
        <v>6</v>
      </c>
      <c r="T110" s="41">
        <v>6</v>
      </c>
      <c r="U110" s="42">
        <v>53</v>
      </c>
      <c r="V110" s="41"/>
      <c r="W110" s="43">
        <v>65</v>
      </c>
      <c r="X110" s="150"/>
      <c r="Y110" s="132">
        <f t="shared" si="25"/>
        <v>9.2307692307692313E-2</v>
      </c>
      <c r="Z110" s="133">
        <f t="shared" si="26"/>
        <v>9.2307692307692313E-2</v>
      </c>
      <c r="AA110" s="134">
        <f t="shared" si="27"/>
        <v>0.81538461538461537</v>
      </c>
      <c r="AB110" s="126"/>
      <c r="AC110" s="157"/>
      <c r="AD110" s="108" t="s">
        <v>417</v>
      </c>
      <c r="AE110" s="124" t="s">
        <v>418</v>
      </c>
      <c r="AF110" s="154"/>
      <c r="AG110" s="183">
        <v>0.75555555555555554</v>
      </c>
      <c r="AH110" s="184">
        <v>4.4444444444444446E-2</v>
      </c>
      <c r="AI110" s="184">
        <v>0.2</v>
      </c>
      <c r="AJ110" s="179"/>
      <c r="AK110" s="185">
        <v>0.66176470588235292</v>
      </c>
      <c r="AL110" s="175"/>
      <c r="AM110" s="278">
        <f t="shared" ref="AM110:AO110" si="31">K110-Y110</f>
        <v>-7.8223185265438797E-2</v>
      </c>
      <c r="AN110" s="279">
        <f t="shared" si="31"/>
        <v>-3.5969664138678227E-2</v>
      </c>
      <c r="AO110" s="280">
        <f t="shared" si="31"/>
        <v>0.114192849404117</v>
      </c>
      <c r="AP110" s="155" t="s">
        <v>49</v>
      </c>
      <c r="AQ110" s="167"/>
      <c r="AR110" s="183">
        <f>Y110-AI110</f>
        <v>-0.1076923076923077</v>
      </c>
      <c r="AS110" s="184">
        <f>Z110-AH110</f>
        <v>4.7863247863247867E-2</v>
      </c>
      <c r="AT110" s="185">
        <f>AA110-AG110</f>
        <v>5.9829059829059839E-2</v>
      </c>
      <c r="AU110" s="155"/>
      <c r="AV110" s="167"/>
    </row>
    <row r="111" spans="1:48" ht="25.35" customHeight="1" thickBot="1" x14ac:dyDescent="0.25">
      <c r="A111" s="89"/>
      <c r="B111" s="102"/>
      <c r="C111" s="102"/>
      <c r="D111" s="144"/>
      <c r="E111" s="49"/>
      <c r="F111" s="50"/>
      <c r="G111" s="91"/>
      <c r="H111" s="50"/>
      <c r="I111" s="51"/>
      <c r="J111" s="150"/>
      <c r="K111" s="135"/>
      <c r="L111" s="136"/>
      <c r="M111" s="137"/>
      <c r="N111" s="126"/>
      <c r="O111" s="157"/>
      <c r="P111" s="102"/>
      <c r="Q111" s="102"/>
      <c r="R111" s="144"/>
      <c r="S111" s="49"/>
      <c r="T111" s="50"/>
      <c r="U111" s="91"/>
      <c r="V111" s="50"/>
      <c r="W111" s="51"/>
      <c r="X111" s="150"/>
      <c r="Y111" s="135"/>
      <c r="Z111" s="136"/>
      <c r="AA111" s="137"/>
      <c r="AB111" s="126"/>
      <c r="AC111" s="157"/>
      <c r="AD111" s="115"/>
      <c r="AE111" s="83"/>
      <c r="AF111" s="154"/>
      <c r="AG111" s="27" t="s">
        <v>140</v>
      </c>
      <c r="AH111" s="27" t="s">
        <v>419</v>
      </c>
      <c r="AI111" s="27" t="s">
        <v>142</v>
      </c>
      <c r="AJ111" s="27"/>
      <c r="AK111" s="27" t="s">
        <v>391</v>
      </c>
      <c r="AL111" s="120"/>
      <c r="AM111" s="27" t="s">
        <v>140</v>
      </c>
      <c r="AN111" s="261" t="s">
        <v>141</v>
      </c>
      <c r="AO111" s="27" t="s">
        <v>142</v>
      </c>
      <c r="AP111" s="155"/>
      <c r="AR111" s="27" t="s">
        <v>140</v>
      </c>
      <c r="AS111" s="123" t="s">
        <v>419</v>
      </c>
      <c r="AT111" s="27" t="s">
        <v>142</v>
      </c>
      <c r="AU111" s="155"/>
    </row>
    <row r="112" spans="1:48" ht="17.100000000000001" customHeight="1" thickBot="1" x14ac:dyDescent="0.25">
      <c r="B112" s="28" t="s">
        <v>358</v>
      </c>
      <c r="C112" s="28" t="s">
        <v>597</v>
      </c>
      <c r="D112" s="144"/>
      <c r="E112" s="217">
        <v>0</v>
      </c>
      <c r="F112" s="218">
        <v>3</v>
      </c>
      <c r="G112" s="221">
        <v>68</v>
      </c>
      <c r="H112" s="45"/>
      <c r="I112" s="219">
        <v>71</v>
      </c>
      <c r="J112" s="150"/>
      <c r="K112" s="202">
        <v>0</v>
      </c>
      <c r="L112" s="203">
        <v>4.2253521126760563E-2</v>
      </c>
      <c r="M112" s="204">
        <v>0.95774647887323938</v>
      </c>
      <c r="N112" s="126"/>
      <c r="O112" s="157"/>
      <c r="P112" s="28" t="s">
        <v>358</v>
      </c>
      <c r="Q112" s="28" t="s">
        <v>144</v>
      </c>
      <c r="R112" s="144"/>
      <c r="S112" s="44">
        <v>1</v>
      </c>
      <c r="T112" s="45">
        <v>6</v>
      </c>
      <c r="U112" s="46">
        <v>58</v>
      </c>
      <c r="V112" s="45"/>
      <c r="W112" s="47">
        <v>65</v>
      </c>
      <c r="X112" s="150"/>
      <c r="Y112" s="138">
        <f t="shared" si="25"/>
        <v>1.5384615384615385E-2</v>
      </c>
      <c r="Z112" s="139">
        <f t="shared" si="26"/>
        <v>9.2307692307692313E-2</v>
      </c>
      <c r="AA112" s="140">
        <f t="shared" si="27"/>
        <v>0.89230769230769236</v>
      </c>
      <c r="AB112" s="126"/>
      <c r="AC112" s="157"/>
      <c r="AD112" s="102" t="s">
        <v>420</v>
      </c>
      <c r="AE112" s="74" t="s">
        <v>144</v>
      </c>
      <c r="AF112" s="154"/>
      <c r="AG112" s="183">
        <v>0</v>
      </c>
      <c r="AH112" s="184">
        <v>5.4054054054054057E-2</v>
      </c>
      <c r="AI112" s="184">
        <v>0.94594594594594594</v>
      </c>
      <c r="AJ112" s="179"/>
      <c r="AK112" s="185">
        <v>0.54411764705882348</v>
      </c>
      <c r="AL112" s="175"/>
      <c r="AM112" s="278">
        <f t="shared" ref="AM112:AO112" si="32">K112-Y112</f>
        <v>-1.5384615384615385E-2</v>
      </c>
      <c r="AN112" s="279">
        <f t="shared" si="32"/>
        <v>-5.005417118093175E-2</v>
      </c>
      <c r="AO112" s="280">
        <f t="shared" si="32"/>
        <v>6.5438786565547025E-2</v>
      </c>
      <c r="AP112" s="155" t="s">
        <v>49</v>
      </c>
      <c r="AR112" s="187">
        <f>Y112-AG112</f>
        <v>1.5384615384615385E-2</v>
      </c>
      <c r="AS112" s="188">
        <f>Z112-AH112</f>
        <v>3.8253638253638256E-2</v>
      </c>
      <c r="AT112" s="189">
        <f>AA112-AI112</f>
        <v>-5.3638253638253586E-2</v>
      </c>
      <c r="AU112" s="155"/>
    </row>
    <row r="113" spans="1:47" ht="25.35" customHeight="1" thickBot="1" x14ac:dyDescent="0.25">
      <c r="B113" s="28"/>
      <c r="C113" s="28"/>
      <c r="D113" s="144"/>
      <c r="E113" s="27" t="s">
        <v>145</v>
      </c>
      <c r="F113" s="244" t="s">
        <v>146</v>
      </c>
      <c r="G113" s="27" t="s">
        <v>147</v>
      </c>
      <c r="H113" s="244"/>
      <c r="I113" s="27" t="s">
        <v>0</v>
      </c>
      <c r="J113" s="116"/>
      <c r="K113" s="27" t="s">
        <v>145</v>
      </c>
      <c r="L113" s="244" t="s">
        <v>146</v>
      </c>
      <c r="M113" s="27" t="s">
        <v>147</v>
      </c>
      <c r="N113" s="126" t="s">
        <v>49</v>
      </c>
      <c r="O113" s="157"/>
      <c r="P113" s="28"/>
      <c r="Q113" s="28"/>
      <c r="R113" s="144"/>
      <c r="S113" s="27" t="s">
        <v>145</v>
      </c>
      <c r="T113" s="123" t="s">
        <v>146</v>
      </c>
      <c r="U113" s="27" t="s">
        <v>147</v>
      </c>
      <c r="V113" s="123"/>
      <c r="W113" s="27" t="s">
        <v>0</v>
      </c>
      <c r="X113" s="116"/>
      <c r="Y113" s="27" t="s">
        <v>145</v>
      </c>
      <c r="Z113" s="123" t="s">
        <v>146</v>
      </c>
      <c r="AA113" s="27" t="s">
        <v>147</v>
      </c>
      <c r="AB113" s="126" t="str">
        <f t="shared" si="28"/>
        <v/>
      </c>
      <c r="AC113" s="157"/>
      <c r="AD113" s="28"/>
      <c r="AE113" s="74"/>
      <c r="AF113" s="154"/>
      <c r="AG113" s="27" t="s">
        <v>145</v>
      </c>
      <c r="AH113" s="27" t="s">
        <v>146</v>
      </c>
      <c r="AI113" s="27" t="s">
        <v>147</v>
      </c>
      <c r="AJ113" s="27"/>
      <c r="AK113" s="27" t="s">
        <v>391</v>
      </c>
      <c r="AL113" s="120"/>
      <c r="AM113" s="27" t="s">
        <v>145</v>
      </c>
      <c r="AN113" s="261" t="s">
        <v>146</v>
      </c>
      <c r="AO113" s="27" t="s">
        <v>147</v>
      </c>
      <c r="AP113" s="155"/>
      <c r="AR113" s="27" t="s">
        <v>145</v>
      </c>
      <c r="AS113" s="123" t="s">
        <v>146</v>
      </c>
      <c r="AT113" s="27" t="s">
        <v>147</v>
      </c>
      <c r="AU113" s="155"/>
    </row>
    <row r="114" spans="1:47" ht="25.35" customHeight="1" thickBot="1" x14ac:dyDescent="0.25">
      <c r="B114" s="28" t="s">
        <v>359</v>
      </c>
      <c r="C114" s="28" t="s">
        <v>598</v>
      </c>
      <c r="D114" s="144"/>
      <c r="E114" s="209">
        <v>2</v>
      </c>
      <c r="F114" s="210">
        <v>13</v>
      </c>
      <c r="G114" s="222">
        <v>56</v>
      </c>
      <c r="H114" s="53"/>
      <c r="I114" s="211">
        <v>71</v>
      </c>
      <c r="J114" s="116"/>
      <c r="K114" s="193">
        <v>2.8169014084507043E-2</v>
      </c>
      <c r="L114" s="194">
        <v>0.18309859154929578</v>
      </c>
      <c r="M114" s="195">
        <v>0.78873239436619713</v>
      </c>
      <c r="N114" s="127"/>
      <c r="O114" s="157"/>
      <c r="P114" s="28" t="s">
        <v>359</v>
      </c>
      <c r="Q114" s="28" t="s">
        <v>148</v>
      </c>
      <c r="R114" s="144"/>
      <c r="S114" s="52">
        <v>4</v>
      </c>
      <c r="T114" s="53">
        <v>15</v>
      </c>
      <c r="U114" s="54">
        <v>46</v>
      </c>
      <c r="V114" s="53"/>
      <c r="W114" s="55">
        <v>65</v>
      </c>
      <c r="X114" s="116"/>
      <c r="Y114" s="128">
        <f t="shared" si="25"/>
        <v>6.1538461538461542E-2</v>
      </c>
      <c r="Z114" s="129">
        <f t="shared" si="26"/>
        <v>0.23076923076923078</v>
      </c>
      <c r="AA114" s="130">
        <f t="shared" si="27"/>
        <v>0.70769230769230773</v>
      </c>
      <c r="AB114" s="127"/>
      <c r="AC114" s="157"/>
      <c r="AD114" s="28" t="s">
        <v>421</v>
      </c>
      <c r="AE114" s="74" t="s">
        <v>148</v>
      </c>
      <c r="AF114" s="154"/>
      <c r="AG114" s="183">
        <v>6.6666666666666666E-2</v>
      </c>
      <c r="AH114" s="184">
        <v>0.2</v>
      </c>
      <c r="AI114" s="184">
        <v>0.73333333333333328</v>
      </c>
      <c r="AJ114" s="179"/>
      <c r="AK114" s="185">
        <v>0.66176470588235292</v>
      </c>
      <c r="AL114" s="175"/>
      <c r="AM114" s="278">
        <f t="shared" ref="AM114:AO114" si="33">K114-Y114</f>
        <v>-3.3369447453954496E-2</v>
      </c>
      <c r="AN114" s="279">
        <f t="shared" si="33"/>
        <v>-4.7670639219935002E-2</v>
      </c>
      <c r="AO114" s="280">
        <f t="shared" si="33"/>
        <v>8.10400866738894E-2</v>
      </c>
      <c r="AP114" s="155" t="s">
        <v>49</v>
      </c>
      <c r="AR114" s="187">
        <f>Y114-AG114</f>
        <v>-5.1282051282051239E-3</v>
      </c>
      <c r="AS114" s="188">
        <f>Z114-AH114</f>
        <v>3.0769230769230771E-2</v>
      </c>
      <c r="AT114" s="189">
        <f>AA114-AI114</f>
        <v>-2.564102564102555E-2</v>
      </c>
      <c r="AU114" s="155"/>
    </row>
    <row r="115" spans="1:47"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X115" s="116"/>
      <c r="Y115" s="127" t="str">
        <f t="shared" si="25"/>
        <v/>
      </c>
      <c r="Z115" s="127" t="str">
        <f t="shared" si="26"/>
        <v/>
      </c>
      <c r="AA115" s="127" t="str">
        <f t="shared" si="27"/>
        <v/>
      </c>
      <c r="AB115" s="127" t="str">
        <f t="shared" si="28"/>
        <v/>
      </c>
      <c r="AC115" s="157"/>
      <c r="AD115" s="35" t="s">
        <v>149</v>
      </c>
      <c r="AE115" s="36" t="s">
        <v>150</v>
      </c>
      <c r="AG115" s="120"/>
      <c r="AH115" s="120"/>
      <c r="AI115" s="120"/>
      <c r="AJ115" s="120"/>
      <c r="AK115" s="120"/>
      <c r="AL115" s="120"/>
      <c r="AM115" s="155" t="s">
        <v>49</v>
      </c>
      <c r="AN115" s="155" t="s">
        <v>49</v>
      </c>
      <c r="AO115" s="155" t="s">
        <v>49</v>
      </c>
      <c r="AP115" s="155" t="s">
        <v>49</v>
      </c>
      <c r="AR115" s="155"/>
      <c r="AS115" s="155"/>
      <c r="AT115" s="155"/>
      <c r="AU115" s="155"/>
    </row>
    <row r="116" spans="1:47" ht="47.85" customHeight="1" thickBot="1" x14ac:dyDescent="0.25">
      <c r="B116" s="48" t="s">
        <v>360</v>
      </c>
      <c r="C116" s="28" t="s">
        <v>599</v>
      </c>
      <c r="D116" s="144"/>
      <c r="E116" s="205">
        <v>58</v>
      </c>
      <c r="F116" s="205">
        <v>2</v>
      </c>
      <c r="G116" s="206">
        <v>5</v>
      </c>
      <c r="H116" s="205">
        <v>6</v>
      </c>
      <c r="I116" s="205">
        <v>71</v>
      </c>
      <c r="J116" s="116"/>
      <c r="K116" s="192">
        <v>0.81690140845070425</v>
      </c>
      <c r="L116" s="192">
        <v>2.8169014084507043E-2</v>
      </c>
      <c r="M116" s="192">
        <v>7.0422535211267609E-2</v>
      </c>
      <c r="N116" s="192">
        <v>8.4507042253521125E-2</v>
      </c>
      <c r="O116" s="157"/>
      <c r="P116" s="48" t="s">
        <v>360</v>
      </c>
      <c r="Q116" s="28" t="s">
        <v>151</v>
      </c>
      <c r="R116" s="144"/>
      <c r="S116" s="30">
        <v>18</v>
      </c>
      <c r="T116" s="30">
        <v>3</v>
      </c>
      <c r="U116" s="31">
        <v>15</v>
      </c>
      <c r="V116" s="30">
        <v>29</v>
      </c>
      <c r="W116" s="30">
        <v>65</v>
      </c>
      <c r="X116" s="116"/>
      <c r="Y116" s="127">
        <f t="shared" si="25"/>
        <v>0.27692307692307694</v>
      </c>
      <c r="Z116" s="127">
        <f t="shared" si="26"/>
        <v>4.6153846153846156E-2</v>
      </c>
      <c r="AA116" s="127">
        <f t="shared" si="27"/>
        <v>0.23076923076923078</v>
      </c>
      <c r="AB116" s="127">
        <f t="shared" si="28"/>
        <v>0.44615384615384618</v>
      </c>
      <c r="AC116" s="157"/>
      <c r="AD116" s="28" t="s">
        <v>422</v>
      </c>
      <c r="AE116" s="74" t="s">
        <v>423</v>
      </c>
      <c r="AF116" s="154"/>
      <c r="AG116" s="174">
        <v>0.14285714285714285</v>
      </c>
      <c r="AH116" s="174">
        <v>0.12244897959183673</v>
      </c>
      <c r="AI116" s="174">
        <v>0.18367346938775511</v>
      </c>
      <c r="AJ116" s="174">
        <v>0.55102040816326525</v>
      </c>
      <c r="AK116" s="174">
        <v>0.72058823529411764</v>
      </c>
      <c r="AL116" s="175"/>
      <c r="AM116" s="264">
        <f t="shared" ref="AM116:AP119" si="34">K116-Y116</f>
        <v>0.53997833152762731</v>
      </c>
      <c r="AN116" s="264">
        <f t="shared" si="34"/>
        <v>-1.7984832069339114E-2</v>
      </c>
      <c r="AO116" s="264">
        <f t="shared" si="34"/>
        <v>-0.16034669555796316</v>
      </c>
      <c r="AP116" s="264">
        <f t="shared" si="34"/>
        <v>-0.36164680390032505</v>
      </c>
      <c r="AR116" s="174">
        <f>Y116-AG116</f>
        <v>0.13406593406593409</v>
      </c>
      <c r="AS116" s="174">
        <f>Z116-AH116</f>
        <v>-7.6295133437990575E-2</v>
      </c>
      <c r="AT116" s="174">
        <f>AA116-AI116</f>
        <v>4.709576138147567E-2</v>
      </c>
      <c r="AU116" s="174">
        <f>AB116-AJ116</f>
        <v>-0.10486656200941907</v>
      </c>
    </row>
    <row r="117" spans="1:47" ht="17.100000000000001" customHeight="1" thickBot="1" x14ac:dyDescent="0.25">
      <c r="A117" s="2"/>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X117" s="116"/>
      <c r="Y117" s="127" t="str">
        <f t="shared" si="25"/>
        <v/>
      </c>
      <c r="Z117" s="127" t="str">
        <f t="shared" si="26"/>
        <v/>
      </c>
      <c r="AA117" s="127" t="str">
        <f t="shared" si="27"/>
        <v/>
      </c>
      <c r="AB117" s="127" t="str">
        <f t="shared" si="28"/>
        <v/>
      </c>
      <c r="AC117" s="157"/>
      <c r="AD117" s="35" t="s">
        <v>152</v>
      </c>
      <c r="AE117" s="36" t="s">
        <v>153</v>
      </c>
      <c r="AG117" s="175"/>
      <c r="AH117" s="175"/>
      <c r="AI117" s="175"/>
      <c r="AJ117" s="175"/>
      <c r="AK117" s="175"/>
      <c r="AL117" s="175"/>
      <c r="AM117" s="174" t="s">
        <v>49</v>
      </c>
      <c r="AN117" s="174" t="s">
        <v>49</v>
      </c>
      <c r="AO117" s="174" t="s">
        <v>49</v>
      </c>
      <c r="AP117" s="174" t="s">
        <v>49</v>
      </c>
      <c r="AR117" s="174"/>
      <c r="AS117" s="174"/>
      <c r="AT117" s="174"/>
      <c r="AU117" s="174"/>
    </row>
    <row r="118" spans="1:47" ht="36.6" customHeight="1" thickBot="1" x14ac:dyDescent="0.25">
      <c r="A118" s="2"/>
      <c r="B118" s="48" t="s">
        <v>361</v>
      </c>
      <c r="C118" s="28" t="s">
        <v>600</v>
      </c>
      <c r="D118" s="144"/>
      <c r="E118" s="205">
        <v>64</v>
      </c>
      <c r="F118" s="205">
        <v>5</v>
      </c>
      <c r="G118" s="206">
        <v>1</v>
      </c>
      <c r="H118" s="205">
        <v>1</v>
      </c>
      <c r="I118" s="205">
        <v>71</v>
      </c>
      <c r="J118" s="116"/>
      <c r="K118" s="192">
        <v>0.90140845070422537</v>
      </c>
      <c r="L118" s="192">
        <v>7.0422535211267609E-2</v>
      </c>
      <c r="M118" s="192">
        <v>1.4084507042253521E-2</v>
      </c>
      <c r="N118" s="192">
        <v>1.4084507042253521E-2</v>
      </c>
      <c r="O118" s="157"/>
      <c r="P118" s="48" t="s">
        <v>361</v>
      </c>
      <c r="Q118" s="28" t="s">
        <v>154</v>
      </c>
      <c r="R118" s="144"/>
      <c r="S118" s="30">
        <v>55</v>
      </c>
      <c r="T118" s="30">
        <v>5</v>
      </c>
      <c r="U118" s="31">
        <v>5</v>
      </c>
      <c r="V118" s="30">
        <v>0</v>
      </c>
      <c r="W118" s="30">
        <v>65</v>
      </c>
      <c r="X118" s="116"/>
      <c r="Y118" s="127">
        <f t="shared" si="25"/>
        <v>0.84615384615384615</v>
      </c>
      <c r="Z118" s="127">
        <f t="shared" si="26"/>
        <v>7.6923076923076927E-2</v>
      </c>
      <c r="AA118" s="127">
        <f t="shared" si="27"/>
        <v>7.6923076923076927E-2</v>
      </c>
      <c r="AB118" s="127">
        <f t="shared" si="28"/>
        <v>0</v>
      </c>
      <c r="AC118" s="157"/>
      <c r="AD118" s="28" t="s">
        <v>424</v>
      </c>
      <c r="AE118" s="74" t="s">
        <v>154</v>
      </c>
      <c r="AF118" s="154"/>
      <c r="AG118" s="174">
        <v>0.62121212121212122</v>
      </c>
      <c r="AH118" s="174">
        <v>0.16666666666666666</v>
      </c>
      <c r="AI118" s="174">
        <v>0.15151515151515152</v>
      </c>
      <c r="AJ118" s="174">
        <v>6.0606060606060608E-2</v>
      </c>
      <c r="AK118" s="174">
        <v>0.97058823529411764</v>
      </c>
      <c r="AL118" s="175"/>
      <c r="AM118" s="264">
        <f t="shared" si="34"/>
        <v>5.5254604550379227E-2</v>
      </c>
      <c r="AN118" s="264">
        <f t="shared" si="34"/>
        <v>-6.5005417118093184E-3</v>
      </c>
      <c r="AO118" s="264">
        <f t="shared" si="34"/>
        <v>-6.2838569880823411E-2</v>
      </c>
      <c r="AP118" s="264">
        <f t="shared" si="34"/>
        <v>1.4084507042253521E-2</v>
      </c>
      <c r="AR118" s="174">
        <f t="shared" ref="AR118:AU119" si="35">Y118-AG118</f>
        <v>0.22494172494172493</v>
      </c>
      <c r="AS118" s="174">
        <f t="shared" si="35"/>
        <v>-8.974358974358973E-2</v>
      </c>
      <c r="AT118" s="174">
        <f t="shared" si="35"/>
        <v>-7.4592074592074592E-2</v>
      </c>
      <c r="AU118" s="174">
        <f t="shared" si="35"/>
        <v>-6.0606060606060608E-2</v>
      </c>
    </row>
    <row r="119" spans="1:47" ht="25.35" customHeight="1" thickBot="1" x14ac:dyDescent="0.25">
      <c r="A119" s="2"/>
      <c r="B119" s="48" t="s">
        <v>362</v>
      </c>
      <c r="C119" s="28" t="s">
        <v>601</v>
      </c>
      <c r="D119" s="144"/>
      <c r="E119" s="205">
        <v>67</v>
      </c>
      <c r="F119" s="205">
        <v>2</v>
      </c>
      <c r="G119" s="206">
        <v>1</v>
      </c>
      <c r="H119" s="205">
        <v>1</v>
      </c>
      <c r="I119" s="205">
        <v>71</v>
      </c>
      <c r="J119" s="116"/>
      <c r="K119" s="192">
        <v>0.94366197183098588</v>
      </c>
      <c r="L119" s="192">
        <v>2.8169014084507043E-2</v>
      </c>
      <c r="M119" s="192">
        <v>1.4084507042253521E-2</v>
      </c>
      <c r="N119" s="192">
        <v>1.4084507042253521E-2</v>
      </c>
      <c r="O119" s="157"/>
      <c r="P119" s="48" t="s">
        <v>362</v>
      </c>
      <c r="Q119" s="28" t="s">
        <v>155</v>
      </c>
      <c r="R119" s="144"/>
      <c r="S119" s="30">
        <v>57</v>
      </c>
      <c r="T119" s="30">
        <v>1</v>
      </c>
      <c r="U119" s="31">
        <v>7</v>
      </c>
      <c r="V119" s="30">
        <v>0</v>
      </c>
      <c r="W119" s="30">
        <v>65</v>
      </c>
      <c r="X119" s="116"/>
      <c r="Y119" s="127">
        <f t="shared" si="25"/>
        <v>0.87692307692307692</v>
      </c>
      <c r="Z119" s="127">
        <f t="shared" si="26"/>
        <v>1.5384615384615385E-2</v>
      </c>
      <c r="AA119" s="127">
        <f t="shared" si="27"/>
        <v>0.1076923076923077</v>
      </c>
      <c r="AB119" s="127">
        <f t="shared" si="28"/>
        <v>0</v>
      </c>
      <c r="AC119" s="157"/>
      <c r="AD119" s="28" t="s">
        <v>425</v>
      </c>
      <c r="AE119" s="74" t="s">
        <v>155</v>
      </c>
      <c r="AF119" s="154"/>
      <c r="AG119" s="174">
        <v>0.71875</v>
      </c>
      <c r="AH119" s="174">
        <v>6.25E-2</v>
      </c>
      <c r="AI119" s="174">
        <v>0.140625</v>
      </c>
      <c r="AJ119" s="174">
        <v>7.8125E-2</v>
      </c>
      <c r="AK119" s="174">
        <v>0.94117647058823528</v>
      </c>
      <c r="AL119" s="175"/>
      <c r="AM119" s="264">
        <f t="shared" si="34"/>
        <v>6.6738894907908963E-2</v>
      </c>
      <c r="AN119" s="264">
        <f t="shared" si="34"/>
        <v>1.2784398699891657E-2</v>
      </c>
      <c r="AO119" s="264">
        <f t="shared" si="34"/>
        <v>-9.3607800650054182E-2</v>
      </c>
      <c r="AP119" s="264">
        <f t="shared" si="34"/>
        <v>1.4084507042253521E-2</v>
      </c>
      <c r="AR119" s="174">
        <f t="shared" si="35"/>
        <v>0.15817307692307692</v>
      </c>
      <c r="AS119" s="174">
        <f t="shared" si="35"/>
        <v>-4.7115384615384615E-2</v>
      </c>
      <c r="AT119" s="174">
        <f t="shared" si="35"/>
        <v>-3.2932692307692302E-2</v>
      </c>
      <c r="AU119" s="174">
        <f t="shared" si="35"/>
        <v>-7.8125E-2</v>
      </c>
    </row>
    <row r="120" spans="1:47" ht="25.35" customHeight="1" thickBot="1" x14ac:dyDescent="0.25">
      <c r="A120" s="2"/>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X120" s="116"/>
      <c r="Y120" s="127" t="str">
        <f t="shared" si="25"/>
        <v/>
      </c>
      <c r="Z120" s="127" t="str">
        <f t="shared" si="26"/>
        <v/>
      </c>
      <c r="AA120" s="127" t="str">
        <f t="shared" si="27"/>
        <v/>
      </c>
      <c r="AB120" s="127" t="str">
        <f t="shared" si="28"/>
        <v/>
      </c>
      <c r="AC120" s="157"/>
      <c r="AD120" s="35" t="s">
        <v>156</v>
      </c>
      <c r="AE120" s="36" t="s">
        <v>157</v>
      </c>
      <c r="AG120" s="175"/>
      <c r="AH120" s="175"/>
      <c r="AI120" s="175"/>
      <c r="AJ120" s="175"/>
      <c r="AK120" s="175"/>
      <c r="AL120" s="175"/>
      <c r="AM120" s="174" t="s">
        <v>49</v>
      </c>
      <c r="AN120" s="174" t="s">
        <v>49</v>
      </c>
      <c r="AO120" s="174" t="s">
        <v>49</v>
      </c>
      <c r="AP120" s="174" t="s">
        <v>49</v>
      </c>
      <c r="AR120" s="174"/>
      <c r="AS120" s="174"/>
      <c r="AT120" s="174"/>
      <c r="AU120" s="174"/>
    </row>
    <row r="121" spans="1:47" ht="17.100000000000001" customHeight="1" thickBot="1" x14ac:dyDescent="0.25">
      <c r="A121" s="2"/>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X121" s="116"/>
      <c r="Y121" s="127" t="str">
        <f t="shared" si="25"/>
        <v/>
      </c>
      <c r="Z121" s="127" t="str">
        <f t="shared" si="26"/>
        <v/>
      </c>
      <c r="AA121" s="127" t="str">
        <f t="shared" si="27"/>
        <v/>
      </c>
      <c r="AB121" s="127" t="str">
        <f t="shared" si="28"/>
        <v/>
      </c>
      <c r="AC121" s="157"/>
      <c r="AD121" s="35" t="s">
        <v>158</v>
      </c>
      <c r="AE121" s="36" t="s">
        <v>159</v>
      </c>
      <c r="AG121" s="175"/>
      <c r="AH121" s="175"/>
      <c r="AI121" s="175"/>
      <c r="AJ121" s="175"/>
      <c r="AK121" s="175"/>
      <c r="AL121" s="175"/>
      <c r="AM121" s="174" t="s">
        <v>49</v>
      </c>
      <c r="AN121" s="174" t="s">
        <v>49</v>
      </c>
      <c r="AO121" s="174" t="s">
        <v>49</v>
      </c>
      <c r="AP121" s="174" t="s">
        <v>49</v>
      </c>
      <c r="AR121" s="174"/>
      <c r="AS121" s="174"/>
      <c r="AT121" s="174"/>
      <c r="AU121" s="174"/>
    </row>
    <row r="122" spans="1:47" ht="36.6" customHeight="1" thickBot="1" x14ac:dyDescent="0.25">
      <c r="A122" s="2"/>
      <c r="B122" s="48" t="s">
        <v>363</v>
      </c>
      <c r="C122" s="28" t="s">
        <v>602</v>
      </c>
      <c r="D122" s="144"/>
      <c r="E122" s="205">
        <v>65</v>
      </c>
      <c r="F122" s="205">
        <v>2</v>
      </c>
      <c r="G122" s="206">
        <v>1</v>
      </c>
      <c r="H122" s="205">
        <v>3</v>
      </c>
      <c r="I122" s="205">
        <v>71</v>
      </c>
      <c r="J122" s="116"/>
      <c r="K122" s="192">
        <v>0.91549295774647887</v>
      </c>
      <c r="L122" s="192">
        <v>2.8169014084507043E-2</v>
      </c>
      <c r="M122" s="192">
        <v>1.4084507042253521E-2</v>
      </c>
      <c r="N122" s="192">
        <v>4.2253521126760563E-2</v>
      </c>
      <c r="O122" s="157"/>
      <c r="P122" s="48" t="s">
        <v>363</v>
      </c>
      <c r="Q122" s="28" t="s">
        <v>160</v>
      </c>
      <c r="R122" s="144"/>
      <c r="S122" s="30">
        <v>50</v>
      </c>
      <c r="T122" s="30">
        <v>2</v>
      </c>
      <c r="U122" s="31">
        <v>5</v>
      </c>
      <c r="V122" s="30">
        <v>8</v>
      </c>
      <c r="W122" s="30">
        <v>65</v>
      </c>
      <c r="X122" s="116"/>
      <c r="Y122" s="127">
        <f t="shared" si="25"/>
        <v>0.76923076923076927</v>
      </c>
      <c r="Z122" s="127">
        <f t="shared" si="26"/>
        <v>3.0769230769230771E-2</v>
      </c>
      <c r="AA122" s="127">
        <f t="shared" si="27"/>
        <v>7.6923076923076927E-2</v>
      </c>
      <c r="AB122" s="127">
        <f t="shared" si="28"/>
        <v>0.12307692307692308</v>
      </c>
      <c r="AC122" s="157"/>
      <c r="AD122" s="28" t="s">
        <v>426</v>
      </c>
      <c r="AE122" s="74" t="s">
        <v>160</v>
      </c>
      <c r="AF122" s="154"/>
      <c r="AG122" s="174">
        <v>0.67272727272727273</v>
      </c>
      <c r="AH122" s="174">
        <v>7.2727272727272724E-2</v>
      </c>
      <c r="AI122" s="174">
        <v>5.4545454545454543E-2</v>
      </c>
      <c r="AJ122" s="174">
        <v>0.2</v>
      </c>
      <c r="AK122" s="174">
        <v>0.80882352941176472</v>
      </c>
      <c r="AL122" s="175"/>
      <c r="AM122" s="264">
        <f t="shared" ref="AM122:AP122" si="36">K122-Y122</f>
        <v>0.1462621885157096</v>
      </c>
      <c r="AN122" s="264">
        <f t="shared" si="36"/>
        <v>-2.6002166847237281E-3</v>
      </c>
      <c r="AO122" s="264">
        <f t="shared" si="36"/>
        <v>-6.2838569880823411E-2</v>
      </c>
      <c r="AP122" s="264">
        <f t="shared" si="36"/>
        <v>-8.0823401950162521E-2</v>
      </c>
      <c r="AR122" s="174">
        <f>Y122-AG122</f>
        <v>9.6503496503496544E-2</v>
      </c>
      <c r="AS122" s="174">
        <f>Z122-AH122</f>
        <v>-4.1958041958041953E-2</v>
      </c>
      <c r="AT122" s="174">
        <f>AA122-AI122</f>
        <v>2.2377622377622385E-2</v>
      </c>
      <c r="AU122" s="174">
        <f>AB122-AJ122</f>
        <v>-7.6923076923076927E-2</v>
      </c>
    </row>
    <row r="123" spans="1:47" ht="17.100000000000001" customHeight="1" thickBot="1" x14ac:dyDescent="0.25">
      <c r="A123" s="2"/>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X123" s="116"/>
      <c r="Y123" s="127" t="str">
        <f t="shared" si="25"/>
        <v/>
      </c>
      <c r="Z123" s="127" t="str">
        <f t="shared" si="26"/>
        <v/>
      </c>
      <c r="AA123" s="127" t="str">
        <f t="shared" si="27"/>
        <v/>
      </c>
      <c r="AB123" s="127" t="str">
        <f t="shared" si="28"/>
        <v/>
      </c>
      <c r="AC123" s="157"/>
      <c r="AD123" s="35" t="s">
        <v>161</v>
      </c>
      <c r="AE123" s="36" t="s">
        <v>162</v>
      </c>
      <c r="AG123" s="175"/>
      <c r="AH123" s="175"/>
      <c r="AI123" s="175"/>
      <c r="AJ123" s="175"/>
      <c r="AK123" s="175"/>
      <c r="AL123" s="175"/>
      <c r="AM123" s="174" t="s">
        <v>49</v>
      </c>
      <c r="AN123" s="174" t="s">
        <v>49</v>
      </c>
      <c r="AO123" s="174" t="s">
        <v>49</v>
      </c>
      <c r="AP123" s="174" t="s">
        <v>49</v>
      </c>
      <c r="AR123" s="174"/>
      <c r="AS123" s="174"/>
      <c r="AT123" s="174"/>
      <c r="AU123" s="174"/>
    </row>
    <row r="124" spans="1:47" ht="47.85" customHeight="1" thickBot="1" x14ac:dyDescent="0.25">
      <c r="A124" s="2"/>
      <c r="B124" s="48" t="s">
        <v>364</v>
      </c>
      <c r="C124" s="28" t="s">
        <v>603</v>
      </c>
      <c r="D124" s="144"/>
      <c r="E124" s="205">
        <v>65</v>
      </c>
      <c r="F124" s="205">
        <v>2</v>
      </c>
      <c r="G124" s="206">
        <v>0</v>
      </c>
      <c r="H124" s="205">
        <v>4</v>
      </c>
      <c r="I124" s="205">
        <v>71</v>
      </c>
      <c r="J124" s="116"/>
      <c r="K124" s="192">
        <v>0.91549295774647887</v>
      </c>
      <c r="L124" s="192">
        <v>2.8169014084507043E-2</v>
      </c>
      <c r="M124" s="192">
        <v>0</v>
      </c>
      <c r="N124" s="192">
        <v>5.6338028169014086E-2</v>
      </c>
      <c r="O124" s="157"/>
      <c r="P124" s="48" t="s">
        <v>364</v>
      </c>
      <c r="Q124" s="28" t="s">
        <v>163</v>
      </c>
      <c r="R124" s="144"/>
      <c r="S124" s="30">
        <v>49</v>
      </c>
      <c r="T124" s="30">
        <v>2</v>
      </c>
      <c r="U124" s="31">
        <v>7</v>
      </c>
      <c r="V124" s="30">
        <v>7</v>
      </c>
      <c r="W124" s="30">
        <v>65</v>
      </c>
      <c r="X124" s="116"/>
      <c r="Y124" s="127">
        <f t="shared" si="25"/>
        <v>0.75384615384615383</v>
      </c>
      <c r="Z124" s="127">
        <f t="shared" si="26"/>
        <v>3.0769230769230771E-2</v>
      </c>
      <c r="AA124" s="127">
        <f t="shared" si="27"/>
        <v>0.1076923076923077</v>
      </c>
      <c r="AB124" s="127">
        <f t="shared" si="28"/>
        <v>0.1076923076923077</v>
      </c>
      <c r="AC124" s="157"/>
      <c r="AD124" s="28" t="s">
        <v>427</v>
      </c>
      <c r="AE124" s="74" t="s">
        <v>163</v>
      </c>
      <c r="AF124" s="154"/>
      <c r="AG124" s="174">
        <v>0.64150943396226412</v>
      </c>
      <c r="AH124" s="174">
        <v>9.4339622641509441E-2</v>
      </c>
      <c r="AI124" s="174">
        <v>0.13207547169811321</v>
      </c>
      <c r="AJ124" s="174">
        <v>0.13207547169811321</v>
      </c>
      <c r="AK124" s="174">
        <v>0.77941176470588236</v>
      </c>
      <c r="AL124" s="175"/>
      <c r="AM124" s="264">
        <f t="shared" ref="AM124:AP126" si="37">K124-Y124</f>
        <v>0.16164680390032504</v>
      </c>
      <c r="AN124" s="264">
        <f t="shared" si="37"/>
        <v>-2.6002166847237281E-3</v>
      </c>
      <c r="AO124" s="264">
        <f t="shared" si="37"/>
        <v>-0.1076923076923077</v>
      </c>
      <c r="AP124" s="264">
        <f t="shared" si="37"/>
        <v>-5.1354279523293613E-2</v>
      </c>
      <c r="AR124" s="174">
        <f t="shared" ref="AR124:AU126" si="38">Y124-AG124</f>
        <v>0.11233671988388971</v>
      </c>
      <c r="AS124" s="174">
        <f t="shared" si="38"/>
        <v>-6.357039187227867E-2</v>
      </c>
      <c r="AT124" s="174">
        <f t="shared" si="38"/>
        <v>-2.4383164005805508E-2</v>
      </c>
      <c r="AU124" s="174">
        <f t="shared" si="38"/>
        <v>-2.4383164005805508E-2</v>
      </c>
    </row>
    <row r="125" spans="1:47" ht="36.6" customHeight="1" thickBot="1" x14ac:dyDescent="0.25">
      <c r="A125" s="2"/>
      <c r="B125" s="48" t="s">
        <v>365</v>
      </c>
      <c r="C125" s="28" t="s">
        <v>604</v>
      </c>
      <c r="D125" s="144"/>
      <c r="E125" s="205">
        <v>69</v>
      </c>
      <c r="F125" s="205">
        <v>0</v>
      </c>
      <c r="G125" s="206">
        <v>0</v>
      </c>
      <c r="H125" s="205">
        <v>2</v>
      </c>
      <c r="I125" s="205">
        <v>71</v>
      </c>
      <c r="J125" s="116"/>
      <c r="K125" s="192">
        <v>0.971830985915493</v>
      </c>
      <c r="L125" s="192">
        <v>0</v>
      </c>
      <c r="M125" s="192">
        <v>0</v>
      </c>
      <c r="N125" s="192">
        <v>2.8169014084507043E-2</v>
      </c>
      <c r="O125" s="157"/>
      <c r="P125" s="48" t="s">
        <v>365</v>
      </c>
      <c r="Q125" s="28" t="s">
        <v>164</v>
      </c>
      <c r="R125" s="144"/>
      <c r="S125" s="30">
        <v>54</v>
      </c>
      <c r="T125" s="30">
        <v>1</v>
      </c>
      <c r="U125" s="31">
        <v>6</v>
      </c>
      <c r="V125" s="30">
        <v>4</v>
      </c>
      <c r="W125" s="30">
        <v>65</v>
      </c>
      <c r="X125" s="116"/>
      <c r="Y125" s="127">
        <f t="shared" si="25"/>
        <v>0.83076923076923082</v>
      </c>
      <c r="Z125" s="127">
        <f t="shared" si="26"/>
        <v>1.5384615384615385E-2</v>
      </c>
      <c r="AA125" s="127">
        <f t="shared" si="27"/>
        <v>9.2307692307692313E-2</v>
      </c>
      <c r="AB125" s="127">
        <f t="shared" si="28"/>
        <v>6.1538461538461542E-2</v>
      </c>
      <c r="AC125" s="157"/>
      <c r="AD125" s="28" t="s">
        <v>428</v>
      </c>
      <c r="AE125" s="74" t="s">
        <v>164</v>
      </c>
      <c r="AF125" s="154"/>
      <c r="AG125" s="174">
        <v>0.81481481481481477</v>
      </c>
      <c r="AH125" s="174">
        <v>5.5555555555555552E-2</v>
      </c>
      <c r="AI125" s="174">
        <v>9.2592592592592587E-2</v>
      </c>
      <c r="AJ125" s="174">
        <v>3.7037037037037035E-2</v>
      </c>
      <c r="AK125" s="174">
        <v>0.79411764705882348</v>
      </c>
      <c r="AL125" s="175"/>
      <c r="AM125" s="264">
        <f t="shared" si="37"/>
        <v>0.14106175514626218</v>
      </c>
      <c r="AN125" s="264">
        <f t="shared" si="37"/>
        <v>-1.5384615384615385E-2</v>
      </c>
      <c r="AO125" s="264">
        <f t="shared" si="37"/>
        <v>-9.2307692307692313E-2</v>
      </c>
      <c r="AP125" s="264">
        <f t="shared" si="37"/>
        <v>-3.3369447453954496E-2</v>
      </c>
      <c r="AR125" s="174">
        <f t="shared" si="38"/>
        <v>1.5954415954416046E-2</v>
      </c>
      <c r="AS125" s="174">
        <f t="shared" si="38"/>
        <v>-4.0170940170940167E-2</v>
      </c>
      <c r="AT125" s="174">
        <f t="shared" si="38"/>
        <v>-2.8490028490027464E-4</v>
      </c>
      <c r="AU125" s="174">
        <f t="shared" si="38"/>
        <v>2.4501424501424507E-2</v>
      </c>
    </row>
    <row r="126" spans="1:47" ht="36.6" customHeight="1" thickBot="1" x14ac:dyDescent="0.25">
      <c r="A126" s="2"/>
      <c r="B126" s="48" t="s">
        <v>366</v>
      </c>
      <c r="C126" s="28" t="s">
        <v>605</v>
      </c>
      <c r="D126" s="144"/>
      <c r="E126" s="205">
        <v>70</v>
      </c>
      <c r="F126" s="205">
        <v>0</v>
      </c>
      <c r="G126" s="206">
        <v>0</v>
      </c>
      <c r="H126" s="205">
        <v>1</v>
      </c>
      <c r="I126" s="205">
        <v>71</v>
      </c>
      <c r="J126" s="116"/>
      <c r="K126" s="192">
        <v>0.9859154929577465</v>
      </c>
      <c r="L126" s="192">
        <v>0</v>
      </c>
      <c r="M126" s="192">
        <v>0</v>
      </c>
      <c r="N126" s="192">
        <v>1.4084507042253521E-2</v>
      </c>
      <c r="O126" s="157"/>
      <c r="P126" s="48" t="s">
        <v>366</v>
      </c>
      <c r="Q126" s="28" t="s">
        <v>165</v>
      </c>
      <c r="R126" s="144"/>
      <c r="S126" s="30">
        <v>62</v>
      </c>
      <c r="T126" s="30">
        <v>0</v>
      </c>
      <c r="U126" s="31">
        <v>3</v>
      </c>
      <c r="V126" s="30">
        <v>0</v>
      </c>
      <c r="W126" s="30">
        <v>65</v>
      </c>
      <c r="X126" s="116"/>
      <c r="Y126" s="127">
        <f t="shared" si="25"/>
        <v>0.9538461538461539</v>
      </c>
      <c r="Z126" s="127">
        <f t="shared" si="26"/>
        <v>0</v>
      </c>
      <c r="AA126" s="127">
        <f t="shared" si="27"/>
        <v>4.6153846153846156E-2</v>
      </c>
      <c r="AB126" s="127">
        <f t="shared" si="28"/>
        <v>0</v>
      </c>
      <c r="AC126" s="157"/>
      <c r="AD126" s="28" t="s">
        <v>430</v>
      </c>
      <c r="AE126" s="74" t="s">
        <v>165</v>
      </c>
      <c r="AF126" s="154"/>
      <c r="AG126" s="174">
        <v>0.92063492063492058</v>
      </c>
      <c r="AH126" s="174">
        <v>6.3492063492063489E-2</v>
      </c>
      <c r="AI126" s="174">
        <v>1.5873015873015872E-2</v>
      </c>
      <c r="AJ126" s="174">
        <v>0</v>
      </c>
      <c r="AK126" s="174">
        <v>0.92647058823529416</v>
      </c>
      <c r="AL126" s="175"/>
      <c r="AM126" s="264">
        <f t="shared" si="37"/>
        <v>3.2069339111592599E-2</v>
      </c>
      <c r="AN126" s="264">
        <f t="shared" si="37"/>
        <v>0</v>
      </c>
      <c r="AO126" s="264">
        <f t="shared" si="37"/>
        <v>-4.6153846153846156E-2</v>
      </c>
      <c r="AP126" s="264">
        <f t="shared" si="37"/>
        <v>1.4084507042253521E-2</v>
      </c>
      <c r="AR126" s="174">
        <f t="shared" si="38"/>
        <v>3.3211233211233315E-2</v>
      </c>
      <c r="AS126" s="174">
        <f t="shared" si="38"/>
        <v>-6.3492063492063489E-2</v>
      </c>
      <c r="AT126" s="174">
        <f t="shared" si="38"/>
        <v>3.0280830280830284E-2</v>
      </c>
      <c r="AU126" s="174">
        <f t="shared" si="38"/>
        <v>0</v>
      </c>
    </row>
    <row r="127" spans="1:47" ht="25.35" customHeight="1" thickBot="1" x14ac:dyDescent="0.25">
      <c r="A127" s="2"/>
      <c r="B127" s="48"/>
      <c r="C127" s="28"/>
      <c r="D127" s="144"/>
      <c r="E127" s="27" t="s">
        <v>145</v>
      </c>
      <c r="F127" s="244" t="s">
        <v>146</v>
      </c>
      <c r="G127" s="27" t="s">
        <v>147</v>
      </c>
      <c r="H127" s="244"/>
      <c r="I127" s="27" t="s">
        <v>0</v>
      </c>
      <c r="J127" s="116"/>
      <c r="K127" s="27" t="s">
        <v>145</v>
      </c>
      <c r="L127" s="244" t="s">
        <v>146</v>
      </c>
      <c r="M127" s="27" t="s">
        <v>147</v>
      </c>
      <c r="N127" s="126" t="s">
        <v>49</v>
      </c>
      <c r="O127" s="157"/>
      <c r="P127" s="48"/>
      <c r="Q127" s="28"/>
      <c r="R127" s="144"/>
      <c r="S127" s="27" t="s">
        <v>145</v>
      </c>
      <c r="T127" s="123" t="s">
        <v>146</v>
      </c>
      <c r="U127" s="27" t="s">
        <v>147</v>
      </c>
      <c r="V127" s="123"/>
      <c r="W127" s="27" t="s">
        <v>0</v>
      </c>
      <c r="X127" s="116"/>
      <c r="Y127" s="27" t="s">
        <v>145</v>
      </c>
      <c r="Z127" s="123" t="s">
        <v>146</v>
      </c>
      <c r="AA127" s="27" t="s">
        <v>147</v>
      </c>
      <c r="AB127" s="126" t="str">
        <f t="shared" si="28"/>
        <v/>
      </c>
      <c r="AC127" s="157"/>
      <c r="AD127" s="28"/>
      <c r="AE127" s="74"/>
      <c r="AG127" s="27" t="s">
        <v>145</v>
      </c>
      <c r="AH127" s="27" t="s">
        <v>146</v>
      </c>
      <c r="AI127" s="27" t="s">
        <v>147</v>
      </c>
      <c r="AJ127" s="27"/>
      <c r="AK127" s="27" t="s">
        <v>391</v>
      </c>
      <c r="AL127" s="120"/>
      <c r="AM127" s="27" t="s">
        <v>145</v>
      </c>
      <c r="AN127" s="27" t="s">
        <v>146</v>
      </c>
      <c r="AO127" s="27" t="s">
        <v>147</v>
      </c>
      <c r="AP127" s="155" t="s">
        <v>49</v>
      </c>
      <c r="AR127" s="27"/>
      <c r="AS127" s="27"/>
      <c r="AT127" s="27"/>
      <c r="AU127" s="155"/>
    </row>
    <row r="128" spans="1:47" ht="25.35" customHeight="1" thickBot="1" x14ac:dyDescent="0.25">
      <c r="A128" s="2"/>
      <c r="B128" s="48" t="s">
        <v>367</v>
      </c>
      <c r="C128" s="28" t="s">
        <v>166</v>
      </c>
      <c r="D128" s="144"/>
      <c r="E128" s="209">
        <v>3</v>
      </c>
      <c r="F128" s="210">
        <v>7</v>
      </c>
      <c r="G128" s="222">
        <v>61</v>
      </c>
      <c r="H128" s="53"/>
      <c r="I128" s="211">
        <v>71</v>
      </c>
      <c r="J128" s="116"/>
      <c r="K128" s="193">
        <v>4.2253521126760563E-2</v>
      </c>
      <c r="L128" s="194">
        <v>9.8591549295774641E-2</v>
      </c>
      <c r="M128" s="195">
        <v>0.85915492957746475</v>
      </c>
      <c r="N128" s="127"/>
      <c r="O128" s="157"/>
      <c r="P128" s="48" t="s">
        <v>367</v>
      </c>
      <c r="Q128" s="28" t="s">
        <v>166</v>
      </c>
      <c r="R128" s="144"/>
      <c r="S128" s="52">
        <v>4</v>
      </c>
      <c r="T128" s="53">
        <v>15</v>
      </c>
      <c r="U128" s="54">
        <v>46</v>
      </c>
      <c r="V128" s="53"/>
      <c r="W128" s="55">
        <v>65</v>
      </c>
      <c r="X128" s="116"/>
      <c r="Y128" s="128">
        <f t="shared" si="25"/>
        <v>6.1538461538461542E-2</v>
      </c>
      <c r="Z128" s="129">
        <f t="shared" si="26"/>
        <v>0.23076923076923078</v>
      </c>
      <c r="AA128" s="130">
        <f t="shared" si="27"/>
        <v>0.70769230769230773</v>
      </c>
      <c r="AB128" s="127"/>
      <c r="AC128" s="157"/>
      <c r="AD128" s="28" t="s">
        <v>429</v>
      </c>
      <c r="AE128" s="74" t="s">
        <v>166</v>
      </c>
      <c r="AF128" s="154"/>
      <c r="AG128" s="187">
        <v>2.3809523809523808E-2</v>
      </c>
      <c r="AH128" s="188">
        <v>0.21428571428571427</v>
      </c>
      <c r="AI128" s="188">
        <v>0.76190476190476186</v>
      </c>
      <c r="AJ128" s="188"/>
      <c r="AK128" s="189">
        <v>0.61764705882352944</v>
      </c>
      <c r="AL128" s="175"/>
      <c r="AM128" s="278">
        <f t="shared" ref="AM128:AO128" si="39">K128-Y128</f>
        <v>-1.9284940411700979E-2</v>
      </c>
      <c r="AN128" s="279">
        <f t="shared" si="39"/>
        <v>-0.13217768147345615</v>
      </c>
      <c r="AO128" s="280">
        <f t="shared" si="39"/>
        <v>0.15146262188515702</v>
      </c>
      <c r="AP128" s="155" t="s">
        <v>49</v>
      </c>
      <c r="AR128" s="183">
        <f>Y128-AG128</f>
        <v>3.7728937728937734E-2</v>
      </c>
      <c r="AS128" s="184">
        <f>Z128-AH128</f>
        <v>1.6483516483516508E-2</v>
      </c>
      <c r="AT128" s="185">
        <f>AA128-AI128</f>
        <v>-5.4212454212454131E-2</v>
      </c>
      <c r="AU128" s="155">
        <f>AB128-AJ128</f>
        <v>0</v>
      </c>
    </row>
    <row r="129" spans="1:47" ht="17.100000000000001" customHeight="1" thickBot="1" x14ac:dyDescent="0.25">
      <c r="A129" s="2"/>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X129" s="116"/>
      <c r="Y129" s="127" t="str">
        <f t="shared" si="25"/>
        <v/>
      </c>
      <c r="Z129" s="127" t="str">
        <f t="shared" si="26"/>
        <v/>
      </c>
      <c r="AA129" s="127" t="str">
        <f t="shared" si="27"/>
        <v/>
      </c>
      <c r="AB129" s="127" t="str">
        <f t="shared" si="28"/>
        <v/>
      </c>
      <c r="AC129" s="157"/>
      <c r="AD129" s="35" t="s">
        <v>167</v>
      </c>
      <c r="AE129" s="36" t="s">
        <v>168</v>
      </c>
      <c r="AG129" s="120"/>
      <c r="AH129" s="120"/>
      <c r="AI129" s="120"/>
      <c r="AJ129" s="120"/>
      <c r="AK129" s="120"/>
      <c r="AL129" s="120"/>
      <c r="AM129" s="155" t="s">
        <v>49</v>
      </c>
      <c r="AN129" s="155" t="s">
        <v>49</v>
      </c>
      <c r="AO129" s="155" t="s">
        <v>49</v>
      </c>
      <c r="AP129" s="155" t="s">
        <v>49</v>
      </c>
      <c r="AR129" s="155"/>
      <c r="AS129" s="155"/>
      <c r="AT129" s="155"/>
      <c r="AU129" s="155"/>
    </row>
    <row r="130" spans="1:47" ht="25.35" customHeight="1" thickBot="1" x14ac:dyDescent="0.25">
      <c r="A130" s="2"/>
      <c r="B130" s="48" t="s">
        <v>368</v>
      </c>
      <c r="C130" s="28" t="s">
        <v>606</v>
      </c>
      <c r="D130" s="144"/>
      <c r="E130" s="205">
        <v>67</v>
      </c>
      <c r="F130" s="205">
        <v>2</v>
      </c>
      <c r="G130" s="206">
        <v>0</v>
      </c>
      <c r="H130" s="205">
        <v>2</v>
      </c>
      <c r="I130" s="205">
        <v>71</v>
      </c>
      <c r="J130" s="116"/>
      <c r="K130" s="192">
        <v>0.94366197183098588</v>
      </c>
      <c r="L130" s="192">
        <v>2.8169014084507043E-2</v>
      </c>
      <c r="M130" s="192">
        <v>0</v>
      </c>
      <c r="N130" s="192">
        <v>2.8169014084507043E-2</v>
      </c>
      <c r="O130" s="157"/>
      <c r="P130" s="48" t="s">
        <v>368</v>
      </c>
      <c r="Q130" s="28" t="s">
        <v>169</v>
      </c>
      <c r="R130" s="144"/>
      <c r="S130" s="30">
        <v>57</v>
      </c>
      <c r="T130" s="30">
        <v>2</v>
      </c>
      <c r="U130" s="31">
        <v>5</v>
      </c>
      <c r="V130" s="30">
        <v>1</v>
      </c>
      <c r="W130" s="30">
        <v>65</v>
      </c>
      <c r="X130" s="116"/>
      <c r="Y130" s="127">
        <f t="shared" si="25"/>
        <v>0.87692307692307692</v>
      </c>
      <c r="Z130" s="127">
        <f t="shared" si="26"/>
        <v>3.0769230769230771E-2</v>
      </c>
      <c r="AA130" s="127">
        <f t="shared" si="27"/>
        <v>7.6923076923076927E-2</v>
      </c>
      <c r="AB130" s="127">
        <f t="shared" si="28"/>
        <v>1.5384615384615385E-2</v>
      </c>
      <c r="AC130" s="157"/>
      <c r="AD130" s="101" t="s">
        <v>431</v>
      </c>
      <c r="AE130" s="78" t="s">
        <v>169</v>
      </c>
      <c r="AF130" s="154"/>
      <c r="AG130" s="174">
        <v>0.87037037037037035</v>
      </c>
      <c r="AH130" s="174">
        <v>3.7037037037037035E-2</v>
      </c>
      <c r="AI130" s="174">
        <v>7.407407407407407E-2</v>
      </c>
      <c r="AJ130" s="174">
        <v>1.8518518518518517E-2</v>
      </c>
      <c r="AK130" s="174">
        <v>0.79411764705882348</v>
      </c>
      <c r="AL130" s="175"/>
      <c r="AM130" s="264">
        <f t="shared" ref="AM130:AP130" si="40">K130-Y130</f>
        <v>6.6738894907908963E-2</v>
      </c>
      <c r="AN130" s="264">
        <f t="shared" si="40"/>
        <v>-2.6002166847237281E-3</v>
      </c>
      <c r="AO130" s="264">
        <f t="shared" si="40"/>
        <v>-7.6923076923076927E-2</v>
      </c>
      <c r="AP130" s="264">
        <f t="shared" si="40"/>
        <v>1.2784398699891657E-2</v>
      </c>
      <c r="AR130" s="174">
        <f>Y130-AG130</f>
        <v>6.5527065527065664E-3</v>
      </c>
      <c r="AS130" s="174">
        <f>Z130-AH130</f>
        <v>-6.267806267806264E-3</v>
      </c>
      <c r="AT130" s="174">
        <f>AA130-AI130</f>
        <v>2.8490028490028574E-3</v>
      </c>
      <c r="AU130" s="174">
        <f>AB130-AJ130</f>
        <v>-3.133903133903132E-3</v>
      </c>
    </row>
    <row r="131" spans="1:47" ht="17.100000000000001" customHeight="1" thickBot="1" x14ac:dyDescent="0.25">
      <c r="A131" s="2"/>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X131" s="116"/>
      <c r="Y131" s="126" t="str">
        <f t="shared" si="25"/>
        <v/>
      </c>
      <c r="Z131" s="126" t="str">
        <f t="shared" si="26"/>
        <v/>
      </c>
      <c r="AA131" s="126" t="str">
        <f t="shared" si="27"/>
        <v/>
      </c>
      <c r="AB131" s="126" t="str">
        <f t="shared" si="28"/>
        <v/>
      </c>
      <c r="AC131" s="157"/>
      <c r="AD131" s="81" t="s">
        <v>170</v>
      </c>
      <c r="AE131" s="81" t="s">
        <v>171</v>
      </c>
      <c r="AG131" s="120"/>
      <c r="AH131" s="120"/>
      <c r="AI131" s="120"/>
      <c r="AJ131" s="120"/>
      <c r="AK131" s="120"/>
      <c r="AL131" s="120"/>
      <c r="AM131" s="155" t="s">
        <v>49</v>
      </c>
      <c r="AN131" s="155" t="s">
        <v>49</v>
      </c>
      <c r="AO131" s="155" t="s">
        <v>49</v>
      </c>
      <c r="AP131" s="155" t="s">
        <v>49</v>
      </c>
      <c r="AR131" s="155"/>
      <c r="AS131" s="155"/>
      <c r="AT131" s="155"/>
      <c r="AU131" s="155"/>
    </row>
    <row r="132" spans="1:47" ht="25.35" customHeight="1" thickBot="1" x14ac:dyDescent="0.25">
      <c r="A132" s="2"/>
      <c r="B132" s="35"/>
      <c r="C132" s="36"/>
      <c r="E132" s="27" t="s">
        <v>145</v>
      </c>
      <c r="F132" s="244" t="s">
        <v>146</v>
      </c>
      <c r="G132" s="27" t="s">
        <v>147</v>
      </c>
      <c r="H132" s="244"/>
      <c r="I132" s="27" t="s">
        <v>0</v>
      </c>
      <c r="J132" s="116"/>
      <c r="K132" s="27" t="s">
        <v>145</v>
      </c>
      <c r="L132" s="244" t="s">
        <v>146</v>
      </c>
      <c r="M132" s="27" t="s">
        <v>147</v>
      </c>
      <c r="N132" s="126" t="s">
        <v>49</v>
      </c>
      <c r="O132" s="157"/>
      <c r="P132" s="35"/>
      <c r="Q132" s="36"/>
      <c r="S132" s="27" t="s">
        <v>145</v>
      </c>
      <c r="T132" s="123" t="s">
        <v>146</v>
      </c>
      <c r="U132" s="27" t="s">
        <v>147</v>
      </c>
      <c r="V132" s="123"/>
      <c r="W132" s="27" t="s">
        <v>0</v>
      </c>
      <c r="X132" s="116"/>
      <c r="Y132" s="27" t="s">
        <v>145</v>
      </c>
      <c r="Z132" s="123" t="s">
        <v>146</v>
      </c>
      <c r="AA132" s="27" t="s">
        <v>147</v>
      </c>
      <c r="AB132" s="126" t="str">
        <f t="shared" si="28"/>
        <v/>
      </c>
      <c r="AC132" s="157"/>
      <c r="AD132" s="109"/>
      <c r="AE132" s="125"/>
      <c r="AG132" s="27" t="s">
        <v>145</v>
      </c>
      <c r="AH132" s="27" t="s">
        <v>146</v>
      </c>
      <c r="AI132" s="27" t="s">
        <v>147</v>
      </c>
      <c r="AJ132" s="27"/>
      <c r="AK132" s="27" t="s">
        <v>391</v>
      </c>
      <c r="AL132" s="120"/>
      <c r="AM132" s="27" t="s">
        <v>145</v>
      </c>
      <c r="AN132" s="27" t="s">
        <v>146</v>
      </c>
      <c r="AO132" s="27" t="s">
        <v>147</v>
      </c>
      <c r="AP132" s="155"/>
      <c r="AR132" s="27"/>
      <c r="AS132" s="27"/>
      <c r="AT132" s="27"/>
      <c r="AU132" s="155"/>
    </row>
    <row r="133" spans="1:47" ht="25.35" customHeight="1" thickBot="1" x14ac:dyDescent="0.25">
      <c r="A133" s="2"/>
      <c r="B133" s="48" t="s">
        <v>369</v>
      </c>
      <c r="C133" s="28" t="s">
        <v>172</v>
      </c>
      <c r="D133" s="144"/>
      <c r="E133" s="209">
        <v>2</v>
      </c>
      <c r="F133" s="210">
        <v>8</v>
      </c>
      <c r="G133" s="222">
        <v>61</v>
      </c>
      <c r="H133" s="53"/>
      <c r="I133" s="211">
        <v>71</v>
      </c>
      <c r="J133" s="116"/>
      <c r="K133" s="193">
        <v>2.8169014084507043E-2</v>
      </c>
      <c r="L133" s="194">
        <v>0.11267605633802817</v>
      </c>
      <c r="M133" s="195">
        <v>0.85915492957746475</v>
      </c>
      <c r="N133" s="127"/>
      <c r="O133" s="157"/>
      <c r="P133" s="48" t="s">
        <v>369</v>
      </c>
      <c r="Q133" s="28" t="s">
        <v>172</v>
      </c>
      <c r="R133" s="144"/>
      <c r="S133" s="52">
        <v>3</v>
      </c>
      <c r="T133" s="53">
        <v>16</v>
      </c>
      <c r="U133" s="54">
        <v>46</v>
      </c>
      <c r="V133" s="53"/>
      <c r="W133" s="55">
        <v>65</v>
      </c>
      <c r="X133" s="116"/>
      <c r="Y133" s="128">
        <f t="shared" si="25"/>
        <v>4.6153846153846156E-2</v>
      </c>
      <c r="Z133" s="129">
        <f t="shared" si="26"/>
        <v>0.24615384615384617</v>
      </c>
      <c r="AA133" s="130">
        <f t="shared" si="27"/>
        <v>0.70769230769230773</v>
      </c>
      <c r="AB133" s="127"/>
      <c r="AC133" s="157"/>
      <c r="AD133" s="102" t="s">
        <v>432</v>
      </c>
      <c r="AE133" s="74" t="s">
        <v>172</v>
      </c>
      <c r="AF133" s="154"/>
      <c r="AG133" s="187">
        <v>0</v>
      </c>
      <c r="AH133" s="188">
        <v>0.1951219512195122</v>
      </c>
      <c r="AI133" s="188">
        <v>0.80487804878048785</v>
      </c>
      <c r="AJ133" s="188"/>
      <c r="AK133" s="189">
        <v>0.6029411764705882</v>
      </c>
      <c r="AL133" s="175"/>
      <c r="AM133" s="278">
        <f t="shared" ref="AM133:AO133" si="41">K133-Y133</f>
        <v>-1.7984832069339114E-2</v>
      </c>
      <c r="AN133" s="279">
        <f t="shared" si="41"/>
        <v>-0.13347778981581798</v>
      </c>
      <c r="AO133" s="280">
        <f t="shared" si="41"/>
        <v>0.15146262188515702</v>
      </c>
      <c r="AP133" s="155" t="s">
        <v>49</v>
      </c>
      <c r="AR133" s="183">
        <f>Y133-AG133</f>
        <v>4.6153846153846156E-2</v>
      </c>
      <c r="AS133" s="184">
        <f>Z133-AH133</f>
        <v>5.1031894934333966E-2</v>
      </c>
      <c r="AT133" s="185">
        <f>AA133-AI133</f>
        <v>-9.7185741088180122E-2</v>
      </c>
      <c r="AU133" s="155">
        <f>AB133-AJ133</f>
        <v>0</v>
      </c>
    </row>
    <row r="134" spans="1:47" ht="16.350000000000001" customHeight="1" x14ac:dyDescent="0.2">
      <c r="A134" s="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X134" s="116"/>
      <c r="Y134" s="127" t="str">
        <f t="shared" si="25"/>
        <v/>
      </c>
      <c r="Z134" s="127" t="str">
        <f t="shared" si="26"/>
        <v/>
      </c>
      <c r="AA134" s="127" t="str">
        <f t="shared" si="27"/>
        <v/>
      </c>
      <c r="AB134" s="127" t="str">
        <f t="shared" si="28"/>
        <v/>
      </c>
      <c r="AC134" s="157"/>
      <c r="AD134" s="67"/>
      <c r="AE134" s="24"/>
      <c r="AG134" s="120"/>
      <c r="AH134" s="120"/>
      <c r="AI134" s="120"/>
      <c r="AJ134" s="120"/>
      <c r="AK134" s="120"/>
      <c r="AL134" s="120"/>
      <c r="AM134" s="155" t="s">
        <v>49</v>
      </c>
      <c r="AN134" s="155" t="s">
        <v>49</v>
      </c>
      <c r="AO134" s="155" t="s">
        <v>49</v>
      </c>
      <c r="AP134" s="155" t="s">
        <v>49</v>
      </c>
      <c r="AR134" s="155"/>
      <c r="AS134" s="155"/>
      <c r="AT134" s="155"/>
      <c r="AU134" s="155"/>
    </row>
    <row r="135" spans="1:47" ht="17.100000000000001" customHeight="1" x14ac:dyDescent="0.2">
      <c r="A135" s="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X135" s="116"/>
      <c r="Y135" s="127" t="str">
        <f t="shared" si="25"/>
        <v/>
      </c>
      <c r="Z135" s="127" t="str">
        <f t="shared" si="26"/>
        <v/>
      </c>
      <c r="AA135" s="127" t="str">
        <f t="shared" si="27"/>
        <v/>
      </c>
      <c r="AB135" s="127" t="str">
        <f t="shared" si="28"/>
        <v/>
      </c>
      <c r="AC135" s="157"/>
      <c r="AD135" s="80" t="s">
        <v>173</v>
      </c>
      <c r="AE135" s="24"/>
      <c r="AG135" s="120"/>
      <c r="AH135" s="120"/>
      <c r="AI135" s="120"/>
      <c r="AJ135" s="120"/>
      <c r="AK135" s="120"/>
      <c r="AL135" s="120"/>
      <c r="AM135" s="155" t="s">
        <v>49</v>
      </c>
      <c r="AN135" s="155" t="s">
        <v>49</v>
      </c>
      <c r="AO135" s="155" t="s">
        <v>49</v>
      </c>
      <c r="AP135" s="155" t="s">
        <v>49</v>
      </c>
      <c r="AR135" s="155"/>
      <c r="AS135" s="155"/>
      <c r="AT135" s="155"/>
      <c r="AU135" s="155"/>
    </row>
    <row r="136" spans="1:47" ht="17.850000000000001" customHeight="1" thickBot="1" x14ac:dyDescent="0.25">
      <c r="A136" s="2"/>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X136" s="116"/>
      <c r="Y136" s="127" t="str">
        <f t="shared" si="25"/>
        <v/>
      </c>
      <c r="Z136" s="127" t="str">
        <f t="shared" si="26"/>
        <v/>
      </c>
      <c r="AA136" s="127" t="str">
        <f t="shared" si="27"/>
        <v/>
      </c>
      <c r="AB136" s="127" t="str">
        <f t="shared" si="28"/>
        <v/>
      </c>
      <c r="AC136" s="157"/>
      <c r="AD136" s="60"/>
      <c r="AE136" s="24"/>
      <c r="AG136" s="120"/>
      <c r="AH136" s="120"/>
      <c r="AI136" s="120"/>
      <c r="AJ136" s="120"/>
      <c r="AK136" s="120"/>
      <c r="AL136" s="120"/>
      <c r="AM136" s="155" t="s">
        <v>49</v>
      </c>
      <c r="AN136" s="155" t="s">
        <v>49</v>
      </c>
      <c r="AO136" s="155" t="s">
        <v>49</v>
      </c>
      <c r="AP136" s="155" t="s">
        <v>49</v>
      </c>
      <c r="AR136" s="155"/>
      <c r="AS136" s="155"/>
      <c r="AT136" s="155"/>
      <c r="AU136" s="155"/>
    </row>
    <row r="137" spans="1:47" ht="25.35" customHeight="1" thickBot="1" x14ac:dyDescent="0.25">
      <c r="A137" s="2"/>
      <c r="B137" s="64" t="s">
        <v>370</v>
      </c>
      <c r="C137" s="28" t="s">
        <v>174</v>
      </c>
      <c r="D137" s="144"/>
      <c r="E137" s="205">
        <v>46</v>
      </c>
      <c r="F137" s="205">
        <v>4</v>
      </c>
      <c r="G137" s="206">
        <v>4</v>
      </c>
      <c r="H137" s="205">
        <v>0</v>
      </c>
      <c r="I137" s="247">
        <f t="shared" ref="I137:I155" si="42">SUM(E137:H137)</f>
        <v>54</v>
      </c>
      <c r="J137" s="116"/>
      <c r="K137" s="192">
        <v>0.85185185185185186</v>
      </c>
      <c r="L137" s="192">
        <v>7.407407407407407E-2</v>
      </c>
      <c r="M137" s="192">
        <v>7.407407407407407E-2</v>
      </c>
      <c r="N137" s="192">
        <v>0</v>
      </c>
      <c r="O137" s="157"/>
      <c r="P137" s="64" t="s">
        <v>370</v>
      </c>
      <c r="Q137" s="28" t="s">
        <v>174</v>
      </c>
      <c r="R137" s="144"/>
      <c r="S137" s="30">
        <v>40</v>
      </c>
      <c r="T137" s="30">
        <v>5</v>
      </c>
      <c r="U137" s="31">
        <v>0</v>
      </c>
      <c r="V137" s="30">
        <v>0</v>
      </c>
      <c r="W137" s="30">
        <v>45</v>
      </c>
      <c r="X137" s="116"/>
      <c r="Y137" s="127">
        <f t="shared" si="25"/>
        <v>0.88888888888888884</v>
      </c>
      <c r="Z137" s="127">
        <f t="shared" si="26"/>
        <v>0.1111111111111111</v>
      </c>
      <c r="AA137" s="127">
        <f t="shared" si="27"/>
        <v>0</v>
      </c>
      <c r="AB137" s="127">
        <f t="shared" si="28"/>
        <v>0</v>
      </c>
      <c r="AC137" s="157"/>
      <c r="AD137" s="28" t="s">
        <v>433</v>
      </c>
      <c r="AE137" s="83" t="s">
        <v>174</v>
      </c>
      <c r="AF137" s="154"/>
      <c r="AG137" s="174">
        <v>0.72307692307692306</v>
      </c>
      <c r="AH137" s="174">
        <v>0.15384615384615385</v>
      </c>
      <c r="AI137" s="174">
        <v>7.6923076923076927E-2</v>
      </c>
      <c r="AJ137" s="174">
        <v>4.6153846153846156E-2</v>
      </c>
      <c r="AK137" s="174">
        <v>0.95588235294117652</v>
      </c>
      <c r="AL137" s="175"/>
      <c r="AM137" s="264">
        <f t="shared" ref="AM137:AP155" si="43">K137-Y137</f>
        <v>-3.7037037037036979E-2</v>
      </c>
      <c r="AN137" s="264">
        <f t="shared" si="43"/>
        <v>-3.7037037037037035E-2</v>
      </c>
      <c r="AO137" s="264">
        <f t="shared" si="43"/>
        <v>7.407407407407407E-2</v>
      </c>
      <c r="AP137" s="264">
        <f t="shared" si="43"/>
        <v>0</v>
      </c>
      <c r="AR137" s="174">
        <f t="shared" ref="AR137:AU155" si="44">Y137-AG137</f>
        <v>0.16581196581196578</v>
      </c>
      <c r="AS137" s="174">
        <f t="shared" si="44"/>
        <v>-4.273504273504275E-2</v>
      </c>
      <c r="AT137" s="174">
        <f t="shared" si="44"/>
        <v>-7.6923076923076927E-2</v>
      </c>
      <c r="AU137" s="174">
        <f t="shared" si="44"/>
        <v>-4.6153846153846156E-2</v>
      </c>
    </row>
    <row r="138" spans="1:47" ht="25.35" customHeight="1" thickBot="1" x14ac:dyDescent="0.25">
      <c r="A138" s="2"/>
      <c r="B138" s="64" t="s">
        <v>371</v>
      </c>
      <c r="C138" s="28" t="s">
        <v>175</v>
      </c>
      <c r="D138" s="144"/>
      <c r="E138" s="205">
        <v>49</v>
      </c>
      <c r="F138" s="205">
        <v>0</v>
      </c>
      <c r="G138" s="206">
        <v>3</v>
      </c>
      <c r="H138" s="205">
        <v>2</v>
      </c>
      <c r="I138" s="247">
        <f t="shared" si="42"/>
        <v>54</v>
      </c>
      <c r="J138" s="116"/>
      <c r="K138" s="192">
        <v>0.90740740740740744</v>
      </c>
      <c r="L138" s="192">
        <v>0</v>
      </c>
      <c r="M138" s="192">
        <v>5.5555555555555552E-2</v>
      </c>
      <c r="N138" s="192">
        <v>3.7037037037037035E-2</v>
      </c>
      <c r="O138" s="157"/>
      <c r="P138" s="64" t="s">
        <v>371</v>
      </c>
      <c r="Q138" s="28" t="s">
        <v>175</v>
      </c>
      <c r="R138" s="144"/>
      <c r="S138" s="30">
        <v>40</v>
      </c>
      <c r="T138" s="30">
        <v>3</v>
      </c>
      <c r="U138" s="31">
        <v>1</v>
      </c>
      <c r="V138" s="30">
        <v>1</v>
      </c>
      <c r="W138" s="30">
        <v>45</v>
      </c>
      <c r="X138" s="116"/>
      <c r="Y138" s="127">
        <f t="shared" si="25"/>
        <v>0.88888888888888884</v>
      </c>
      <c r="Z138" s="127">
        <f t="shared" si="26"/>
        <v>6.6666666666666666E-2</v>
      </c>
      <c r="AA138" s="127">
        <f t="shared" si="27"/>
        <v>2.2222222222222223E-2</v>
      </c>
      <c r="AB138" s="127">
        <f t="shared" si="28"/>
        <v>2.2222222222222223E-2</v>
      </c>
      <c r="AC138" s="157"/>
      <c r="AD138" s="28" t="s">
        <v>156</v>
      </c>
      <c r="AE138" s="74" t="s">
        <v>175</v>
      </c>
      <c r="AF138" s="154"/>
      <c r="AG138" s="174">
        <v>0.69230769230769229</v>
      </c>
      <c r="AH138" s="174">
        <v>0.13846153846153847</v>
      </c>
      <c r="AI138" s="174">
        <v>0.12307692307692308</v>
      </c>
      <c r="AJ138" s="174">
        <v>4.6153846153846156E-2</v>
      </c>
      <c r="AK138" s="174">
        <v>0.95588235294117652</v>
      </c>
      <c r="AL138" s="175"/>
      <c r="AM138" s="264">
        <f t="shared" si="43"/>
        <v>1.8518518518518601E-2</v>
      </c>
      <c r="AN138" s="264">
        <f t="shared" si="43"/>
        <v>-6.6666666666666666E-2</v>
      </c>
      <c r="AO138" s="264">
        <f t="shared" si="43"/>
        <v>3.3333333333333326E-2</v>
      </c>
      <c r="AP138" s="264">
        <f t="shared" si="43"/>
        <v>1.4814814814814812E-2</v>
      </c>
      <c r="AR138" s="174">
        <f t="shared" si="44"/>
        <v>0.19658119658119655</v>
      </c>
      <c r="AS138" s="174">
        <f t="shared" si="44"/>
        <v>-7.1794871794871803E-2</v>
      </c>
      <c r="AT138" s="174">
        <f t="shared" si="44"/>
        <v>-0.10085470085470086</v>
      </c>
      <c r="AU138" s="174">
        <f t="shared" si="44"/>
        <v>-2.3931623931623933E-2</v>
      </c>
    </row>
    <row r="139" spans="1:47" ht="25.35" customHeight="1" thickBot="1" x14ac:dyDescent="0.25">
      <c r="A139" s="2"/>
      <c r="B139" s="64" t="s">
        <v>372</v>
      </c>
      <c r="C139" s="28" t="s">
        <v>176</v>
      </c>
      <c r="D139" s="144"/>
      <c r="E139" s="205">
        <v>53</v>
      </c>
      <c r="F139" s="205">
        <v>1</v>
      </c>
      <c r="G139" s="206">
        <v>0</v>
      </c>
      <c r="H139" s="205">
        <v>0</v>
      </c>
      <c r="I139" s="247">
        <f t="shared" si="42"/>
        <v>54</v>
      </c>
      <c r="J139" s="116"/>
      <c r="K139" s="192">
        <v>0.98148148148148151</v>
      </c>
      <c r="L139" s="192">
        <v>1.8518518518518517E-2</v>
      </c>
      <c r="M139" s="192">
        <v>0</v>
      </c>
      <c r="N139" s="192">
        <v>0</v>
      </c>
      <c r="O139" s="157"/>
      <c r="P139" s="64" t="s">
        <v>372</v>
      </c>
      <c r="Q139" s="28" t="s">
        <v>176</v>
      </c>
      <c r="R139" s="144"/>
      <c r="S139" s="30">
        <v>43</v>
      </c>
      <c r="T139" s="30">
        <v>1</v>
      </c>
      <c r="U139" s="31">
        <v>1</v>
      </c>
      <c r="V139" s="30">
        <v>0</v>
      </c>
      <c r="W139" s="30">
        <v>45</v>
      </c>
      <c r="X139" s="116"/>
      <c r="Y139" s="127">
        <f t="shared" si="25"/>
        <v>0.9555555555555556</v>
      </c>
      <c r="Z139" s="127">
        <f t="shared" si="26"/>
        <v>2.2222222222222223E-2</v>
      </c>
      <c r="AA139" s="127">
        <f t="shared" si="27"/>
        <v>2.2222222222222223E-2</v>
      </c>
      <c r="AB139" s="127">
        <f t="shared" si="28"/>
        <v>0</v>
      </c>
      <c r="AC139" s="157"/>
      <c r="AD139" s="28" t="s">
        <v>434</v>
      </c>
      <c r="AE139" s="74" t="s">
        <v>176</v>
      </c>
      <c r="AF139" s="154"/>
      <c r="AG139" s="174">
        <v>0.8</v>
      </c>
      <c r="AH139" s="174">
        <v>9.2307692307692313E-2</v>
      </c>
      <c r="AI139" s="174">
        <v>7.6923076923076927E-2</v>
      </c>
      <c r="AJ139" s="174">
        <v>3.0769230769230771E-2</v>
      </c>
      <c r="AK139" s="174">
        <v>0.95588235294117652</v>
      </c>
      <c r="AL139" s="175"/>
      <c r="AM139" s="264">
        <f t="shared" si="43"/>
        <v>2.5925925925925908E-2</v>
      </c>
      <c r="AN139" s="264">
        <f t="shared" si="43"/>
        <v>-3.7037037037037056E-3</v>
      </c>
      <c r="AO139" s="264">
        <f t="shared" si="43"/>
        <v>-2.2222222222222223E-2</v>
      </c>
      <c r="AP139" s="264">
        <f t="shared" si="43"/>
        <v>0</v>
      </c>
      <c r="AR139" s="174">
        <f t="shared" si="44"/>
        <v>0.15555555555555556</v>
      </c>
      <c r="AS139" s="174">
        <f t="shared" si="44"/>
        <v>-7.0085470085470086E-2</v>
      </c>
      <c r="AT139" s="174">
        <f t="shared" si="44"/>
        <v>-5.4700854700854701E-2</v>
      </c>
      <c r="AU139" s="174">
        <f t="shared" si="44"/>
        <v>-3.0769230769230771E-2</v>
      </c>
    </row>
    <row r="140" spans="1:47" ht="17.100000000000001" customHeight="1" thickBot="1" x14ac:dyDescent="0.25">
      <c r="A140" s="2"/>
      <c r="B140" s="64" t="s">
        <v>373</v>
      </c>
      <c r="C140" s="28" t="s">
        <v>177</v>
      </c>
      <c r="D140" s="144"/>
      <c r="E140" s="205">
        <v>49</v>
      </c>
      <c r="F140" s="205">
        <v>4</v>
      </c>
      <c r="G140" s="206">
        <v>1</v>
      </c>
      <c r="H140" s="205">
        <v>0</v>
      </c>
      <c r="I140" s="247">
        <f t="shared" si="42"/>
        <v>54</v>
      </c>
      <c r="J140" s="116"/>
      <c r="K140" s="192">
        <v>0.90740740740740744</v>
      </c>
      <c r="L140" s="192">
        <v>7.407407407407407E-2</v>
      </c>
      <c r="M140" s="192">
        <v>1.8518518518518517E-2</v>
      </c>
      <c r="N140" s="192">
        <v>0</v>
      </c>
      <c r="O140" s="157"/>
      <c r="P140" s="64" t="s">
        <v>373</v>
      </c>
      <c r="Q140" s="28" t="s">
        <v>177</v>
      </c>
      <c r="R140" s="144"/>
      <c r="S140" s="30">
        <v>42</v>
      </c>
      <c r="T140" s="30">
        <v>3</v>
      </c>
      <c r="U140" s="31">
        <v>0</v>
      </c>
      <c r="V140" s="30">
        <v>0</v>
      </c>
      <c r="W140" s="30">
        <v>45</v>
      </c>
      <c r="X140" s="116"/>
      <c r="Y140" s="127">
        <f t="shared" si="25"/>
        <v>0.93333333333333335</v>
      </c>
      <c r="Z140" s="127">
        <f t="shared" si="26"/>
        <v>6.6666666666666666E-2</v>
      </c>
      <c r="AA140" s="127">
        <f t="shared" si="27"/>
        <v>0</v>
      </c>
      <c r="AB140" s="127">
        <f t="shared" si="28"/>
        <v>0</v>
      </c>
      <c r="AC140" s="157"/>
      <c r="AD140" s="28" t="s">
        <v>435</v>
      </c>
      <c r="AE140" s="74" t="s">
        <v>177</v>
      </c>
      <c r="AF140" s="154"/>
      <c r="AG140" s="174">
        <v>0.72307692307692306</v>
      </c>
      <c r="AH140" s="174">
        <v>0.16923076923076924</v>
      </c>
      <c r="AI140" s="174">
        <v>7.6923076923076927E-2</v>
      </c>
      <c r="AJ140" s="174">
        <v>3.0769230769230771E-2</v>
      </c>
      <c r="AK140" s="174">
        <v>0.95588235294117652</v>
      </c>
      <c r="AL140" s="175"/>
      <c r="AM140" s="264">
        <f t="shared" si="43"/>
        <v>-2.5925925925925908E-2</v>
      </c>
      <c r="AN140" s="264">
        <f t="shared" si="43"/>
        <v>7.4074074074074042E-3</v>
      </c>
      <c r="AO140" s="264">
        <f t="shared" si="43"/>
        <v>1.8518518518518517E-2</v>
      </c>
      <c r="AP140" s="264">
        <f t="shared" si="43"/>
        <v>0</v>
      </c>
      <c r="AR140" s="174">
        <f t="shared" si="44"/>
        <v>0.21025641025641029</v>
      </c>
      <c r="AS140" s="174">
        <f t="shared" si="44"/>
        <v>-0.10256410256410257</v>
      </c>
      <c r="AT140" s="174">
        <f t="shared" si="44"/>
        <v>-7.6923076923076927E-2</v>
      </c>
      <c r="AU140" s="174">
        <f t="shared" si="44"/>
        <v>-3.0769230769230771E-2</v>
      </c>
    </row>
    <row r="141" spans="1:47" ht="47.85" customHeight="1" thickBot="1" x14ac:dyDescent="0.25">
      <c r="A141" s="2"/>
      <c r="B141" s="64" t="s">
        <v>374</v>
      </c>
      <c r="C141" s="28" t="s">
        <v>607</v>
      </c>
      <c r="D141" s="144"/>
      <c r="E141" s="205">
        <v>53</v>
      </c>
      <c r="F141" s="205">
        <v>0</v>
      </c>
      <c r="G141" s="206">
        <v>0</v>
      </c>
      <c r="H141" s="205">
        <v>1</v>
      </c>
      <c r="I141" s="247">
        <f t="shared" si="42"/>
        <v>54</v>
      </c>
      <c r="J141" s="116"/>
      <c r="K141" s="192">
        <v>0.98148148148148151</v>
      </c>
      <c r="L141" s="192">
        <v>0</v>
      </c>
      <c r="M141" s="192">
        <v>0</v>
      </c>
      <c r="N141" s="192">
        <v>1.8518518518518517E-2</v>
      </c>
      <c r="O141" s="157"/>
      <c r="P141" s="64" t="s">
        <v>374</v>
      </c>
      <c r="Q141" s="28" t="s">
        <v>178</v>
      </c>
      <c r="R141" s="144"/>
      <c r="S141" s="30">
        <v>42</v>
      </c>
      <c r="T141" s="30">
        <v>1</v>
      </c>
      <c r="U141" s="31">
        <v>0</v>
      </c>
      <c r="V141" s="30">
        <v>2</v>
      </c>
      <c r="W141" s="30">
        <v>45</v>
      </c>
      <c r="X141" s="116"/>
      <c r="Y141" s="127">
        <f t="shared" si="25"/>
        <v>0.93333333333333335</v>
      </c>
      <c r="Z141" s="127">
        <f t="shared" si="26"/>
        <v>2.2222222222222223E-2</v>
      </c>
      <c r="AA141" s="127">
        <f t="shared" si="27"/>
        <v>0</v>
      </c>
      <c r="AB141" s="127">
        <f t="shared" si="28"/>
        <v>4.4444444444444446E-2</v>
      </c>
      <c r="AC141" s="157"/>
      <c r="AD141" s="28" t="s">
        <v>436</v>
      </c>
      <c r="AE141" s="74" t="s">
        <v>437</v>
      </c>
      <c r="AF141" s="154"/>
      <c r="AG141" s="174">
        <v>0.71875</v>
      </c>
      <c r="AH141" s="174">
        <v>7.8125E-2</v>
      </c>
      <c r="AI141" s="174">
        <v>6.25E-2</v>
      </c>
      <c r="AJ141" s="174">
        <v>0.140625</v>
      </c>
      <c r="AK141" s="174">
        <v>0.94117647058823528</v>
      </c>
      <c r="AL141" s="175"/>
      <c r="AM141" s="264">
        <f t="shared" si="43"/>
        <v>4.8148148148148162E-2</v>
      </c>
      <c r="AN141" s="264">
        <f t="shared" si="43"/>
        <v>-2.2222222222222223E-2</v>
      </c>
      <c r="AO141" s="264">
        <f t="shared" si="43"/>
        <v>0</v>
      </c>
      <c r="AP141" s="264">
        <f t="shared" si="43"/>
        <v>-2.5925925925925929E-2</v>
      </c>
      <c r="AR141" s="174">
        <f t="shared" si="44"/>
        <v>0.21458333333333335</v>
      </c>
      <c r="AS141" s="174">
        <f t="shared" si="44"/>
        <v>-5.5902777777777773E-2</v>
      </c>
      <c r="AT141" s="174">
        <f t="shared" si="44"/>
        <v>-6.25E-2</v>
      </c>
      <c r="AU141" s="174">
        <f t="shared" si="44"/>
        <v>-9.6180555555555547E-2</v>
      </c>
    </row>
    <row r="142" spans="1:47" ht="17.100000000000001" customHeight="1" thickBot="1" x14ac:dyDescent="0.25">
      <c r="A142" s="2"/>
      <c r="B142" s="64" t="s">
        <v>375</v>
      </c>
      <c r="C142" s="28" t="s">
        <v>179</v>
      </c>
      <c r="D142" s="144"/>
      <c r="E142" s="205">
        <v>53</v>
      </c>
      <c r="F142" s="205">
        <v>1</v>
      </c>
      <c r="G142" s="206">
        <v>0</v>
      </c>
      <c r="H142" s="205">
        <v>0</v>
      </c>
      <c r="I142" s="247">
        <f t="shared" si="42"/>
        <v>54</v>
      </c>
      <c r="J142" s="116"/>
      <c r="K142" s="192">
        <v>0.98148148148148151</v>
      </c>
      <c r="L142" s="192">
        <v>1.8518518518518517E-2</v>
      </c>
      <c r="M142" s="192">
        <v>0</v>
      </c>
      <c r="N142" s="192">
        <v>0</v>
      </c>
      <c r="O142" s="157"/>
      <c r="P142" s="64" t="s">
        <v>375</v>
      </c>
      <c r="Q142" s="28" t="s">
        <v>179</v>
      </c>
      <c r="R142" s="144"/>
      <c r="S142" s="30">
        <v>43</v>
      </c>
      <c r="T142" s="30">
        <v>0</v>
      </c>
      <c r="U142" s="31">
        <v>1</v>
      </c>
      <c r="V142" s="30">
        <v>1</v>
      </c>
      <c r="W142" s="30">
        <v>45</v>
      </c>
      <c r="X142" s="116"/>
      <c r="Y142" s="127">
        <f t="shared" si="25"/>
        <v>0.9555555555555556</v>
      </c>
      <c r="Z142" s="127">
        <f t="shared" si="26"/>
        <v>0</v>
      </c>
      <c r="AA142" s="127">
        <f t="shared" si="27"/>
        <v>2.2222222222222223E-2</v>
      </c>
      <c r="AB142" s="127">
        <f t="shared" si="28"/>
        <v>2.2222222222222223E-2</v>
      </c>
      <c r="AC142" s="157"/>
      <c r="AD142" s="28" t="s">
        <v>438</v>
      </c>
      <c r="AE142" s="74" t="s">
        <v>179</v>
      </c>
      <c r="AF142" s="154"/>
      <c r="AG142" s="174">
        <v>0.78125</v>
      </c>
      <c r="AH142" s="174">
        <v>9.375E-2</v>
      </c>
      <c r="AI142" s="174">
        <v>6.25E-2</v>
      </c>
      <c r="AJ142" s="174">
        <v>6.25E-2</v>
      </c>
      <c r="AK142" s="174">
        <v>0.94117647058823528</v>
      </c>
      <c r="AL142" s="175"/>
      <c r="AM142" s="264">
        <f t="shared" si="43"/>
        <v>2.5925925925925908E-2</v>
      </c>
      <c r="AN142" s="264">
        <f t="shared" si="43"/>
        <v>1.8518518518518517E-2</v>
      </c>
      <c r="AO142" s="264">
        <f t="shared" si="43"/>
        <v>-2.2222222222222223E-2</v>
      </c>
      <c r="AP142" s="264">
        <f t="shared" si="43"/>
        <v>-2.2222222222222223E-2</v>
      </c>
      <c r="AR142" s="174">
        <f t="shared" si="44"/>
        <v>0.1743055555555556</v>
      </c>
      <c r="AS142" s="174">
        <f t="shared" si="44"/>
        <v>-9.375E-2</v>
      </c>
      <c r="AT142" s="174">
        <f t="shared" si="44"/>
        <v>-4.0277777777777773E-2</v>
      </c>
      <c r="AU142" s="174">
        <f t="shared" si="44"/>
        <v>-4.0277777777777773E-2</v>
      </c>
    </row>
    <row r="143" spans="1:47" ht="36.6" customHeight="1" thickBot="1" x14ac:dyDescent="0.25">
      <c r="A143" s="2"/>
      <c r="B143" s="64" t="s">
        <v>376</v>
      </c>
      <c r="C143" s="28" t="s">
        <v>608</v>
      </c>
      <c r="D143" s="144"/>
      <c r="E143" s="205">
        <v>50</v>
      </c>
      <c r="F143" s="205">
        <v>3</v>
      </c>
      <c r="G143" s="206">
        <v>0</v>
      </c>
      <c r="H143" s="205">
        <v>1</v>
      </c>
      <c r="I143" s="247">
        <f t="shared" si="42"/>
        <v>54</v>
      </c>
      <c r="J143" s="116"/>
      <c r="K143" s="192">
        <v>0.92592592592592593</v>
      </c>
      <c r="L143" s="192">
        <v>5.5555555555555552E-2</v>
      </c>
      <c r="M143" s="192">
        <v>0</v>
      </c>
      <c r="N143" s="192">
        <v>1.8518518518518517E-2</v>
      </c>
      <c r="O143" s="157"/>
      <c r="P143" s="64" t="s">
        <v>376</v>
      </c>
      <c r="Q143" s="28" t="s">
        <v>180</v>
      </c>
      <c r="R143" s="144"/>
      <c r="S143" s="30">
        <v>43</v>
      </c>
      <c r="T143" s="30">
        <v>1</v>
      </c>
      <c r="U143" s="31">
        <v>1</v>
      </c>
      <c r="V143" s="30">
        <v>0</v>
      </c>
      <c r="W143" s="30">
        <v>45</v>
      </c>
      <c r="X143" s="116"/>
      <c r="Y143" s="127">
        <f t="shared" si="25"/>
        <v>0.9555555555555556</v>
      </c>
      <c r="Z143" s="127">
        <f t="shared" si="26"/>
        <v>2.2222222222222223E-2</v>
      </c>
      <c r="AA143" s="127">
        <f t="shared" si="27"/>
        <v>2.2222222222222223E-2</v>
      </c>
      <c r="AB143" s="127">
        <f t="shared" si="28"/>
        <v>0</v>
      </c>
      <c r="AC143" s="157"/>
      <c r="AD143" s="28" t="s">
        <v>439</v>
      </c>
      <c r="AE143" s="74" t="s">
        <v>440</v>
      </c>
      <c r="AF143" s="154"/>
      <c r="AG143" s="174">
        <v>0.7384615384615385</v>
      </c>
      <c r="AH143" s="174">
        <v>0.13846153846153847</v>
      </c>
      <c r="AI143" s="174">
        <v>6.1538461538461542E-2</v>
      </c>
      <c r="AJ143" s="174">
        <v>6.1538461538461542E-2</v>
      </c>
      <c r="AK143" s="174">
        <v>0.95588235294117652</v>
      </c>
      <c r="AL143" s="175"/>
      <c r="AM143" s="264">
        <f t="shared" si="43"/>
        <v>-2.9629629629629672E-2</v>
      </c>
      <c r="AN143" s="264">
        <f t="shared" si="43"/>
        <v>3.3333333333333326E-2</v>
      </c>
      <c r="AO143" s="264">
        <f t="shared" si="43"/>
        <v>-2.2222222222222223E-2</v>
      </c>
      <c r="AP143" s="264">
        <f t="shared" si="43"/>
        <v>1.8518518518518517E-2</v>
      </c>
      <c r="AR143" s="174">
        <f t="shared" si="44"/>
        <v>0.2170940170940171</v>
      </c>
      <c r="AS143" s="174">
        <f t="shared" si="44"/>
        <v>-0.11623931623931624</v>
      </c>
      <c r="AT143" s="174">
        <f t="shared" si="44"/>
        <v>-3.9316239316239315E-2</v>
      </c>
      <c r="AU143" s="174">
        <f t="shared" si="44"/>
        <v>-6.1538461538461542E-2</v>
      </c>
    </row>
    <row r="144" spans="1:47" ht="25.35" customHeight="1" thickBot="1" x14ac:dyDescent="0.25">
      <c r="A144" s="2"/>
      <c r="B144" s="64" t="s">
        <v>377</v>
      </c>
      <c r="C144" s="28" t="s">
        <v>181</v>
      </c>
      <c r="D144" s="144"/>
      <c r="E144" s="205">
        <v>44</v>
      </c>
      <c r="F144" s="205">
        <v>5</v>
      </c>
      <c r="G144" s="206">
        <v>1</v>
      </c>
      <c r="H144" s="205">
        <v>4</v>
      </c>
      <c r="I144" s="247">
        <f t="shared" si="42"/>
        <v>54</v>
      </c>
      <c r="J144" s="116"/>
      <c r="K144" s="192">
        <v>0.81481481481481477</v>
      </c>
      <c r="L144" s="192">
        <v>9.2592592592592587E-2</v>
      </c>
      <c r="M144" s="192">
        <v>1.8518518518518517E-2</v>
      </c>
      <c r="N144" s="192">
        <v>7.407407407407407E-2</v>
      </c>
      <c r="O144" s="157"/>
      <c r="P144" s="64" t="s">
        <v>377</v>
      </c>
      <c r="Q144" s="28" t="s">
        <v>181</v>
      </c>
      <c r="R144" s="144"/>
      <c r="S144" s="30">
        <v>40</v>
      </c>
      <c r="T144" s="30">
        <v>2</v>
      </c>
      <c r="U144" s="31">
        <v>2</v>
      </c>
      <c r="V144" s="30">
        <v>1</v>
      </c>
      <c r="W144" s="30">
        <v>45</v>
      </c>
      <c r="X144" s="116"/>
      <c r="Y144" s="127">
        <f t="shared" si="25"/>
        <v>0.88888888888888884</v>
      </c>
      <c r="Z144" s="127">
        <f t="shared" si="26"/>
        <v>4.4444444444444446E-2</v>
      </c>
      <c r="AA144" s="127">
        <f t="shared" si="27"/>
        <v>4.4444444444444446E-2</v>
      </c>
      <c r="AB144" s="127">
        <f t="shared" si="28"/>
        <v>2.2222222222222223E-2</v>
      </c>
      <c r="AC144" s="157"/>
      <c r="AD144" s="28" t="s">
        <v>441</v>
      </c>
      <c r="AE144" s="74" t="s">
        <v>181</v>
      </c>
      <c r="AF144" s="154"/>
      <c r="AG144" s="174">
        <v>0.70769230769230773</v>
      </c>
      <c r="AH144" s="174">
        <v>0.1076923076923077</v>
      </c>
      <c r="AI144" s="174">
        <v>7.6923076923076927E-2</v>
      </c>
      <c r="AJ144" s="174">
        <v>0.1076923076923077</v>
      </c>
      <c r="AK144" s="174">
        <v>0.95588235294117652</v>
      </c>
      <c r="AL144" s="175"/>
      <c r="AM144" s="264">
        <f t="shared" si="43"/>
        <v>-7.407407407407407E-2</v>
      </c>
      <c r="AN144" s="264">
        <f t="shared" si="43"/>
        <v>4.8148148148148141E-2</v>
      </c>
      <c r="AO144" s="264">
        <f t="shared" si="43"/>
        <v>-2.5925925925925929E-2</v>
      </c>
      <c r="AP144" s="264">
        <f t="shared" si="43"/>
        <v>5.1851851851851843E-2</v>
      </c>
      <c r="AR144" s="174">
        <f t="shared" si="44"/>
        <v>0.18119658119658111</v>
      </c>
      <c r="AS144" s="174">
        <f t="shared" si="44"/>
        <v>-6.3247863247863245E-2</v>
      </c>
      <c r="AT144" s="174">
        <f t="shared" si="44"/>
        <v>-3.2478632478632481E-2</v>
      </c>
      <c r="AU144" s="174">
        <f t="shared" si="44"/>
        <v>-8.5470085470085472E-2</v>
      </c>
    </row>
    <row r="145" spans="1:47" ht="25.35" customHeight="1" thickBot="1" x14ac:dyDescent="0.25">
      <c r="A145" s="2"/>
      <c r="B145" s="64" t="s">
        <v>378</v>
      </c>
      <c r="C145" s="28" t="s">
        <v>182</v>
      </c>
      <c r="D145" s="144"/>
      <c r="E145" s="205">
        <v>48</v>
      </c>
      <c r="F145" s="205">
        <v>5</v>
      </c>
      <c r="G145" s="206">
        <v>0</v>
      </c>
      <c r="H145" s="205">
        <v>1</v>
      </c>
      <c r="I145" s="247">
        <f t="shared" si="42"/>
        <v>54</v>
      </c>
      <c r="J145" s="116"/>
      <c r="K145" s="192">
        <v>0.88888888888888884</v>
      </c>
      <c r="L145" s="192">
        <v>9.2592592592592587E-2</v>
      </c>
      <c r="M145" s="192">
        <v>0</v>
      </c>
      <c r="N145" s="192">
        <v>1.8518518518518517E-2</v>
      </c>
      <c r="O145" s="157"/>
      <c r="P145" s="64" t="s">
        <v>378</v>
      </c>
      <c r="Q145" s="28" t="s">
        <v>182</v>
      </c>
      <c r="R145" s="144"/>
      <c r="S145" s="30">
        <v>39</v>
      </c>
      <c r="T145" s="30">
        <v>3</v>
      </c>
      <c r="U145" s="31">
        <v>2</v>
      </c>
      <c r="V145" s="30">
        <v>1</v>
      </c>
      <c r="W145" s="30">
        <v>45</v>
      </c>
      <c r="X145" s="116"/>
      <c r="Y145" s="127">
        <f t="shared" si="25"/>
        <v>0.8666666666666667</v>
      </c>
      <c r="Z145" s="127">
        <f t="shared" si="26"/>
        <v>6.6666666666666666E-2</v>
      </c>
      <c r="AA145" s="127">
        <f t="shared" si="27"/>
        <v>4.4444444444444446E-2</v>
      </c>
      <c r="AB145" s="127">
        <f t="shared" si="28"/>
        <v>2.2222222222222223E-2</v>
      </c>
      <c r="AC145" s="157"/>
      <c r="AD145" s="28" t="s">
        <v>442</v>
      </c>
      <c r="AE145" s="74" t="s">
        <v>182</v>
      </c>
      <c r="AF145" s="154"/>
      <c r="AG145" s="174">
        <v>0.69230769230769229</v>
      </c>
      <c r="AH145" s="174">
        <v>9.2307692307692313E-2</v>
      </c>
      <c r="AI145" s="174">
        <v>0.1076923076923077</v>
      </c>
      <c r="AJ145" s="174">
        <v>0.1076923076923077</v>
      </c>
      <c r="AK145" s="174">
        <v>0.95588235294117652</v>
      </c>
      <c r="AL145" s="175"/>
      <c r="AM145" s="264">
        <f t="shared" si="43"/>
        <v>2.2222222222222143E-2</v>
      </c>
      <c r="AN145" s="264">
        <f t="shared" si="43"/>
        <v>2.5925925925925922E-2</v>
      </c>
      <c r="AO145" s="264">
        <f t="shared" si="43"/>
        <v>-4.4444444444444446E-2</v>
      </c>
      <c r="AP145" s="264">
        <f t="shared" si="43"/>
        <v>-3.7037037037037056E-3</v>
      </c>
      <c r="AR145" s="174">
        <f t="shared" si="44"/>
        <v>0.17435897435897441</v>
      </c>
      <c r="AS145" s="174">
        <f t="shared" si="44"/>
        <v>-2.5641025641025647E-2</v>
      </c>
      <c r="AT145" s="174">
        <f t="shared" si="44"/>
        <v>-6.3247863247863245E-2</v>
      </c>
      <c r="AU145" s="174">
        <f t="shared" si="44"/>
        <v>-8.5470085470085472E-2</v>
      </c>
    </row>
    <row r="146" spans="1:47" ht="36.6" customHeight="1" thickBot="1" x14ac:dyDescent="0.25">
      <c r="A146" s="2"/>
      <c r="B146" s="64" t="s">
        <v>379</v>
      </c>
      <c r="C146" s="28" t="s">
        <v>183</v>
      </c>
      <c r="D146" s="144"/>
      <c r="E146" s="205">
        <v>48</v>
      </c>
      <c r="F146" s="205">
        <v>3</v>
      </c>
      <c r="G146" s="206">
        <v>1</v>
      </c>
      <c r="H146" s="205">
        <v>2</v>
      </c>
      <c r="I146" s="247">
        <f t="shared" si="42"/>
        <v>54</v>
      </c>
      <c r="J146" s="116"/>
      <c r="K146" s="192">
        <v>0.88888888888888884</v>
      </c>
      <c r="L146" s="192">
        <v>5.5555555555555552E-2</v>
      </c>
      <c r="M146" s="192">
        <v>1.8518518518518517E-2</v>
      </c>
      <c r="N146" s="192">
        <v>3.7037037037037035E-2</v>
      </c>
      <c r="O146" s="157"/>
      <c r="P146" s="64" t="s">
        <v>379</v>
      </c>
      <c r="Q146" s="28" t="s">
        <v>183</v>
      </c>
      <c r="R146" s="144"/>
      <c r="S146" s="30">
        <v>34</v>
      </c>
      <c r="T146" s="30">
        <v>3</v>
      </c>
      <c r="U146" s="31">
        <v>3</v>
      </c>
      <c r="V146" s="30">
        <v>5</v>
      </c>
      <c r="W146" s="30">
        <v>45</v>
      </c>
      <c r="X146" s="116"/>
      <c r="Y146" s="127">
        <f t="shared" si="25"/>
        <v>0.75555555555555554</v>
      </c>
      <c r="Z146" s="127">
        <f t="shared" si="26"/>
        <v>6.6666666666666666E-2</v>
      </c>
      <c r="AA146" s="127">
        <f t="shared" si="27"/>
        <v>6.6666666666666666E-2</v>
      </c>
      <c r="AB146" s="127">
        <f t="shared" si="28"/>
        <v>0.1111111111111111</v>
      </c>
      <c r="AC146" s="157"/>
      <c r="AD146" s="28" t="s">
        <v>443</v>
      </c>
      <c r="AE146" s="74" t="s">
        <v>444</v>
      </c>
      <c r="AF146" s="154"/>
      <c r="AG146" s="174">
        <v>0.5892857142857143</v>
      </c>
      <c r="AH146" s="174">
        <v>0.10714285714285714</v>
      </c>
      <c r="AI146" s="174">
        <v>0.17857142857142858</v>
      </c>
      <c r="AJ146" s="174">
        <v>0.125</v>
      </c>
      <c r="AK146" s="174">
        <v>0.82352941176470584</v>
      </c>
      <c r="AL146" s="175"/>
      <c r="AM146" s="264">
        <f t="shared" si="43"/>
        <v>0.1333333333333333</v>
      </c>
      <c r="AN146" s="264">
        <f t="shared" si="43"/>
        <v>-1.1111111111111113E-2</v>
      </c>
      <c r="AO146" s="264">
        <f t="shared" si="43"/>
        <v>-4.8148148148148148E-2</v>
      </c>
      <c r="AP146" s="264">
        <f t="shared" si="43"/>
        <v>-7.407407407407407E-2</v>
      </c>
      <c r="AR146" s="174">
        <f t="shared" si="44"/>
        <v>0.16626984126984123</v>
      </c>
      <c r="AS146" s="174">
        <f t="shared" si="44"/>
        <v>-4.0476190476190471E-2</v>
      </c>
      <c r="AT146" s="174">
        <f t="shared" si="44"/>
        <v>-0.11190476190476191</v>
      </c>
      <c r="AU146" s="174">
        <f t="shared" si="44"/>
        <v>-1.3888888888888895E-2</v>
      </c>
    </row>
    <row r="147" spans="1:47" ht="25.35" customHeight="1" thickBot="1" x14ac:dyDescent="0.25">
      <c r="A147" s="2"/>
      <c r="B147" s="64" t="s">
        <v>380</v>
      </c>
      <c r="C147" s="28" t="s">
        <v>184</v>
      </c>
      <c r="D147" s="144"/>
      <c r="E147" s="205">
        <v>48</v>
      </c>
      <c r="F147" s="205">
        <v>2</v>
      </c>
      <c r="G147" s="206">
        <v>0</v>
      </c>
      <c r="H147" s="205">
        <v>4</v>
      </c>
      <c r="I147" s="247">
        <f t="shared" si="42"/>
        <v>54</v>
      </c>
      <c r="J147" s="116"/>
      <c r="K147" s="192">
        <v>0.88888888888888884</v>
      </c>
      <c r="L147" s="192">
        <v>3.7037037037037035E-2</v>
      </c>
      <c r="M147" s="192">
        <v>0</v>
      </c>
      <c r="N147" s="192">
        <v>7.407407407407407E-2</v>
      </c>
      <c r="O147" s="157"/>
      <c r="P147" s="64" t="s">
        <v>380</v>
      </c>
      <c r="Q147" s="28" t="s">
        <v>184</v>
      </c>
      <c r="R147" s="144"/>
      <c r="S147" s="30">
        <v>41</v>
      </c>
      <c r="T147" s="30">
        <v>1</v>
      </c>
      <c r="U147" s="31">
        <v>1</v>
      </c>
      <c r="V147" s="30">
        <v>2</v>
      </c>
      <c r="W147" s="30">
        <v>45</v>
      </c>
      <c r="X147" s="116"/>
      <c r="Y147" s="127">
        <f t="shared" si="25"/>
        <v>0.91111111111111109</v>
      </c>
      <c r="Z147" s="127">
        <f t="shared" si="26"/>
        <v>2.2222222222222223E-2</v>
      </c>
      <c r="AA147" s="127">
        <f t="shared" si="27"/>
        <v>2.2222222222222223E-2</v>
      </c>
      <c r="AB147" s="127">
        <f t="shared" si="28"/>
        <v>4.4444444444444446E-2</v>
      </c>
      <c r="AC147" s="157"/>
      <c r="AD147" s="28" t="s">
        <v>445</v>
      </c>
      <c r="AE147" s="74" t="s">
        <v>184</v>
      </c>
      <c r="AF147" s="154"/>
      <c r="AG147" s="174">
        <v>0.55384615384615388</v>
      </c>
      <c r="AH147" s="174">
        <v>0.15384615384615385</v>
      </c>
      <c r="AI147" s="174">
        <v>0.13846153846153847</v>
      </c>
      <c r="AJ147" s="174">
        <v>0.15384615384615385</v>
      </c>
      <c r="AK147" s="174">
        <v>0.95588235294117652</v>
      </c>
      <c r="AL147" s="175"/>
      <c r="AM147" s="264">
        <f t="shared" si="43"/>
        <v>-2.2222222222222254E-2</v>
      </c>
      <c r="AN147" s="264">
        <f t="shared" si="43"/>
        <v>1.4814814814814812E-2</v>
      </c>
      <c r="AO147" s="264">
        <f t="shared" si="43"/>
        <v>-2.2222222222222223E-2</v>
      </c>
      <c r="AP147" s="264">
        <f t="shared" si="43"/>
        <v>2.9629629629629624E-2</v>
      </c>
      <c r="AR147" s="174">
        <f t="shared" si="44"/>
        <v>0.35726495726495722</v>
      </c>
      <c r="AS147" s="174">
        <f t="shared" si="44"/>
        <v>-0.13162393162393163</v>
      </c>
      <c r="AT147" s="174">
        <f t="shared" si="44"/>
        <v>-0.11623931623931624</v>
      </c>
      <c r="AU147" s="174">
        <f t="shared" si="44"/>
        <v>-0.1094017094017094</v>
      </c>
    </row>
    <row r="148" spans="1:47" ht="17.100000000000001" customHeight="1" thickBot="1" x14ac:dyDescent="0.25">
      <c r="A148" s="2"/>
      <c r="B148" s="64" t="s">
        <v>381</v>
      </c>
      <c r="C148" s="28" t="s">
        <v>185</v>
      </c>
      <c r="D148" s="144"/>
      <c r="E148" s="205">
        <v>54</v>
      </c>
      <c r="F148" s="205">
        <v>0</v>
      </c>
      <c r="G148" s="206">
        <v>0</v>
      </c>
      <c r="H148" s="205">
        <v>0</v>
      </c>
      <c r="I148" s="247">
        <f t="shared" si="42"/>
        <v>54</v>
      </c>
      <c r="J148" s="116"/>
      <c r="K148" s="192">
        <v>1</v>
      </c>
      <c r="L148" s="192">
        <v>0</v>
      </c>
      <c r="M148" s="192">
        <v>0</v>
      </c>
      <c r="N148" s="192">
        <v>0</v>
      </c>
      <c r="O148" s="157"/>
      <c r="P148" s="64" t="s">
        <v>381</v>
      </c>
      <c r="Q148" s="28" t="s">
        <v>185</v>
      </c>
      <c r="R148" s="144"/>
      <c r="S148" s="30">
        <v>43</v>
      </c>
      <c r="T148" s="30">
        <v>1</v>
      </c>
      <c r="U148" s="31">
        <v>0</v>
      </c>
      <c r="V148" s="30">
        <v>1</v>
      </c>
      <c r="W148" s="30">
        <v>45</v>
      </c>
      <c r="X148" s="116"/>
      <c r="Y148" s="127">
        <f t="shared" si="25"/>
        <v>0.9555555555555556</v>
      </c>
      <c r="Z148" s="127">
        <f t="shared" si="26"/>
        <v>2.2222222222222223E-2</v>
      </c>
      <c r="AA148" s="127">
        <f t="shared" si="27"/>
        <v>0</v>
      </c>
      <c r="AB148" s="127">
        <f t="shared" si="28"/>
        <v>2.2222222222222223E-2</v>
      </c>
      <c r="AC148" s="157"/>
      <c r="AD148" s="28" t="s">
        <v>446</v>
      </c>
      <c r="AE148" s="74" t="s">
        <v>185</v>
      </c>
      <c r="AF148" s="154"/>
      <c r="AG148" s="174">
        <v>0.83606557377049184</v>
      </c>
      <c r="AH148" s="174">
        <v>4.9180327868852458E-2</v>
      </c>
      <c r="AI148" s="174">
        <v>3.2786885245901641E-2</v>
      </c>
      <c r="AJ148" s="174">
        <v>8.1967213114754092E-2</v>
      </c>
      <c r="AK148" s="174">
        <v>0.8970588235294118</v>
      </c>
      <c r="AL148" s="175"/>
      <c r="AM148" s="264">
        <f t="shared" si="43"/>
        <v>4.4444444444444398E-2</v>
      </c>
      <c r="AN148" s="264">
        <f t="shared" si="43"/>
        <v>-2.2222222222222223E-2</v>
      </c>
      <c r="AO148" s="264">
        <f t="shared" si="43"/>
        <v>0</v>
      </c>
      <c r="AP148" s="264">
        <f t="shared" si="43"/>
        <v>-2.2222222222222223E-2</v>
      </c>
      <c r="AR148" s="174">
        <f t="shared" si="44"/>
        <v>0.11948998178506376</v>
      </c>
      <c r="AS148" s="174">
        <f t="shared" si="44"/>
        <v>-2.6958105646630235E-2</v>
      </c>
      <c r="AT148" s="174">
        <f t="shared" si="44"/>
        <v>-3.2786885245901641E-2</v>
      </c>
      <c r="AU148" s="174">
        <f t="shared" si="44"/>
        <v>-5.9744990892531866E-2</v>
      </c>
    </row>
    <row r="149" spans="1:47" ht="17.100000000000001" customHeight="1" thickBot="1" x14ac:dyDescent="0.25">
      <c r="A149" s="2"/>
      <c r="B149" s="64" t="s">
        <v>382</v>
      </c>
      <c r="C149" s="28" t="s">
        <v>186</v>
      </c>
      <c r="D149" s="144"/>
      <c r="E149" s="205">
        <v>48</v>
      </c>
      <c r="F149" s="205">
        <v>2</v>
      </c>
      <c r="G149" s="206">
        <v>1</v>
      </c>
      <c r="H149" s="205">
        <v>3</v>
      </c>
      <c r="I149" s="247">
        <f t="shared" si="42"/>
        <v>54</v>
      </c>
      <c r="J149" s="116"/>
      <c r="K149" s="192">
        <v>0.88888888888888884</v>
      </c>
      <c r="L149" s="192">
        <v>3.7037037037037035E-2</v>
      </c>
      <c r="M149" s="192">
        <v>1.8518518518518517E-2</v>
      </c>
      <c r="N149" s="192">
        <v>5.5555555555555552E-2</v>
      </c>
      <c r="O149" s="157"/>
      <c r="P149" s="64" t="s">
        <v>382</v>
      </c>
      <c r="Q149" s="28" t="s">
        <v>186</v>
      </c>
      <c r="R149" s="144"/>
      <c r="S149" s="30">
        <v>40</v>
      </c>
      <c r="T149" s="30">
        <v>1</v>
      </c>
      <c r="U149" s="31">
        <v>2</v>
      </c>
      <c r="V149" s="30">
        <v>2</v>
      </c>
      <c r="W149" s="30">
        <v>45</v>
      </c>
      <c r="X149" s="116"/>
      <c r="Y149" s="127">
        <f t="shared" si="25"/>
        <v>0.88888888888888884</v>
      </c>
      <c r="Z149" s="127">
        <f t="shared" si="26"/>
        <v>2.2222222222222223E-2</v>
      </c>
      <c r="AA149" s="127">
        <f t="shared" si="27"/>
        <v>4.4444444444444446E-2</v>
      </c>
      <c r="AB149" s="127">
        <f t="shared" si="28"/>
        <v>4.4444444444444446E-2</v>
      </c>
      <c r="AC149" s="157"/>
      <c r="AD149" s="28" t="s">
        <v>447</v>
      </c>
      <c r="AE149" s="74" t="s">
        <v>186</v>
      </c>
      <c r="AF149" s="154"/>
      <c r="AG149" s="174">
        <v>0.703125</v>
      </c>
      <c r="AH149" s="174">
        <v>7.8125E-2</v>
      </c>
      <c r="AI149" s="174">
        <v>6.25E-2</v>
      </c>
      <c r="AJ149" s="174">
        <v>0.15625</v>
      </c>
      <c r="AK149" s="174">
        <v>0.94117647058823528</v>
      </c>
      <c r="AL149" s="175"/>
      <c r="AM149" s="264">
        <f t="shared" si="43"/>
        <v>0</v>
      </c>
      <c r="AN149" s="264">
        <f t="shared" si="43"/>
        <v>1.4814814814814812E-2</v>
      </c>
      <c r="AO149" s="264">
        <f t="shared" si="43"/>
        <v>-2.5925925925925929E-2</v>
      </c>
      <c r="AP149" s="264">
        <f t="shared" si="43"/>
        <v>1.1111111111111106E-2</v>
      </c>
      <c r="AR149" s="174">
        <f t="shared" si="44"/>
        <v>0.18576388888888884</v>
      </c>
      <c r="AS149" s="174">
        <f t="shared" si="44"/>
        <v>-5.5902777777777773E-2</v>
      </c>
      <c r="AT149" s="174">
        <f t="shared" si="44"/>
        <v>-1.8055555555555554E-2</v>
      </c>
      <c r="AU149" s="174">
        <f t="shared" si="44"/>
        <v>-0.11180555555555555</v>
      </c>
    </row>
    <row r="150" spans="1:47" ht="25.35" customHeight="1" thickBot="1" x14ac:dyDescent="0.25">
      <c r="A150" s="2"/>
      <c r="B150" s="64" t="s">
        <v>383</v>
      </c>
      <c r="C150" s="28" t="s">
        <v>187</v>
      </c>
      <c r="D150" s="144"/>
      <c r="E150" s="205">
        <v>46</v>
      </c>
      <c r="F150" s="205">
        <v>6</v>
      </c>
      <c r="G150" s="206">
        <v>1</v>
      </c>
      <c r="H150" s="205">
        <v>1</v>
      </c>
      <c r="I150" s="247">
        <f t="shared" si="42"/>
        <v>54</v>
      </c>
      <c r="J150" s="116"/>
      <c r="K150" s="192">
        <v>0.85185185185185186</v>
      </c>
      <c r="L150" s="192">
        <v>0.1111111111111111</v>
      </c>
      <c r="M150" s="192">
        <v>1.8518518518518517E-2</v>
      </c>
      <c r="N150" s="192">
        <v>1.8518518518518517E-2</v>
      </c>
      <c r="O150" s="157"/>
      <c r="P150" s="64" t="s">
        <v>383</v>
      </c>
      <c r="Q150" s="28" t="s">
        <v>187</v>
      </c>
      <c r="R150" s="144"/>
      <c r="S150" s="30">
        <v>40</v>
      </c>
      <c r="T150" s="30">
        <v>4</v>
      </c>
      <c r="U150" s="31">
        <v>0</v>
      </c>
      <c r="V150" s="30">
        <v>1</v>
      </c>
      <c r="W150" s="30">
        <v>45</v>
      </c>
      <c r="X150" s="116"/>
      <c r="Y150" s="127">
        <f t="shared" si="25"/>
        <v>0.88888888888888884</v>
      </c>
      <c r="Z150" s="127">
        <f t="shared" si="26"/>
        <v>8.8888888888888892E-2</v>
      </c>
      <c r="AA150" s="127">
        <f t="shared" si="27"/>
        <v>0</v>
      </c>
      <c r="AB150" s="127">
        <f t="shared" si="28"/>
        <v>2.2222222222222223E-2</v>
      </c>
      <c r="AC150" s="157"/>
      <c r="AD150" s="28" t="s">
        <v>448</v>
      </c>
      <c r="AE150" s="74" t="s">
        <v>449</v>
      </c>
      <c r="AF150" s="154"/>
      <c r="AG150" s="174">
        <v>0.71875</v>
      </c>
      <c r="AH150" s="174">
        <v>0.21875</v>
      </c>
      <c r="AI150" s="174">
        <v>4.6875E-2</v>
      </c>
      <c r="AJ150" s="174">
        <v>1.5625E-2</v>
      </c>
      <c r="AK150" s="174">
        <v>0.94117647058823528</v>
      </c>
      <c r="AL150" s="175"/>
      <c r="AM150" s="264">
        <f t="shared" si="43"/>
        <v>-3.7037037037036979E-2</v>
      </c>
      <c r="AN150" s="264">
        <f t="shared" si="43"/>
        <v>2.2222222222222213E-2</v>
      </c>
      <c r="AO150" s="264">
        <f t="shared" si="43"/>
        <v>1.8518518518518517E-2</v>
      </c>
      <c r="AP150" s="264">
        <f t="shared" si="43"/>
        <v>-3.7037037037037056E-3</v>
      </c>
      <c r="AR150" s="174">
        <f t="shared" si="44"/>
        <v>0.17013888888888884</v>
      </c>
      <c r="AS150" s="174">
        <f t="shared" si="44"/>
        <v>-0.12986111111111109</v>
      </c>
      <c r="AT150" s="174">
        <f t="shared" si="44"/>
        <v>-4.6875E-2</v>
      </c>
      <c r="AU150" s="174">
        <f t="shared" si="44"/>
        <v>6.5972222222222231E-3</v>
      </c>
    </row>
    <row r="151" spans="1:47" ht="25.35" customHeight="1" thickBot="1" x14ac:dyDescent="0.25">
      <c r="A151" s="2"/>
      <c r="B151" s="64" t="s">
        <v>384</v>
      </c>
      <c r="C151" s="28" t="s">
        <v>188</v>
      </c>
      <c r="D151" s="144"/>
      <c r="E151" s="205">
        <v>48</v>
      </c>
      <c r="F151" s="205">
        <v>3</v>
      </c>
      <c r="G151" s="206">
        <v>3</v>
      </c>
      <c r="H151" s="205">
        <v>0</v>
      </c>
      <c r="I151" s="247">
        <f t="shared" si="42"/>
        <v>54</v>
      </c>
      <c r="J151" s="116"/>
      <c r="K151" s="192">
        <v>0.88888888888888884</v>
      </c>
      <c r="L151" s="192">
        <v>5.5555555555555552E-2</v>
      </c>
      <c r="M151" s="192">
        <v>5.5555555555555552E-2</v>
      </c>
      <c r="N151" s="192">
        <v>0</v>
      </c>
      <c r="O151" s="157"/>
      <c r="P151" s="64" t="s">
        <v>384</v>
      </c>
      <c r="Q151" s="28" t="s">
        <v>188</v>
      </c>
      <c r="R151" s="144"/>
      <c r="S151" s="30">
        <v>40</v>
      </c>
      <c r="T151" s="30">
        <v>5</v>
      </c>
      <c r="U151" s="31">
        <v>0</v>
      </c>
      <c r="V151" s="30">
        <v>0</v>
      </c>
      <c r="W151" s="30">
        <v>45</v>
      </c>
      <c r="X151" s="116"/>
      <c r="Y151" s="127">
        <f t="shared" si="25"/>
        <v>0.88888888888888884</v>
      </c>
      <c r="Z151" s="127">
        <f t="shared" si="26"/>
        <v>0.1111111111111111</v>
      </c>
      <c r="AA151" s="127">
        <f t="shared" si="27"/>
        <v>0</v>
      </c>
      <c r="AB151" s="127">
        <f t="shared" si="28"/>
        <v>0</v>
      </c>
      <c r="AC151" s="157"/>
      <c r="AD151" s="28" t="s">
        <v>450</v>
      </c>
      <c r="AE151" s="74" t="s">
        <v>451</v>
      </c>
      <c r="AF151" s="154"/>
      <c r="AG151" s="174">
        <v>0.74603174603174605</v>
      </c>
      <c r="AH151" s="174">
        <v>0.1111111111111111</v>
      </c>
      <c r="AI151" s="174">
        <v>9.5238095238095233E-2</v>
      </c>
      <c r="AJ151" s="174">
        <v>4.7619047619047616E-2</v>
      </c>
      <c r="AK151" s="174">
        <v>0.92647058823529416</v>
      </c>
      <c r="AL151" s="175"/>
      <c r="AM151" s="264">
        <f t="shared" si="43"/>
        <v>0</v>
      </c>
      <c r="AN151" s="264">
        <f t="shared" si="43"/>
        <v>-5.5555555555555552E-2</v>
      </c>
      <c r="AO151" s="264">
        <f t="shared" si="43"/>
        <v>5.5555555555555552E-2</v>
      </c>
      <c r="AP151" s="264">
        <f t="shared" si="43"/>
        <v>0</v>
      </c>
      <c r="AR151" s="174">
        <f t="shared" si="44"/>
        <v>0.14285714285714279</v>
      </c>
      <c r="AS151" s="174">
        <f t="shared" si="44"/>
        <v>0</v>
      </c>
      <c r="AT151" s="174">
        <f t="shared" si="44"/>
        <v>-9.5238095238095233E-2</v>
      </c>
      <c r="AU151" s="174">
        <f t="shared" si="44"/>
        <v>-4.7619047619047616E-2</v>
      </c>
    </row>
    <row r="152" spans="1:47" ht="36.6" customHeight="1" thickBot="1" x14ac:dyDescent="0.25">
      <c r="A152" s="2"/>
      <c r="B152" s="64" t="s">
        <v>385</v>
      </c>
      <c r="C152" s="28" t="s">
        <v>189</v>
      </c>
      <c r="D152" s="144"/>
      <c r="E152" s="205">
        <v>45</v>
      </c>
      <c r="F152" s="205">
        <v>4</v>
      </c>
      <c r="G152" s="206">
        <v>2</v>
      </c>
      <c r="H152" s="205">
        <v>3</v>
      </c>
      <c r="I152" s="247">
        <f t="shared" si="42"/>
        <v>54</v>
      </c>
      <c r="J152" s="116"/>
      <c r="K152" s="192">
        <v>0.83333333333333337</v>
      </c>
      <c r="L152" s="192">
        <v>7.407407407407407E-2</v>
      </c>
      <c r="M152" s="192">
        <v>3.7037037037037035E-2</v>
      </c>
      <c r="N152" s="192">
        <v>5.5555555555555552E-2</v>
      </c>
      <c r="O152" s="157"/>
      <c r="P152" s="64" t="s">
        <v>385</v>
      </c>
      <c r="Q152" s="28" t="s">
        <v>189</v>
      </c>
      <c r="R152" s="144"/>
      <c r="S152" s="30">
        <v>36</v>
      </c>
      <c r="T152" s="30">
        <v>4</v>
      </c>
      <c r="U152" s="31">
        <v>4</v>
      </c>
      <c r="V152" s="30">
        <v>1</v>
      </c>
      <c r="W152" s="30">
        <v>45</v>
      </c>
      <c r="X152" s="116"/>
      <c r="Y152" s="127">
        <f t="shared" si="25"/>
        <v>0.8</v>
      </c>
      <c r="Z152" s="127">
        <f t="shared" si="26"/>
        <v>8.8888888888888892E-2</v>
      </c>
      <c r="AA152" s="127">
        <f t="shared" si="27"/>
        <v>8.8888888888888892E-2</v>
      </c>
      <c r="AB152" s="127">
        <f t="shared" si="28"/>
        <v>2.2222222222222223E-2</v>
      </c>
      <c r="AC152" s="157"/>
      <c r="AD152" s="28" t="s">
        <v>452</v>
      </c>
      <c r="AE152" s="74" t="s">
        <v>189</v>
      </c>
      <c r="AF152" s="154"/>
      <c r="AG152" s="174">
        <v>0.5625</v>
      </c>
      <c r="AH152" s="174">
        <v>7.8125E-2</v>
      </c>
      <c r="AI152" s="174">
        <v>0.203125</v>
      </c>
      <c r="AJ152" s="174">
        <v>0.15625</v>
      </c>
      <c r="AK152" s="174">
        <v>0.94117647058823528</v>
      </c>
      <c r="AL152" s="175"/>
      <c r="AM152" s="264">
        <f t="shared" si="43"/>
        <v>3.3333333333333326E-2</v>
      </c>
      <c r="AN152" s="264">
        <f t="shared" si="43"/>
        <v>-1.4814814814814822E-2</v>
      </c>
      <c r="AO152" s="264">
        <f t="shared" si="43"/>
        <v>-5.1851851851851857E-2</v>
      </c>
      <c r="AP152" s="264">
        <f t="shared" si="43"/>
        <v>3.3333333333333326E-2</v>
      </c>
      <c r="AR152" s="174">
        <f t="shared" si="44"/>
        <v>0.23750000000000004</v>
      </c>
      <c r="AS152" s="174">
        <f t="shared" si="44"/>
        <v>1.0763888888888892E-2</v>
      </c>
      <c r="AT152" s="174">
        <f t="shared" si="44"/>
        <v>-0.11423611111111111</v>
      </c>
      <c r="AU152" s="174">
        <f t="shared" si="44"/>
        <v>-0.13402777777777777</v>
      </c>
    </row>
    <row r="153" spans="1:47" ht="17.100000000000001" customHeight="1" thickBot="1" x14ac:dyDescent="0.25">
      <c r="A153" s="2"/>
      <c r="B153" s="64" t="s">
        <v>386</v>
      </c>
      <c r="C153" s="28" t="s">
        <v>190</v>
      </c>
      <c r="D153" s="144"/>
      <c r="E153" s="205">
        <v>44</v>
      </c>
      <c r="F153" s="205">
        <v>3</v>
      </c>
      <c r="G153" s="206">
        <v>4</v>
      </c>
      <c r="H153" s="205">
        <v>3</v>
      </c>
      <c r="I153" s="247">
        <f t="shared" si="42"/>
        <v>54</v>
      </c>
      <c r="J153" s="116"/>
      <c r="K153" s="192">
        <v>0.81481481481481477</v>
      </c>
      <c r="L153" s="192">
        <v>5.5555555555555552E-2</v>
      </c>
      <c r="M153" s="192">
        <v>7.407407407407407E-2</v>
      </c>
      <c r="N153" s="192">
        <v>5.5555555555555552E-2</v>
      </c>
      <c r="O153" s="157"/>
      <c r="P153" s="64" t="s">
        <v>386</v>
      </c>
      <c r="Q153" s="28" t="s">
        <v>190</v>
      </c>
      <c r="R153" s="144"/>
      <c r="S153" s="30">
        <v>38</v>
      </c>
      <c r="T153" s="30">
        <v>2</v>
      </c>
      <c r="U153" s="31">
        <v>3</v>
      </c>
      <c r="V153" s="30">
        <v>2</v>
      </c>
      <c r="W153" s="30">
        <v>45</v>
      </c>
      <c r="X153" s="116"/>
      <c r="Y153" s="127">
        <f t="shared" si="25"/>
        <v>0.84444444444444444</v>
      </c>
      <c r="Z153" s="127">
        <f t="shared" si="26"/>
        <v>4.4444444444444446E-2</v>
      </c>
      <c r="AA153" s="127">
        <f t="shared" si="27"/>
        <v>6.6666666666666666E-2</v>
      </c>
      <c r="AB153" s="127">
        <f t="shared" si="28"/>
        <v>4.4444444444444446E-2</v>
      </c>
      <c r="AC153" s="157"/>
      <c r="AD153" s="28" t="s">
        <v>454</v>
      </c>
      <c r="AE153" s="74" t="s">
        <v>190</v>
      </c>
      <c r="AF153" s="154"/>
      <c r="AG153" s="174">
        <v>0.47619047619047616</v>
      </c>
      <c r="AH153" s="174">
        <v>0.12698412698412698</v>
      </c>
      <c r="AI153" s="174">
        <v>0.20634920634920634</v>
      </c>
      <c r="AJ153" s="174">
        <v>0.19047619047619047</v>
      </c>
      <c r="AK153" s="174">
        <v>0.92647058823529416</v>
      </c>
      <c r="AL153" s="175"/>
      <c r="AM153" s="264">
        <f t="shared" si="43"/>
        <v>-2.9629629629629672E-2</v>
      </c>
      <c r="AN153" s="264">
        <f t="shared" si="43"/>
        <v>1.1111111111111106E-2</v>
      </c>
      <c r="AO153" s="264">
        <f t="shared" si="43"/>
        <v>7.4074074074074042E-3</v>
      </c>
      <c r="AP153" s="264">
        <f t="shared" si="43"/>
        <v>1.1111111111111106E-2</v>
      </c>
      <c r="AR153" s="174">
        <f t="shared" si="44"/>
        <v>0.36825396825396828</v>
      </c>
      <c r="AS153" s="174">
        <f t="shared" si="44"/>
        <v>-8.2539682539682524E-2</v>
      </c>
      <c r="AT153" s="174">
        <f t="shared" si="44"/>
        <v>-0.13968253968253969</v>
      </c>
      <c r="AU153" s="174">
        <f t="shared" si="44"/>
        <v>-0.14603174603174601</v>
      </c>
    </row>
    <row r="154" spans="1:47" ht="17.100000000000001" customHeight="1" thickBot="1" x14ac:dyDescent="0.25">
      <c r="A154" s="2"/>
      <c r="B154" s="64" t="s">
        <v>387</v>
      </c>
      <c r="C154" s="28" t="s">
        <v>191</v>
      </c>
      <c r="D154" s="144"/>
      <c r="E154" s="205">
        <v>42</v>
      </c>
      <c r="F154" s="205">
        <v>4</v>
      </c>
      <c r="G154" s="206">
        <v>4</v>
      </c>
      <c r="H154" s="205">
        <v>4</v>
      </c>
      <c r="I154" s="247">
        <f t="shared" si="42"/>
        <v>54</v>
      </c>
      <c r="J154" s="116"/>
      <c r="K154" s="192">
        <v>0.77777777777777779</v>
      </c>
      <c r="L154" s="192">
        <v>7.407407407407407E-2</v>
      </c>
      <c r="M154" s="192">
        <v>7.407407407407407E-2</v>
      </c>
      <c r="N154" s="192">
        <v>7.407407407407407E-2</v>
      </c>
      <c r="O154" s="157"/>
      <c r="P154" s="64" t="s">
        <v>387</v>
      </c>
      <c r="Q154" s="28" t="s">
        <v>191</v>
      </c>
      <c r="R154" s="144"/>
      <c r="S154" s="30">
        <v>39</v>
      </c>
      <c r="T154" s="30">
        <v>3</v>
      </c>
      <c r="U154" s="31">
        <v>2</v>
      </c>
      <c r="V154" s="30">
        <v>1</v>
      </c>
      <c r="W154" s="30">
        <v>45</v>
      </c>
      <c r="X154" s="116"/>
      <c r="Y154" s="127">
        <f t="shared" si="25"/>
        <v>0.8666666666666667</v>
      </c>
      <c r="Z154" s="127">
        <f t="shared" si="26"/>
        <v>6.6666666666666666E-2</v>
      </c>
      <c r="AA154" s="127">
        <f t="shared" si="27"/>
        <v>4.4444444444444446E-2</v>
      </c>
      <c r="AB154" s="127">
        <f t="shared" si="28"/>
        <v>2.2222222222222223E-2</v>
      </c>
      <c r="AC154" s="157"/>
      <c r="AD154" s="28" t="s">
        <v>455</v>
      </c>
      <c r="AE154" s="74" t="s">
        <v>191</v>
      </c>
      <c r="AF154" s="154"/>
      <c r="AG154" s="174">
        <v>0.49206349206349204</v>
      </c>
      <c r="AH154" s="174">
        <v>0.1111111111111111</v>
      </c>
      <c r="AI154" s="174">
        <v>0.20634920634920634</v>
      </c>
      <c r="AJ154" s="174">
        <v>0.19047619047619047</v>
      </c>
      <c r="AK154" s="174">
        <v>0.92647058823529416</v>
      </c>
      <c r="AL154" s="175"/>
      <c r="AM154" s="264">
        <f t="shared" si="43"/>
        <v>-8.8888888888888906E-2</v>
      </c>
      <c r="AN154" s="264">
        <f t="shared" si="43"/>
        <v>7.4074074074074042E-3</v>
      </c>
      <c r="AO154" s="264">
        <f t="shared" si="43"/>
        <v>2.9629629629629624E-2</v>
      </c>
      <c r="AP154" s="264">
        <f t="shared" si="43"/>
        <v>5.1851851851851843E-2</v>
      </c>
      <c r="AR154" s="174">
        <f t="shared" si="44"/>
        <v>0.37460317460317466</v>
      </c>
      <c r="AS154" s="174">
        <f t="shared" si="44"/>
        <v>-4.4444444444444439E-2</v>
      </c>
      <c r="AT154" s="174">
        <f t="shared" si="44"/>
        <v>-0.16190476190476188</v>
      </c>
      <c r="AU154" s="174">
        <f t="shared" si="44"/>
        <v>-0.16825396825396824</v>
      </c>
    </row>
    <row r="155" spans="1:47" ht="25.35" customHeight="1" thickBot="1" x14ac:dyDescent="0.25">
      <c r="A155" s="2"/>
      <c r="B155" s="64" t="s">
        <v>388</v>
      </c>
      <c r="C155" s="28" t="s">
        <v>609</v>
      </c>
      <c r="D155" s="144"/>
      <c r="E155" s="205">
        <v>36</v>
      </c>
      <c r="F155" s="205">
        <v>5</v>
      </c>
      <c r="G155" s="206">
        <v>4</v>
      </c>
      <c r="H155" s="205">
        <v>9</v>
      </c>
      <c r="I155" s="247">
        <f t="shared" si="42"/>
        <v>54</v>
      </c>
      <c r="J155" s="116"/>
      <c r="K155" s="192">
        <v>0.66666666666666663</v>
      </c>
      <c r="L155" s="192">
        <v>9.2592592592592587E-2</v>
      </c>
      <c r="M155" s="192">
        <v>7.407407407407407E-2</v>
      </c>
      <c r="N155" s="192">
        <v>0.16666666666666666</v>
      </c>
      <c r="O155" s="157"/>
      <c r="P155" s="64" t="s">
        <v>388</v>
      </c>
      <c r="Q155" s="28" t="s">
        <v>192</v>
      </c>
      <c r="R155" s="144"/>
      <c r="S155" s="30">
        <v>32</v>
      </c>
      <c r="T155" s="30">
        <v>4</v>
      </c>
      <c r="U155" s="31">
        <v>4</v>
      </c>
      <c r="V155" s="30">
        <v>5</v>
      </c>
      <c r="W155" s="30">
        <v>45</v>
      </c>
      <c r="X155" s="116"/>
      <c r="Y155" s="127">
        <f t="shared" si="25"/>
        <v>0.71111111111111114</v>
      </c>
      <c r="Z155" s="127">
        <f t="shared" si="26"/>
        <v>8.8888888888888892E-2</v>
      </c>
      <c r="AA155" s="127">
        <f t="shared" si="27"/>
        <v>8.8888888888888892E-2</v>
      </c>
      <c r="AB155" s="127">
        <f t="shared" si="28"/>
        <v>0.1111111111111111</v>
      </c>
      <c r="AC155" s="157"/>
      <c r="AD155" s="28" t="s">
        <v>456</v>
      </c>
      <c r="AE155" s="74" t="s">
        <v>457</v>
      </c>
      <c r="AF155" s="154"/>
      <c r="AG155" s="174">
        <v>0.45901639344262296</v>
      </c>
      <c r="AH155" s="174">
        <v>0.19672131147540983</v>
      </c>
      <c r="AI155" s="174">
        <v>0.21311475409836064</v>
      </c>
      <c r="AJ155" s="174">
        <v>0.13114754098360656</v>
      </c>
      <c r="AK155" s="174">
        <v>0.8970588235294118</v>
      </c>
      <c r="AL155" s="175"/>
      <c r="AM155" s="264">
        <f t="shared" si="43"/>
        <v>-4.4444444444444509E-2</v>
      </c>
      <c r="AN155" s="264">
        <f t="shared" si="43"/>
        <v>3.7037037037036952E-3</v>
      </c>
      <c r="AO155" s="264">
        <f t="shared" si="43"/>
        <v>-1.4814814814814822E-2</v>
      </c>
      <c r="AP155" s="264">
        <f t="shared" si="43"/>
        <v>5.5555555555555552E-2</v>
      </c>
      <c r="AR155" s="174">
        <f t="shared" si="44"/>
        <v>0.25209471766848818</v>
      </c>
      <c r="AS155" s="174">
        <f t="shared" si="44"/>
        <v>-0.10783242258652094</v>
      </c>
      <c r="AT155" s="174">
        <f t="shared" si="44"/>
        <v>-0.12422586520947175</v>
      </c>
      <c r="AU155" s="174">
        <f t="shared" si="44"/>
        <v>-2.0036429872495459E-2</v>
      </c>
    </row>
    <row r="156" spans="1:47" ht="149.1" customHeight="1" thickBot="1" x14ac:dyDescent="0.25">
      <c r="A156" s="2"/>
      <c r="B156" s="64" t="s">
        <v>389</v>
      </c>
      <c r="C156" s="28" t="s">
        <v>193</v>
      </c>
      <c r="D156" s="144"/>
      <c r="E156" s="30"/>
      <c r="F156" s="30"/>
      <c r="G156" s="248"/>
      <c r="H156" s="30"/>
      <c r="I156" s="30"/>
      <c r="J156" s="249"/>
      <c r="K156" s="246"/>
      <c r="L156" s="246"/>
      <c r="M156" s="246"/>
      <c r="N156" s="246"/>
      <c r="O156" s="157"/>
      <c r="P156" s="64" t="s">
        <v>389</v>
      </c>
      <c r="Q156" s="28" t="s">
        <v>193</v>
      </c>
      <c r="R156" s="144"/>
      <c r="S156" s="30" t="s">
        <v>47</v>
      </c>
      <c r="T156" s="30" t="s">
        <v>47</v>
      </c>
      <c r="U156" s="31" t="s">
        <v>47</v>
      </c>
      <c r="V156" s="30" t="s">
        <v>47</v>
      </c>
      <c r="W156" s="30" t="s">
        <v>47</v>
      </c>
      <c r="X156" s="116"/>
      <c r="Y156" s="127" t="str">
        <f t="shared" si="25"/>
        <v/>
      </c>
      <c r="Z156" s="127" t="str">
        <f t="shared" si="26"/>
        <v/>
      </c>
      <c r="AA156" s="127" t="str">
        <f t="shared" si="27"/>
        <v/>
      </c>
      <c r="AB156" s="127" t="str">
        <f t="shared" si="28"/>
        <v/>
      </c>
      <c r="AC156" s="157"/>
      <c r="AD156" s="28" t="s">
        <v>458</v>
      </c>
      <c r="AE156" s="74" t="s">
        <v>545</v>
      </c>
      <c r="AF156" s="154"/>
      <c r="AG156" s="174" t="s">
        <v>49</v>
      </c>
      <c r="AH156" s="174" t="s">
        <v>49</v>
      </c>
      <c r="AI156" s="174" t="s">
        <v>49</v>
      </c>
      <c r="AJ156" s="174" t="s">
        <v>49</v>
      </c>
      <c r="AK156" s="174" t="s">
        <v>49</v>
      </c>
      <c r="AL156" s="175"/>
      <c r="AM156" s="186"/>
      <c r="AN156" s="186"/>
      <c r="AO156" s="186"/>
      <c r="AP156" s="186"/>
      <c r="AR156" s="174"/>
      <c r="AS156" s="174"/>
      <c r="AT156" s="174"/>
      <c r="AU156" s="174"/>
    </row>
    <row r="157" spans="1:47" ht="25.35" customHeight="1" thickBot="1" x14ac:dyDescent="0.25">
      <c r="A157" s="2"/>
      <c r="B157" s="64"/>
      <c r="C157" s="28"/>
      <c r="D157" s="144"/>
      <c r="E157" s="27" t="s">
        <v>145</v>
      </c>
      <c r="F157" s="244" t="s">
        <v>146</v>
      </c>
      <c r="G157" s="27" t="s">
        <v>147</v>
      </c>
      <c r="H157" s="244"/>
      <c r="I157" s="27" t="s">
        <v>0</v>
      </c>
      <c r="J157" s="116"/>
      <c r="K157" s="27" t="s">
        <v>145</v>
      </c>
      <c r="L157" s="244" t="s">
        <v>146</v>
      </c>
      <c r="M157" s="27" t="s">
        <v>147</v>
      </c>
      <c r="N157" s="126" t="s">
        <v>49</v>
      </c>
      <c r="O157" s="157"/>
      <c r="P157" s="64"/>
      <c r="Q157" s="28"/>
      <c r="R157" s="144"/>
      <c r="S157" s="27" t="s">
        <v>145</v>
      </c>
      <c r="T157" s="123" t="s">
        <v>146</v>
      </c>
      <c r="U157" s="27" t="s">
        <v>147</v>
      </c>
      <c r="V157" s="123"/>
      <c r="W157" s="27" t="s">
        <v>0</v>
      </c>
      <c r="X157" s="116"/>
      <c r="Y157" s="27" t="s">
        <v>145</v>
      </c>
      <c r="Z157" s="123" t="s">
        <v>146</v>
      </c>
      <c r="AA157" s="27" t="s">
        <v>147</v>
      </c>
      <c r="AB157" s="126" t="str">
        <f t="shared" si="28"/>
        <v/>
      </c>
      <c r="AC157" s="157"/>
      <c r="AD157" s="28"/>
      <c r="AE157" s="74"/>
      <c r="AF157" s="154"/>
      <c r="AG157" s="27" t="s">
        <v>145</v>
      </c>
      <c r="AH157" s="27" t="s">
        <v>146</v>
      </c>
      <c r="AI157" s="27" t="s">
        <v>147</v>
      </c>
      <c r="AJ157" s="27"/>
      <c r="AK157" s="27" t="s">
        <v>391</v>
      </c>
      <c r="AL157" s="120"/>
      <c r="AM157" s="27" t="s">
        <v>145</v>
      </c>
      <c r="AN157" s="27" t="s">
        <v>146</v>
      </c>
      <c r="AO157" s="27" t="s">
        <v>147</v>
      </c>
      <c r="AP157" s="155" t="s">
        <v>49</v>
      </c>
      <c r="AR157" s="27"/>
      <c r="AS157" s="27"/>
      <c r="AT157" s="27"/>
      <c r="AU157" s="155"/>
    </row>
    <row r="158" spans="1:47" ht="25.35" customHeight="1" thickBot="1" x14ac:dyDescent="0.25">
      <c r="A158" s="2"/>
      <c r="B158" s="64" t="s">
        <v>390</v>
      </c>
      <c r="C158" s="28" t="s">
        <v>610</v>
      </c>
      <c r="D158" s="144"/>
      <c r="E158" s="209">
        <v>2</v>
      </c>
      <c r="F158" s="210">
        <v>26</v>
      </c>
      <c r="G158" s="222">
        <v>26</v>
      </c>
      <c r="H158" s="53"/>
      <c r="I158" s="251">
        <f>SUM(E158:G158)</f>
        <v>54</v>
      </c>
      <c r="J158" s="116"/>
      <c r="K158" s="193">
        <v>3.7037037037037035E-2</v>
      </c>
      <c r="L158" s="194">
        <v>0.48148148148148145</v>
      </c>
      <c r="M158" s="195">
        <v>0.48148148148148145</v>
      </c>
      <c r="N158" s="127"/>
      <c r="O158" s="157"/>
      <c r="P158" s="64" t="s">
        <v>390</v>
      </c>
      <c r="Q158" s="28" t="s">
        <v>194</v>
      </c>
      <c r="R158" s="144"/>
      <c r="S158" s="52">
        <v>3</v>
      </c>
      <c r="T158" s="53">
        <v>17</v>
      </c>
      <c r="U158" s="54">
        <v>25</v>
      </c>
      <c r="V158" s="53"/>
      <c r="W158" s="55">
        <v>45</v>
      </c>
      <c r="X158" s="116"/>
      <c r="Y158" s="128">
        <f t="shared" si="25"/>
        <v>6.6666666666666666E-2</v>
      </c>
      <c r="Z158" s="129">
        <f t="shared" si="26"/>
        <v>0.37777777777777777</v>
      </c>
      <c r="AA158" s="130">
        <f t="shared" si="27"/>
        <v>0.55555555555555558</v>
      </c>
      <c r="AB158" s="127"/>
      <c r="AC158" s="157"/>
      <c r="AD158" s="28" t="s">
        <v>453</v>
      </c>
      <c r="AE158" s="74" t="s">
        <v>194</v>
      </c>
      <c r="AF158" s="154"/>
      <c r="AG158" s="187">
        <v>8.4745762711864403E-2</v>
      </c>
      <c r="AH158" s="188">
        <v>0.44067796610169491</v>
      </c>
      <c r="AI158" s="188">
        <v>0.47457627118644069</v>
      </c>
      <c r="AJ158" s="188"/>
      <c r="AK158" s="189">
        <v>0.86764705882352944</v>
      </c>
      <c r="AL158" s="175"/>
      <c r="AM158" s="278">
        <f t="shared" ref="AM158:AO158" si="45">K158-Y158</f>
        <v>-2.9629629629629631E-2</v>
      </c>
      <c r="AN158" s="279">
        <f t="shared" si="45"/>
        <v>0.10370370370370369</v>
      </c>
      <c r="AO158" s="280">
        <f t="shared" si="45"/>
        <v>-7.4074074074074125E-2</v>
      </c>
      <c r="AP158" s="174" t="s">
        <v>49</v>
      </c>
      <c r="AR158" s="183">
        <f>Y158-AG158</f>
        <v>-1.8079096045197737E-2</v>
      </c>
      <c r="AS158" s="184">
        <f>Z158-AH158</f>
        <v>-6.2900188323917139E-2</v>
      </c>
      <c r="AT158" s="185">
        <f>AA158-AI158</f>
        <v>8.097928436911489E-2</v>
      </c>
      <c r="AU158" s="174">
        <f>AB158-AJ158</f>
        <v>0</v>
      </c>
    </row>
    <row r="159" spans="1:47" ht="16.350000000000001" customHeight="1" x14ac:dyDescent="0.2">
      <c r="A159" s="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X159" s="116"/>
      <c r="Y159" s="127" t="str">
        <f t="shared" si="25"/>
        <v/>
      </c>
      <c r="Z159" s="127" t="str">
        <f t="shared" si="26"/>
        <v/>
      </c>
      <c r="AA159" s="127" t="str">
        <f t="shared" si="27"/>
        <v/>
      </c>
      <c r="AB159" s="127" t="str">
        <f t="shared" si="28"/>
        <v/>
      </c>
      <c r="AC159" s="157"/>
      <c r="AD159" s="88"/>
      <c r="AG159" s="175"/>
      <c r="AH159" s="175"/>
      <c r="AI159" s="175"/>
      <c r="AJ159" s="175"/>
      <c r="AK159" s="175"/>
      <c r="AL159" s="175"/>
      <c r="AM159" s="174" t="s">
        <v>49</v>
      </c>
      <c r="AN159" s="174" t="s">
        <v>49</v>
      </c>
      <c r="AO159" s="174" t="s">
        <v>49</v>
      </c>
      <c r="AP159" s="174" t="s">
        <v>49</v>
      </c>
      <c r="AR159" s="174"/>
      <c r="AS159" s="174"/>
      <c r="AT159" s="174"/>
      <c r="AU159" s="174"/>
    </row>
    <row r="160" spans="1:47" ht="17.100000000000001" customHeight="1" x14ac:dyDescent="0.2">
      <c r="A160" s="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X160" s="116"/>
      <c r="Y160" s="127" t="str">
        <f t="shared" si="25"/>
        <v/>
      </c>
      <c r="Z160" s="127" t="str">
        <f t="shared" si="26"/>
        <v/>
      </c>
      <c r="AA160" s="127" t="str">
        <f t="shared" si="27"/>
        <v/>
      </c>
      <c r="AB160" s="127" t="str">
        <f t="shared" si="28"/>
        <v/>
      </c>
      <c r="AC160" s="157"/>
      <c r="AD160" s="80" t="s">
        <v>195</v>
      </c>
      <c r="AG160" s="175"/>
      <c r="AH160" s="175"/>
      <c r="AI160" s="175"/>
      <c r="AJ160" s="175"/>
      <c r="AK160" s="175"/>
      <c r="AL160" s="175"/>
      <c r="AM160" s="174" t="s">
        <v>49</v>
      </c>
      <c r="AN160" s="174" t="s">
        <v>49</v>
      </c>
      <c r="AO160" s="174" t="s">
        <v>49</v>
      </c>
      <c r="AP160" s="174" t="s">
        <v>49</v>
      </c>
      <c r="AR160" s="174"/>
      <c r="AS160" s="174"/>
      <c r="AT160" s="174"/>
      <c r="AU160" s="174"/>
    </row>
    <row r="161" spans="1:47" ht="17.850000000000001" customHeight="1" thickBot="1" x14ac:dyDescent="0.25">
      <c r="A161" s="2"/>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X161" s="116"/>
      <c r="Y161" s="127" t="str">
        <f t="shared" si="25"/>
        <v/>
      </c>
      <c r="Z161" s="127" t="str">
        <f t="shared" si="26"/>
        <v/>
      </c>
      <c r="AA161" s="127" t="str">
        <f t="shared" si="27"/>
        <v/>
      </c>
      <c r="AB161" s="127" t="str">
        <f t="shared" si="28"/>
        <v/>
      </c>
      <c r="AC161" s="157"/>
      <c r="AD161" s="88"/>
      <c r="AG161" s="175"/>
      <c r="AH161" s="175"/>
      <c r="AI161" s="175"/>
      <c r="AJ161" s="175"/>
      <c r="AK161" s="175"/>
      <c r="AL161" s="175"/>
      <c r="AM161" s="174" t="s">
        <v>49</v>
      </c>
      <c r="AN161" s="174" t="s">
        <v>49</v>
      </c>
      <c r="AO161" s="174" t="s">
        <v>49</v>
      </c>
      <c r="AP161" s="174" t="s">
        <v>49</v>
      </c>
      <c r="AR161" s="174"/>
      <c r="AS161" s="174"/>
      <c r="AT161" s="174"/>
      <c r="AU161" s="174"/>
    </row>
    <row r="162" spans="1:47" ht="25.35" customHeight="1" thickBot="1" x14ac:dyDescent="0.25">
      <c r="A162" s="2"/>
      <c r="B162" s="48">
        <v>1</v>
      </c>
      <c r="C162" s="28" t="s">
        <v>196</v>
      </c>
      <c r="D162" s="144"/>
      <c r="E162" s="205">
        <v>40</v>
      </c>
      <c r="F162" s="205">
        <v>1</v>
      </c>
      <c r="G162" s="206">
        <v>0</v>
      </c>
      <c r="H162" s="205">
        <v>4</v>
      </c>
      <c r="I162" s="247">
        <f t="shared" ref="I162:I173" si="46">SUM(E162:H162)</f>
        <v>45</v>
      </c>
      <c r="J162" s="116"/>
      <c r="K162" s="192">
        <v>0.88888888888888884</v>
      </c>
      <c r="L162" s="192">
        <v>2.2222222222222223E-2</v>
      </c>
      <c r="M162" s="192">
        <v>0</v>
      </c>
      <c r="N162" s="192">
        <v>8.8888888888888892E-2</v>
      </c>
      <c r="O162" s="157"/>
      <c r="P162" s="48">
        <v>1</v>
      </c>
      <c r="Q162" s="28" t="s">
        <v>196</v>
      </c>
      <c r="R162" s="144"/>
      <c r="S162" s="30">
        <v>36</v>
      </c>
      <c r="T162" s="30">
        <v>1</v>
      </c>
      <c r="U162" s="31">
        <v>1</v>
      </c>
      <c r="V162" s="30">
        <v>0</v>
      </c>
      <c r="W162" s="30">
        <v>38</v>
      </c>
      <c r="X162" s="116"/>
      <c r="Y162" s="127">
        <f t="shared" si="25"/>
        <v>0.94736842105263153</v>
      </c>
      <c r="Z162" s="127">
        <f t="shared" si="26"/>
        <v>2.6315789473684209E-2</v>
      </c>
      <c r="AA162" s="127">
        <f t="shared" si="27"/>
        <v>2.6315789473684209E-2</v>
      </c>
      <c r="AB162" s="127">
        <f t="shared" si="28"/>
        <v>0</v>
      </c>
      <c r="AC162" s="157"/>
      <c r="AD162" s="28" t="s">
        <v>156</v>
      </c>
      <c r="AE162" s="83" t="s">
        <v>460</v>
      </c>
      <c r="AF162" s="154"/>
      <c r="AG162" s="174">
        <v>0.578125</v>
      </c>
      <c r="AH162" s="174">
        <v>9.375E-2</v>
      </c>
      <c r="AI162" s="174">
        <v>7.8125E-2</v>
      </c>
      <c r="AJ162" s="174">
        <v>0.25</v>
      </c>
      <c r="AK162" s="174">
        <v>0.94117647058823528</v>
      </c>
      <c r="AL162" s="175"/>
      <c r="AM162" s="264">
        <f t="shared" ref="AM162:AP164" si="47">K162-Y162</f>
        <v>-5.8479532163742687E-2</v>
      </c>
      <c r="AN162" s="264">
        <f t="shared" si="47"/>
        <v>-4.093567251461986E-3</v>
      </c>
      <c r="AO162" s="264">
        <f t="shared" si="47"/>
        <v>-2.6315789473684209E-2</v>
      </c>
      <c r="AP162" s="264">
        <f t="shared" si="47"/>
        <v>8.8888888888888892E-2</v>
      </c>
      <c r="AR162" s="174">
        <f t="shared" ref="AR162:AU164" si="48">Y162-AG162</f>
        <v>0.36924342105263153</v>
      </c>
      <c r="AS162" s="174">
        <f t="shared" si="48"/>
        <v>-6.7434210526315791E-2</v>
      </c>
      <c r="AT162" s="174">
        <f t="shared" si="48"/>
        <v>-5.1809210526315791E-2</v>
      </c>
      <c r="AU162" s="174">
        <f t="shared" si="48"/>
        <v>-0.25</v>
      </c>
    </row>
    <row r="163" spans="1:47" ht="25.35" customHeight="1" thickBot="1" x14ac:dyDescent="0.25">
      <c r="A163" s="2"/>
      <c r="B163" s="48">
        <v>2</v>
      </c>
      <c r="C163" s="28" t="s">
        <v>187</v>
      </c>
      <c r="D163" s="144"/>
      <c r="E163" s="205">
        <v>39</v>
      </c>
      <c r="F163" s="205">
        <v>4</v>
      </c>
      <c r="G163" s="206">
        <v>1</v>
      </c>
      <c r="H163" s="205">
        <v>1</v>
      </c>
      <c r="I163" s="247">
        <f t="shared" si="46"/>
        <v>45</v>
      </c>
      <c r="J163" s="116"/>
      <c r="K163" s="192">
        <v>0.8666666666666667</v>
      </c>
      <c r="L163" s="192">
        <v>8.8888888888888892E-2</v>
      </c>
      <c r="M163" s="192">
        <v>2.2222222222222223E-2</v>
      </c>
      <c r="N163" s="192">
        <v>2.2222222222222223E-2</v>
      </c>
      <c r="O163" s="157"/>
      <c r="P163" s="48">
        <v>2</v>
      </c>
      <c r="Q163" s="28" t="s">
        <v>187</v>
      </c>
      <c r="R163" s="144"/>
      <c r="S163" s="30">
        <v>35</v>
      </c>
      <c r="T163" s="30">
        <v>2</v>
      </c>
      <c r="U163" s="31">
        <v>0</v>
      </c>
      <c r="V163" s="30">
        <v>1</v>
      </c>
      <c r="W163" s="30">
        <v>38</v>
      </c>
      <c r="X163" s="116"/>
      <c r="Y163" s="127">
        <f t="shared" ref="Y163:Y226" si="49">IF(ISERROR(S163/$W163),"",S163/$W163)</f>
        <v>0.92105263157894735</v>
      </c>
      <c r="Z163" s="127">
        <f t="shared" ref="Z163:Z226" si="50">IF(ISERROR(T163/$W163),"",T163/$W163)</f>
        <v>5.2631578947368418E-2</v>
      </c>
      <c r="AA163" s="127">
        <f t="shared" ref="AA163:AA226" si="51">IF(ISERROR(U163/$W163),"",U163/$W163)</f>
        <v>0</v>
      </c>
      <c r="AB163" s="127">
        <f t="shared" ref="AB163:AB226" si="52">IF(ISERROR(V163/$W163),"",V163/$W163)</f>
        <v>2.6315789473684209E-2</v>
      </c>
      <c r="AC163" s="157"/>
      <c r="AD163" s="28" t="s">
        <v>434</v>
      </c>
      <c r="AE163" s="74" t="s">
        <v>449</v>
      </c>
      <c r="AF163" s="154"/>
      <c r="AG163" s="174">
        <v>0.75</v>
      </c>
      <c r="AH163" s="174">
        <v>0.125</v>
      </c>
      <c r="AI163" s="174">
        <v>6.25E-2</v>
      </c>
      <c r="AJ163" s="174">
        <v>6.25E-2</v>
      </c>
      <c r="AK163" s="174">
        <v>0.94117647058823528</v>
      </c>
      <c r="AL163" s="175"/>
      <c r="AM163" s="264">
        <f t="shared" si="47"/>
        <v>-5.4385964912280649E-2</v>
      </c>
      <c r="AN163" s="264">
        <f t="shared" si="47"/>
        <v>3.6257309941520474E-2</v>
      </c>
      <c r="AO163" s="264">
        <f t="shared" si="47"/>
        <v>2.2222222222222223E-2</v>
      </c>
      <c r="AP163" s="264">
        <f t="shared" si="47"/>
        <v>-4.093567251461986E-3</v>
      </c>
      <c r="AR163" s="174">
        <f t="shared" si="48"/>
        <v>0.17105263157894735</v>
      </c>
      <c r="AS163" s="174">
        <f t="shared" si="48"/>
        <v>-7.2368421052631582E-2</v>
      </c>
      <c r="AT163" s="174">
        <f t="shared" si="48"/>
        <v>-6.25E-2</v>
      </c>
      <c r="AU163" s="174">
        <f t="shared" si="48"/>
        <v>-3.6184210526315791E-2</v>
      </c>
    </row>
    <row r="164" spans="1:47" ht="25.35" customHeight="1" thickBot="1" x14ac:dyDescent="0.25">
      <c r="A164" s="2"/>
      <c r="B164" s="48">
        <v>3</v>
      </c>
      <c r="C164" s="28" t="s">
        <v>197</v>
      </c>
      <c r="D164" s="144"/>
      <c r="E164" s="205">
        <v>38</v>
      </c>
      <c r="F164" s="205">
        <v>2</v>
      </c>
      <c r="G164" s="206">
        <v>1</v>
      </c>
      <c r="H164" s="205">
        <v>4</v>
      </c>
      <c r="I164" s="247">
        <f t="shared" si="46"/>
        <v>45</v>
      </c>
      <c r="J164" s="116"/>
      <c r="K164" s="192">
        <v>0.84444444444444444</v>
      </c>
      <c r="L164" s="192">
        <v>4.4444444444444446E-2</v>
      </c>
      <c r="M164" s="192">
        <v>2.2222222222222223E-2</v>
      </c>
      <c r="N164" s="192">
        <v>8.8888888888888892E-2</v>
      </c>
      <c r="O164" s="157"/>
      <c r="P164" s="48">
        <v>3</v>
      </c>
      <c r="Q164" s="28" t="s">
        <v>197</v>
      </c>
      <c r="R164" s="144"/>
      <c r="S164" s="30">
        <v>29</v>
      </c>
      <c r="T164" s="30">
        <v>3</v>
      </c>
      <c r="U164" s="31">
        <v>2</v>
      </c>
      <c r="V164" s="30">
        <v>4</v>
      </c>
      <c r="W164" s="30">
        <v>38</v>
      </c>
      <c r="X164" s="116"/>
      <c r="Y164" s="127">
        <f t="shared" si="49"/>
        <v>0.76315789473684215</v>
      </c>
      <c r="Z164" s="127">
        <f t="shared" si="50"/>
        <v>7.8947368421052627E-2</v>
      </c>
      <c r="AA164" s="127">
        <f t="shared" si="51"/>
        <v>5.2631578947368418E-2</v>
      </c>
      <c r="AB164" s="127">
        <f t="shared" si="52"/>
        <v>0.10526315789473684</v>
      </c>
      <c r="AC164" s="157"/>
      <c r="AD164" s="28" t="s">
        <v>435</v>
      </c>
      <c r="AE164" s="74" t="s">
        <v>461</v>
      </c>
      <c r="AF164" s="154"/>
      <c r="AG164" s="174">
        <v>0.52830188679245282</v>
      </c>
      <c r="AH164" s="174">
        <v>9.4339622641509441E-2</v>
      </c>
      <c r="AI164" s="174">
        <v>0.11320754716981132</v>
      </c>
      <c r="AJ164" s="174">
        <v>0.26415094339622641</v>
      </c>
      <c r="AK164" s="174">
        <v>0.77941176470588236</v>
      </c>
      <c r="AL164" s="175"/>
      <c r="AM164" s="264">
        <f t="shared" si="47"/>
        <v>8.1286549707602296E-2</v>
      </c>
      <c r="AN164" s="264">
        <f t="shared" si="47"/>
        <v>-3.4502923976608181E-2</v>
      </c>
      <c r="AO164" s="264">
        <f t="shared" si="47"/>
        <v>-3.0409356725146195E-2</v>
      </c>
      <c r="AP164" s="264">
        <f t="shared" si="47"/>
        <v>-1.6374269005847944E-2</v>
      </c>
      <c r="AR164" s="174">
        <f t="shared" si="48"/>
        <v>0.23485600794438932</v>
      </c>
      <c r="AS164" s="174">
        <f t="shared" si="48"/>
        <v>-1.5392254220456814E-2</v>
      </c>
      <c r="AT164" s="174">
        <f t="shared" si="48"/>
        <v>-6.0575968222442905E-2</v>
      </c>
      <c r="AU164" s="174">
        <f t="shared" si="48"/>
        <v>-0.15888778550148958</v>
      </c>
    </row>
    <row r="165" spans="1:47" ht="36.6" customHeight="1" thickBot="1" x14ac:dyDescent="0.25">
      <c r="A165" s="2"/>
      <c r="B165" s="48">
        <v>4</v>
      </c>
      <c r="C165" s="28" t="s">
        <v>198</v>
      </c>
      <c r="D165" s="144"/>
      <c r="E165" s="205">
        <v>37</v>
      </c>
      <c r="F165" s="205">
        <v>2</v>
      </c>
      <c r="G165" s="206">
        <v>2</v>
      </c>
      <c r="H165" s="205">
        <v>4</v>
      </c>
      <c r="I165" s="247">
        <f t="shared" si="46"/>
        <v>45</v>
      </c>
      <c r="J165" s="116"/>
      <c r="K165" s="192">
        <v>0.82222222222222219</v>
      </c>
      <c r="L165" s="192">
        <v>4.4444444444444446E-2</v>
      </c>
      <c r="M165" s="192">
        <v>4.4444444444444446E-2</v>
      </c>
      <c r="N165" s="192">
        <v>8.8888888888888892E-2</v>
      </c>
      <c r="O165" s="157"/>
      <c r="P165" s="48">
        <v>4</v>
      </c>
      <c r="Q165" s="28" t="s">
        <v>198</v>
      </c>
      <c r="R165" s="144"/>
      <c r="S165" s="30">
        <v>27</v>
      </c>
      <c r="T165" s="30">
        <v>5</v>
      </c>
      <c r="U165" s="31">
        <v>3</v>
      </c>
      <c r="V165" s="30">
        <v>3</v>
      </c>
      <c r="W165" s="30">
        <v>38</v>
      </c>
      <c r="X165" s="116"/>
      <c r="Y165" s="127">
        <f t="shared" si="49"/>
        <v>0.71052631578947367</v>
      </c>
      <c r="Z165" s="127">
        <f t="shared" si="50"/>
        <v>0.13157894736842105</v>
      </c>
      <c r="AA165" s="127">
        <f t="shared" si="51"/>
        <v>7.8947368421052627E-2</v>
      </c>
      <c r="AB165" s="127">
        <f t="shared" si="52"/>
        <v>7.8947368421052627E-2</v>
      </c>
      <c r="AC165" s="157"/>
      <c r="AD165" s="28"/>
      <c r="AE165" s="74"/>
      <c r="AG165" s="24" t="s">
        <v>513</v>
      </c>
      <c r="AH165" s="120"/>
      <c r="AI165" s="120"/>
      <c r="AJ165" s="120"/>
      <c r="AK165" s="120"/>
      <c r="AL165" s="120"/>
      <c r="AM165" s="155"/>
      <c r="AN165" s="155" t="s">
        <v>49</v>
      </c>
      <c r="AO165" s="155" t="s">
        <v>49</v>
      </c>
      <c r="AP165" s="155" t="s">
        <v>49</v>
      </c>
      <c r="AR165" s="155"/>
      <c r="AS165" s="155"/>
      <c r="AT165" s="155"/>
      <c r="AU165" s="155"/>
    </row>
    <row r="166" spans="1:47" ht="47.85" customHeight="1" thickBot="1" x14ac:dyDescent="0.25">
      <c r="A166" s="2"/>
      <c r="B166" s="48">
        <v>5</v>
      </c>
      <c r="C166" s="28" t="s">
        <v>199</v>
      </c>
      <c r="D166" s="144"/>
      <c r="E166" s="205">
        <v>35</v>
      </c>
      <c r="F166" s="205">
        <v>1</v>
      </c>
      <c r="G166" s="206">
        <v>3</v>
      </c>
      <c r="H166" s="205">
        <v>6</v>
      </c>
      <c r="I166" s="247">
        <f t="shared" si="46"/>
        <v>45</v>
      </c>
      <c r="J166" s="116"/>
      <c r="K166" s="192">
        <v>0.77777777777777779</v>
      </c>
      <c r="L166" s="192">
        <v>2.2222222222222223E-2</v>
      </c>
      <c r="M166" s="192">
        <v>6.6666666666666666E-2</v>
      </c>
      <c r="N166" s="192">
        <v>0.13333333333333333</v>
      </c>
      <c r="O166" s="157"/>
      <c r="P166" s="48">
        <v>5</v>
      </c>
      <c r="Q166" s="28" t="s">
        <v>199</v>
      </c>
      <c r="R166" s="144"/>
      <c r="S166" s="30">
        <v>21</v>
      </c>
      <c r="T166" s="30">
        <v>4</v>
      </c>
      <c r="U166" s="31">
        <v>4</v>
      </c>
      <c r="V166" s="30">
        <v>9</v>
      </c>
      <c r="W166" s="30">
        <v>38</v>
      </c>
      <c r="X166" s="116"/>
      <c r="Y166" s="127">
        <f t="shared" si="49"/>
        <v>0.55263157894736847</v>
      </c>
      <c r="Z166" s="127">
        <f t="shared" si="50"/>
        <v>0.10526315789473684</v>
      </c>
      <c r="AA166" s="127">
        <f t="shared" si="51"/>
        <v>0.10526315789473684</v>
      </c>
      <c r="AB166" s="127">
        <f t="shared" si="52"/>
        <v>0.23684210526315788</v>
      </c>
      <c r="AC166" s="157"/>
      <c r="AD166" s="28" t="s">
        <v>441</v>
      </c>
      <c r="AE166" s="74" t="s">
        <v>199</v>
      </c>
      <c r="AF166" s="154"/>
      <c r="AG166" s="174">
        <v>0.26415094339622641</v>
      </c>
      <c r="AH166" s="174">
        <v>0.15094339622641509</v>
      </c>
      <c r="AI166" s="174">
        <v>0.20754716981132076</v>
      </c>
      <c r="AJ166" s="174">
        <v>0.37735849056603776</v>
      </c>
      <c r="AK166" s="174">
        <v>0.77941176470588236</v>
      </c>
      <c r="AL166" s="175"/>
      <c r="AM166" s="264">
        <f t="shared" ref="AM166:AP179" si="53">K166-Y166</f>
        <v>0.22514619883040932</v>
      </c>
      <c r="AN166" s="264">
        <f t="shared" si="53"/>
        <v>-8.304093567251461E-2</v>
      </c>
      <c r="AO166" s="264">
        <f t="shared" si="53"/>
        <v>-3.8596491228070171E-2</v>
      </c>
      <c r="AP166" s="264">
        <f t="shared" si="53"/>
        <v>-0.10350877192982455</v>
      </c>
      <c r="AR166" s="174">
        <f t="shared" ref="AR166:AU173" si="54">Y166-AG166</f>
        <v>0.28848063555114206</v>
      </c>
      <c r="AS166" s="174">
        <f t="shared" si="54"/>
        <v>-4.5680238331678252E-2</v>
      </c>
      <c r="AT166" s="174">
        <f t="shared" si="54"/>
        <v>-0.10228401191658393</v>
      </c>
      <c r="AU166" s="174">
        <f t="shared" si="54"/>
        <v>-0.14051638530287988</v>
      </c>
    </row>
    <row r="167" spans="1:47" ht="36.6" customHeight="1" thickBot="1" x14ac:dyDescent="0.25">
      <c r="A167" s="2"/>
      <c r="B167" s="48">
        <v>6</v>
      </c>
      <c r="C167" s="28" t="s">
        <v>200</v>
      </c>
      <c r="D167" s="144"/>
      <c r="E167" s="205">
        <v>38</v>
      </c>
      <c r="F167" s="205">
        <v>1</v>
      </c>
      <c r="G167" s="206">
        <v>2</v>
      </c>
      <c r="H167" s="205">
        <v>4</v>
      </c>
      <c r="I167" s="247">
        <f t="shared" si="46"/>
        <v>45</v>
      </c>
      <c r="J167" s="116"/>
      <c r="K167" s="192">
        <v>0.84444444444444444</v>
      </c>
      <c r="L167" s="192">
        <v>2.2222222222222223E-2</v>
      </c>
      <c r="M167" s="192">
        <v>4.4444444444444446E-2</v>
      </c>
      <c r="N167" s="192">
        <v>8.8888888888888892E-2</v>
      </c>
      <c r="O167" s="157"/>
      <c r="P167" s="48">
        <v>6</v>
      </c>
      <c r="Q167" s="28" t="s">
        <v>200</v>
      </c>
      <c r="R167" s="144"/>
      <c r="S167" s="30">
        <v>28</v>
      </c>
      <c r="T167" s="30">
        <v>4</v>
      </c>
      <c r="U167" s="31">
        <v>5</v>
      </c>
      <c r="V167" s="30">
        <v>1</v>
      </c>
      <c r="W167" s="30">
        <v>38</v>
      </c>
      <c r="X167" s="116"/>
      <c r="Y167" s="127">
        <f t="shared" si="49"/>
        <v>0.73684210526315785</v>
      </c>
      <c r="Z167" s="127">
        <f t="shared" si="50"/>
        <v>0.10526315789473684</v>
      </c>
      <c r="AA167" s="127">
        <f t="shared" si="51"/>
        <v>0.13157894736842105</v>
      </c>
      <c r="AB167" s="127">
        <f t="shared" si="52"/>
        <v>2.6315789473684209E-2</v>
      </c>
      <c r="AC167" s="157"/>
      <c r="AD167" s="28" t="s">
        <v>443</v>
      </c>
      <c r="AE167" s="74" t="s">
        <v>200</v>
      </c>
      <c r="AF167" s="154"/>
      <c r="AG167" s="174">
        <v>0.50909090909090904</v>
      </c>
      <c r="AH167" s="174">
        <v>0.12727272727272726</v>
      </c>
      <c r="AI167" s="174">
        <v>0.14545454545454545</v>
      </c>
      <c r="AJ167" s="174">
        <v>0.21818181818181817</v>
      </c>
      <c r="AK167" s="174">
        <v>0.80882352941176472</v>
      </c>
      <c r="AL167" s="175"/>
      <c r="AM167" s="264">
        <f t="shared" si="53"/>
        <v>0.10760233918128659</v>
      </c>
      <c r="AN167" s="264">
        <f t="shared" si="53"/>
        <v>-8.304093567251461E-2</v>
      </c>
      <c r="AO167" s="264">
        <f t="shared" si="53"/>
        <v>-8.7134502923976592E-2</v>
      </c>
      <c r="AP167" s="264">
        <f t="shared" si="53"/>
        <v>6.2573099415204683E-2</v>
      </c>
      <c r="AR167" s="174">
        <f t="shared" si="54"/>
        <v>0.22775119617224882</v>
      </c>
      <c r="AS167" s="174">
        <f t="shared" si="54"/>
        <v>-2.2009569377990423E-2</v>
      </c>
      <c r="AT167" s="174">
        <f t="shared" si="54"/>
        <v>-1.3875598086124402E-2</v>
      </c>
      <c r="AU167" s="174">
        <f t="shared" si="54"/>
        <v>-0.19186602870813396</v>
      </c>
    </row>
    <row r="168" spans="1:47" ht="36.6" customHeight="1" thickBot="1" x14ac:dyDescent="0.25">
      <c r="A168" s="2"/>
      <c r="B168" s="48">
        <v>7</v>
      </c>
      <c r="C168" s="28" t="s">
        <v>201</v>
      </c>
      <c r="D168" s="144"/>
      <c r="E168" s="205">
        <v>43</v>
      </c>
      <c r="F168" s="205">
        <v>1</v>
      </c>
      <c r="G168" s="206">
        <v>0</v>
      </c>
      <c r="H168" s="205">
        <v>1</v>
      </c>
      <c r="I168" s="247">
        <f t="shared" si="46"/>
        <v>45</v>
      </c>
      <c r="J168" s="116"/>
      <c r="K168" s="192">
        <v>0.9555555555555556</v>
      </c>
      <c r="L168" s="192">
        <v>2.2222222222222223E-2</v>
      </c>
      <c r="M168" s="192">
        <v>0</v>
      </c>
      <c r="N168" s="192">
        <v>2.2222222222222223E-2</v>
      </c>
      <c r="O168" s="157"/>
      <c r="P168" s="48">
        <v>7</v>
      </c>
      <c r="Q168" s="28" t="s">
        <v>201</v>
      </c>
      <c r="R168" s="144"/>
      <c r="S168" s="30">
        <v>34</v>
      </c>
      <c r="T168" s="30">
        <v>2</v>
      </c>
      <c r="U168" s="31">
        <v>1</v>
      </c>
      <c r="V168" s="30">
        <v>1</v>
      </c>
      <c r="W168" s="30">
        <v>38</v>
      </c>
      <c r="X168" s="116"/>
      <c r="Y168" s="127">
        <f t="shared" si="49"/>
        <v>0.89473684210526316</v>
      </c>
      <c r="Z168" s="127">
        <f t="shared" si="50"/>
        <v>5.2631578947368418E-2</v>
      </c>
      <c r="AA168" s="127">
        <f t="shared" si="51"/>
        <v>2.6315789473684209E-2</v>
      </c>
      <c r="AB168" s="127">
        <f t="shared" si="52"/>
        <v>2.6315789473684209E-2</v>
      </c>
      <c r="AC168" s="157"/>
      <c r="AD168" s="28" t="s">
        <v>445</v>
      </c>
      <c r="AE168" s="74" t="s">
        <v>462</v>
      </c>
      <c r="AF168" s="154"/>
      <c r="AG168" s="174">
        <v>0.62295081967213117</v>
      </c>
      <c r="AH168" s="174">
        <v>8.1967213114754092E-2</v>
      </c>
      <c r="AI168" s="174">
        <v>0.11475409836065574</v>
      </c>
      <c r="AJ168" s="174">
        <v>0.18032786885245902</v>
      </c>
      <c r="AK168" s="174">
        <v>0.8970588235294118</v>
      </c>
      <c r="AL168" s="175"/>
      <c r="AM168" s="264">
        <f t="shared" si="53"/>
        <v>6.0818713450292439E-2</v>
      </c>
      <c r="AN168" s="264">
        <f t="shared" si="53"/>
        <v>-3.0409356725146195E-2</v>
      </c>
      <c r="AO168" s="264">
        <f t="shared" si="53"/>
        <v>-2.6315789473684209E-2</v>
      </c>
      <c r="AP168" s="264">
        <f t="shared" si="53"/>
        <v>-4.093567251461986E-3</v>
      </c>
      <c r="AR168" s="174">
        <f t="shared" si="54"/>
        <v>0.27178602243313199</v>
      </c>
      <c r="AS168" s="174">
        <f t="shared" si="54"/>
        <v>-2.9335634167385674E-2</v>
      </c>
      <c r="AT168" s="174">
        <f t="shared" si="54"/>
        <v>-8.8438308886971531E-2</v>
      </c>
      <c r="AU168" s="174">
        <f t="shared" si="54"/>
        <v>-0.15401207937877481</v>
      </c>
    </row>
    <row r="169" spans="1:47" ht="17.100000000000001" customHeight="1" thickBot="1" x14ac:dyDescent="0.25">
      <c r="A169" s="2"/>
      <c r="B169" s="48">
        <v>8</v>
      </c>
      <c r="C169" s="28" t="s">
        <v>611</v>
      </c>
      <c r="D169" s="144"/>
      <c r="E169" s="205">
        <v>35</v>
      </c>
      <c r="F169" s="205">
        <v>2</v>
      </c>
      <c r="G169" s="206">
        <v>3</v>
      </c>
      <c r="H169" s="205">
        <v>5</v>
      </c>
      <c r="I169" s="247">
        <f t="shared" si="46"/>
        <v>45</v>
      </c>
      <c r="J169" s="116"/>
      <c r="K169" s="192">
        <v>0.77777777777777779</v>
      </c>
      <c r="L169" s="192">
        <v>4.4444444444444446E-2</v>
      </c>
      <c r="M169" s="192">
        <v>6.6666666666666666E-2</v>
      </c>
      <c r="N169" s="192">
        <v>0.1111111111111111</v>
      </c>
      <c r="O169" s="157"/>
      <c r="P169" s="48">
        <v>8</v>
      </c>
      <c r="Q169" s="28" t="s">
        <v>202</v>
      </c>
      <c r="R169" s="144"/>
      <c r="S169" s="30">
        <v>28</v>
      </c>
      <c r="T169" s="30">
        <v>3</v>
      </c>
      <c r="U169" s="31">
        <v>3</v>
      </c>
      <c r="V169" s="30">
        <v>4</v>
      </c>
      <c r="W169" s="30">
        <v>38</v>
      </c>
      <c r="X169" s="116"/>
      <c r="Y169" s="127">
        <f t="shared" si="49"/>
        <v>0.73684210526315785</v>
      </c>
      <c r="Z169" s="127">
        <f t="shared" si="50"/>
        <v>7.8947368421052627E-2</v>
      </c>
      <c r="AA169" s="127">
        <f t="shared" si="51"/>
        <v>7.8947368421052627E-2</v>
      </c>
      <c r="AB169" s="127">
        <f t="shared" si="52"/>
        <v>0.10526315789473684</v>
      </c>
      <c r="AC169" s="157"/>
      <c r="AD169" s="28" t="s">
        <v>447</v>
      </c>
      <c r="AE169" s="74" t="s">
        <v>202</v>
      </c>
      <c r="AF169" s="154"/>
      <c r="AG169" s="174">
        <v>0.47272727272727272</v>
      </c>
      <c r="AH169" s="174">
        <v>0.14545454545454545</v>
      </c>
      <c r="AI169" s="174">
        <v>0.16363636363636364</v>
      </c>
      <c r="AJ169" s="174">
        <v>0.21818181818181817</v>
      </c>
      <c r="AK169" s="174">
        <v>0.80882352941176472</v>
      </c>
      <c r="AL169" s="175"/>
      <c r="AM169" s="264">
        <f t="shared" si="53"/>
        <v>4.0935672514619936E-2</v>
      </c>
      <c r="AN169" s="264">
        <f t="shared" si="53"/>
        <v>-3.4502923976608181E-2</v>
      </c>
      <c r="AO169" s="264">
        <f t="shared" si="53"/>
        <v>-1.2280701754385961E-2</v>
      </c>
      <c r="AP169" s="264">
        <f t="shared" si="53"/>
        <v>5.8479532163742687E-3</v>
      </c>
      <c r="AR169" s="174">
        <f t="shared" si="54"/>
        <v>0.26411483253588514</v>
      </c>
      <c r="AS169" s="174">
        <f t="shared" si="54"/>
        <v>-6.650717703349282E-2</v>
      </c>
      <c r="AT169" s="174">
        <f t="shared" si="54"/>
        <v>-8.4688995215311008E-2</v>
      </c>
      <c r="AU169" s="174">
        <f t="shared" si="54"/>
        <v>-0.11291866028708133</v>
      </c>
    </row>
    <row r="170" spans="1:47" ht="17.100000000000001" customHeight="1" thickBot="1" x14ac:dyDescent="0.25">
      <c r="A170" s="2"/>
      <c r="B170" s="48">
        <v>9</v>
      </c>
      <c r="C170" s="28" t="s">
        <v>612</v>
      </c>
      <c r="D170" s="144"/>
      <c r="E170" s="205">
        <v>36</v>
      </c>
      <c r="F170" s="205">
        <v>2</v>
      </c>
      <c r="G170" s="206">
        <v>3</v>
      </c>
      <c r="H170" s="205">
        <v>4</v>
      </c>
      <c r="I170" s="247">
        <f t="shared" si="46"/>
        <v>45</v>
      </c>
      <c r="J170" s="116"/>
      <c r="K170" s="192">
        <v>0.8</v>
      </c>
      <c r="L170" s="192">
        <v>4.4444444444444446E-2</v>
      </c>
      <c r="M170" s="192">
        <v>6.6666666666666666E-2</v>
      </c>
      <c r="N170" s="192">
        <v>8.8888888888888892E-2</v>
      </c>
      <c r="O170" s="157"/>
      <c r="P170" s="48">
        <v>9</v>
      </c>
      <c r="Q170" s="28" t="s">
        <v>203</v>
      </c>
      <c r="R170" s="144"/>
      <c r="S170" s="30">
        <v>28</v>
      </c>
      <c r="T170" s="30">
        <v>3</v>
      </c>
      <c r="U170" s="31">
        <v>4</v>
      </c>
      <c r="V170" s="30">
        <v>3</v>
      </c>
      <c r="W170" s="30">
        <v>38</v>
      </c>
      <c r="X170" s="116"/>
      <c r="Y170" s="127">
        <f t="shared" si="49"/>
        <v>0.73684210526315785</v>
      </c>
      <c r="Z170" s="127">
        <f t="shared" si="50"/>
        <v>7.8947368421052627E-2</v>
      </c>
      <c r="AA170" s="127">
        <f t="shared" si="51"/>
        <v>0.10526315789473684</v>
      </c>
      <c r="AB170" s="127">
        <f t="shared" si="52"/>
        <v>7.8947368421052627E-2</v>
      </c>
      <c r="AC170" s="157"/>
      <c r="AD170" s="28" t="s">
        <v>448</v>
      </c>
      <c r="AE170" s="74" t="s">
        <v>203</v>
      </c>
      <c r="AF170" s="154"/>
      <c r="AG170" s="174">
        <v>0.43636363636363634</v>
      </c>
      <c r="AH170" s="174">
        <v>0.16363636363636364</v>
      </c>
      <c r="AI170" s="174">
        <v>0.16363636363636364</v>
      </c>
      <c r="AJ170" s="174">
        <v>0.23636363636363636</v>
      </c>
      <c r="AK170" s="174">
        <v>0.80882352941176472</v>
      </c>
      <c r="AL170" s="175"/>
      <c r="AM170" s="264">
        <f t="shared" si="53"/>
        <v>6.3157894736842191E-2</v>
      </c>
      <c r="AN170" s="264">
        <f t="shared" si="53"/>
        <v>-3.4502923976608181E-2</v>
      </c>
      <c r="AO170" s="264">
        <f t="shared" si="53"/>
        <v>-3.8596491228070171E-2</v>
      </c>
      <c r="AP170" s="264">
        <f t="shared" si="53"/>
        <v>9.9415204678362651E-3</v>
      </c>
      <c r="AR170" s="174">
        <f t="shared" si="54"/>
        <v>0.30047846889952151</v>
      </c>
      <c r="AS170" s="174">
        <f t="shared" si="54"/>
        <v>-8.4688995215311008E-2</v>
      </c>
      <c r="AT170" s="174">
        <f t="shared" si="54"/>
        <v>-5.8373205741626799E-2</v>
      </c>
      <c r="AU170" s="174">
        <f t="shared" si="54"/>
        <v>-0.15741626794258373</v>
      </c>
    </row>
    <row r="171" spans="1:47" ht="25.35" customHeight="1" thickBot="1" x14ac:dyDescent="0.25">
      <c r="A171" s="2"/>
      <c r="B171" s="48">
        <v>10</v>
      </c>
      <c r="C171" s="28" t="s">
        <v>613</v>
      </c>
      <c r="D171" s="144"/>
      <c r="E171" s="205">
        <v>33</v>
      </c>
      <c r="F171" s="205">
        <v>2</v>
      </c>
      <c r="G171" s="206">
        <v>3</v>
      </c>
      <c r="H171" s="205">
        <v>7</v>
      </c>
      <c r="I171" s="247">
        <f t="shared" si="46"/>
        <v>45</v>
      </c>
      <c r="J171" s="116"/>
      <c r="K171" s="192">
        <v>0.73333333333333328</v>
      </c>
      <c r="L171" s="192">
        <v>4.4444444444444446E-2</v>
      </c>
      <c r="M171" s="192">
        <v>6.6666666666666666E-2</v>
      </c>
      <c r="N171" s="192">
        <v>0.15555555555555556</v>
      </c>
      <c r="O171" s="157"/>
      <c r="P171" s="48">
        <v>10</v>
      </c>
      <c r="Q171" s="28" t="s">
        <v>204</v>
      </c>
      <c r="R171" s="144"/>
      <c r="S171" s="30">
        <v>27</v>
      </c>
      <c r="T171" s="30">
        <v>3</v>
      </c>
      <c r="U171" s="31">
        <v>4</v>
      </c>
      <c r="V171" s="30">
        <v>4</v>
      </c>
      <c r="W171" s="30">
        <v>38</v>
      </c>
      <c r="X171" s="116"/>
      <c r="Y171" s="127">
        <f t="shared" si="49"/>
        <v>0.71052631578947367</v>
      </c>
      <c r="Z171" s="127">
        <f t="shared" si="50"/>
        <v>7.8947368421052627E-2</v>
      </c>
      <c r="AA171" s="127">
        <f t="shared" si="51"/>
        <v>0.10526315789473684</v>
      </c>
      <c r="AB171" s="127">
        <f t="shared" si="52"/>
        <v>0.10526315789473684</v>
      </c>
      <c r="AC171" s="157"/>
      <c r="AD171" s="28" t="s">
        <v>450</v>
      </c>
      <c r="AE171" s="74" t="s">
        <v>467</v>
      </c>
      <c r="AF171" s="154"/>
      <c r="AG171" s="174">
        <v>0.42592592592592593</v>
      </c>
      <c r="AH171" s="174">
        <v>0.14814814814814814</v>
      </c>
      <c r="AI171" s="174">
        <v>0.16666666666666666</v>
      </c>
      <c r="AJ171" s="174">
        <v>0.25925925925925924</v>
      </c>
      <c r="AK171" s="174">
        <v>0.79411764705882348</v>
      </c>
      <c r="AL171" s="175"/>
      <c r="AM171" s="264">
        <f t="shared" si="53"/>
        <v>2.2807017543859609E-2</v>
      </c>
      <c r="AN171" s="264">
        <f t="shared" si="53"/>
        <v>-3.4502923976608181E-2</v>
      </c>
      <c r="AO171" s="264">
        <f t="shared" si="53"/>
        <v>-3.8596491228070171E-2</v>
      </c>
      <c r="AP171" s="264">
        <f t="shared" si="53"/>
        <v>5.0292397660818722E-2</v>
      </c>
      <c r="AR171" s="174">
        <f t="shared" si="54"/>
        <v>0.28460038986354774</v>
      </c>
      <c r="AS171" s="174">
        <f t="shared" si="54"/>
        <v>-6.9200779727095513E-2</v>
      </c>
      <c r="AT171" s="174">
        <f t="shared" si="54"/>
        <v>-6.1403508771929821E-2</v>
      </c>
      <c r="AU171" s="174">
        <f t="shared" si="54"/>
        <v>-0.15399610136452241</v>
      </c>
    </row>
    <row r="172" spans="1:47" ht="36.6" customHeight="1" thickBot="1" x14ac:dyDescent="0.25">
      <c r="A172" s="2"/>
      <c r="B172" s="48">
        <v>11</v>
      </c>
      <c r="C172" s="28" t="s">
        <v>205</v>
      </c>
      <c r="D172" s="144"/>
      <c r="E172" s="205">
        <v>20</v>
      </c>
      <c r="F172" s="205">
        <v>0</v>
      </c>
      <c r="G172" s="206">
        <v>0</v>
      </c>
      <c r="H172" s="205">
        <v>1</v>
      </c>
      <c r="I172" s="247">
        <f t="shared" si="46"/>
        <v>21</v>
      </c>
      <c r="J172" s="116"/>
      <c r="K172" s="192">
        <v>0.95238095238095233</v>
      </c>
      <c r="L172" s="192">
        <v>0</v>
      </c>
      <c r="M172" s="192">
        <v>0</v>
      </c>
      <c r="N172" s="192">
        <v>4.7619047619047616E-2</v>
      </c>
      <c r="O172" s="157"/>
      <c r="P172" s="48">
        <v>11</v>
      </c>
      <c r="Q172" s="28" t="s">
        <v>205</v>
      </c>
      <c r="R172" s="144"/>
      <c r="S172" s="30">
        <v>14</v>
      </c>
      <c r="T172" s="30">
        <v>0</v>
      </c>
      <c r="U172" s="31">
        <v>1</v>
      </c>
      <c r="V172" s="30">
        <v>0</v>
      </c>
      <c r="W172" s="30">
        <v>15</v>
      </c>
      <c r="X172" s="116"/>
      <c r="Y172" s="127">
        <f t="shared" si="49"/>
        <v>0.93333333333333335</v>
      </c>
      <c r="Z172" s="127">
        <f t="shared" si="50"/>
        <v>0</v>
      </c>
      <c r="AA172" s="127">
        <f t="shared" si="51"/>
        <v>6.6666666666666666E-2</v>
      </c>
      <c r="AB172" s="127">
        <f t="shared" si="52"/>
        <v>0</v>
      </c>
      <c r="AC172" s="157"/>
      <c r="AD172" s="28" t="s">
        <v>436</v>
      </c>
      <c r="AE172" s="74" t="s">
        <v>205</v>
      </c>
      <c r="AF172" s="154"/>
      <c r="AG172" s="174">
        <v>0.45098039215686275</v>
      </c>
      <c r="AH172" s="174">
        <v>9.8039215686274508E-2</v>
      </c>
      <c r="AI172" s="174">
        <v>0.11764705882352941</v>
      </c>
      <c r="AJ172" s="174">
        <v>0.33333333333333331</v>
      </c>
      <c r="AK172" s="174">
        <v>0.75</v>
      </c>
      <c r="AL172" s="175"/>
      <c r="AM172" s="264">
        <f t="shared" si="53"/>
        <v>1.904761904761898E-2</v>
      </c>
      <c r="AN172" s="264">
        <f t="shared" si="53"/>
        <v>0</v>
      </c>
      <c r="AO172" s="264">
        <f t="shared" si="53"/>
        <v>-6.6666666666666666E-2</v>
      </c>
      <c r="AP172" s="264">
        <f t="shared" si="53"/>
        <v>4.7619047619047616E-2</v>
      </c>
      <c r="AR172" s="174">
        <f t="shared" si="54"/>
        <v>0.4823529411764706</v>
      </c>
      <c r="AS172" s="174">
        <f t="shared" si="54"/>
        <v>-9.8039215686274508E-2</v>
      </c>
      <c r="AT172" s="174">
        <f t="shared" si="54"/>
        <v>-5.0980392156862744E-2</v>
      </c>
      <c r="AU172" s="174">
        <f t="shared" si="54"/>
        <v>-0.33333333333333331</v>
      </c>
    </row>
    <row r="173" spans="1:47" ht="25.35" customHeight="1" thickBot="1" x14ac:dyDescent="0.25">
      <c r="A173" s="2"/>
      <c r="B173" s="48">
        <v>12</v>
      </c>
      <c r="C173" s="28" t="s">
        <v>206</v>
      </c>
      <c r="D173" s="144"/>
      <c r="E173" s="205">
        <v>18</v>
      </c>
      <c r="F173" s="205">
        <v>0</v>
      </c>
      <c r="G173" s="206">
        <v>2</v>
      </c>
      <c r="H173" s="205">
        <v>1</v>
      </c>
      <c r="I173" s="247">
        <f t="shared" si="46"/>
        <v>21</v>
      </c>
      <c r="J173" s="116"/>
      <c r="K173" s="192">
        <v>0.8571428571428571</v>
      </c>
      <c r="L173" s="192">
        <v>0</v>
      </c>
      <c r="M173" s="192">
        <v>9.5238095238095233E-2</v>
      </c>
      <c r="N173" s="192">
        <v>4.7619047619047616E-2</v>
      </c>
      <c r="O173" s="157"/>
      <c r="P173" s="48">
        <v>12</v>
      </c>
      <c r="Q173" s="28" t="s">
        <v>206</v>
      </c>
      <c r="R173" s="144"/>
      <c r="S173" s="30">
        <v>13</v>
      </c>
      <c r="T173" s="30">
        <v>0</v>
      </c>
      <c r="U173" s="31">
        <v>1</v>
      </c>
      <c r="V173" s="30">
        <v>1</v>
      </c>
      <c r="W173" s="30">
        <v>15</v>
      </c>
      <c r="X173" s="116"/>
      <c r="Y173" s="127">
        <f t="shared" si="49"/>
        <v>0.8666666666666667</v>
      </c>
      <c r="Z173" s="127">
        <f t="shared" si="50"/>
        <v>0</v>
      </c>
      <c r="AA173" s="127">
        <f t="shared" si="51"/>
        <v>6.6666666666666666E-2</v>
      </c>
      <c r="AB173" s="127">
        <f t="shared" si="52"/>
        <v>6.6666666666666666E-2</v>
      </c>
      <c r="AC173" s="157"/>
      <c r="AD173" s="28" t="s">
        <v>442</v>
      </c>
      <c r="AE173" s="74" t="s">
        <v>206</v>
      </c>
      <c r="AF173" s="154"/>
      <c r="AG173" s="174">
        <v>0.33333333333333331</v>
      </c>
      <c r="AH173" s="174">
        <v>0.11764705882352941</v>
      </c>
      <c r="AI173" s="174">
        <v>0.15686274509803921</v>
      </c>
      <c r="AJ173" s="174">
        <v>0.39215686274509803</v>
      </c>
      <c r="AK173" s="174">
        <v>0.75</v>
      </c>
      <c r="AL173" s="175"/>
      <c r="AM173" s="264">
        <f t="shared" si="53"/>
        <v>-9.523809523809601E-3</v>
      </c>
      <c r="AN173" s="264">
        <f t="shared" si="53"/>
        <v>0</v>
      </c>
      <c r="AO173" s="264">
        <f t="shared" si="53"/>
        <v>2.8571428571428567E-2</v>
      </c>
      <c r="AP173" s="264">
        <f t="shared" si="53"/>
        <v>-1.9047619047619049E-2</v>
      </c>
      <c r="AR173" s="174">
        <f t="shared" si="54"/>
        <v>0.53333333333333344</v>
      </c>
      <c r="AS173" s="174">
        <f t="shared" si="54"/>
        <v>-0.11764705882352941</v>
      </c>
      <c r="AT173" s="174">
        <f t="shared" si="54"/>
        <v>-9.0196078431372548E-2</v>
      </c>
      <c r="AU173" s="174">
        <f t="shared" si="54"/>
        <v>-0.32549019607843138</v>
      </c>
    </row>
    <row r="174" spans="1:47" ht="25.35" customHeight="1" thickBot="1" x14ac:dyDescent="0.25">
      <c r="A174" s="2"/>
      <c r="B174" s="48">
        <v>13</v>
      </c>
      <c r="C174" s="28" t="s">
        <v>614</v>
      </c>
      <c r="D174" s="144"/>
      <c r="E174" s="30"/>
      <c r="F174" s="30"/>
      <c r="G174" s="31"/>
      <c r="H174" s="30"/>
      <c r="I174" s="30"/>
      <c r="J174" s="150"/>
      <c r="K174" s="127" t="s">
        <v>49</v>
      </c>
      <c r="L174" s="127" t="s">
        <v>49</v>
      </c>
      <c r="M174" s="127" t="s">
        <v>49</v>
      </c>
      <c r="N174" s="127" t="s">
        <v>49</v>
      </c>
      <c r="O174" s="157"/>
      <c r="P174" s="48">
        <v>13</v>
      </c>
      <c r="Q174" s="28" t="s">
        <v>207</v>
      </c>
      <c r="R174" s="144"/>
      <c r="S174" s="30"/>
      <c r="T174" s="30"/>
      <c r="U174" s="31"/>
      <c r="V174" s="30"/>
      <c r="W174" s="30"/>
      <c r="X174" s="150"/>
      <c r="Y174" s="127" t="str">
        <f t="shared" si="49"/>
        <v/>
      </c>
      <c r="Z174" s="127" t="str">
        <f t="shared" si="50"/>
        <v/>
      </c>
      <c r="AA174" s="127" t="str">
        <f t="shared" si="51"/>
        <v/>
      </c>
      <c r="AB174" s="127" t="str">
        <f t="shared" si="52"/>
        <v/>
      </c>
      <c r="AC174" s="157"/>
      <c r="AD174" s="28" t="s">
        <v>446</v>
      </c>
      <c r="AE174" s="74" t="s">
        <v>535</v>
      </c>
      <c r="AF174" s="154"/>
      <c r="AG174" s="27" t="s">
        <v>5</v>
      </c>
      <c r="AH174" s="27" t="s">
        <v>6</v>
      </c>
      <c r="AI174" s="27"/>
      <c r="AJ174" s="27"/>
      <c r="AK174" s="27" t="s">
        <v>391</v>
      </c>
      <c r="AL174" s="120"/>
      <c r="AM174" s="27" t="s">
        <v>5</v>
      </c>
      <c r="AN174" s="27" t="s">
        <v>49</v>
      </c>
      <c r="AO174" s="27" t="s">
        <v>49</v>
      </c>
      <c r="AP174" s="27" t="s">
        <v>6</v>
      </c>
      <c r="AR174" s="27"/>
      <c r="AS174" s="27"/>
      <c r="AT174" s="27"/>
      <c r="AU174" s="27"/>
    </row>
    <row r="175" spans="1:47" ht="17.100000000000001" customHeight="1" thickBot="1" x14ac:dyDescent="0.25">
      <c r="A175" s="2"/>
      <c r="B175" s="48" t="s">
        <v>76</v>
      </c>
      <c r="C175" s="28" t="s">
        <v>208</v>
      </c>
      <c r="D175" s="144"/>
      <c r="E175" s="205">
        <v>43</v>
      </c>
      <c r="F175" s="30" t="s">
        <v>47</v>
      </c>
      <c r="G175" s="30" t="s">
        <v>47</v>
      </c>
      <c r="H175" s="205">
        <v>2</v>
      </c>
      <c r="I175" s="247">
        <f t="shared" ref="I175:I179" si="55">SUM(E175:H175)</f>
        <v>45</v>
      </c>
      <c r="J175" s="116"/>
      <c r="K175" s="192">
        <v>0.9555555555555556</v>
      </c>
      <c r="L175" s="127"/>
      <c r="M175" s="127"/>
      <c r="N175" s="192">
        <v>4.4444444444444446E-2</v>
      </c>
      <c r="O175" s="157"/>
      <c r="P175" s="48" t="s">
        <v>76</v>
      </c>
      <c r="Q175" s="28" t="s">
        <v>208</v>
      </c>
      <c r="R175" s="144"/>
      <c r="S175" s="30">
        <v>36</v>
      </c>
      <c r="T175" s="30" t="s">
        <v>47</v>
      </c>
      <c r="U175" s="31" t="s">
        <v>47</v>
      </c>
      <c r="V175" s="30">
        <v>2</v>
      </c>
      <c r="W175" s="30">
        <v>38</v>
      </c>
      <c r="X175" s="116"/>
      <c r="Y175" s="127">
        <f t="shared" si="49"/>
        <v>0.94736842105263153</v>
      </c>
      <c r="Z175" s="127" t="str">
        <f t="shared" si="50"/>
        <v/>
      </c>
      <c r="AA175" s="127" t="str">
        <f t="shared" si="51"/>
        <v/>
      </c>
      <c r="AB175" s="127">
        <f t="shared" si="52"/>
        <v>5.2631578947368418E-2</v>
      </c>
      <c r="AC175" s="157"/>
      <c r="AD175" s="28" t="s">
        <v>76</v>
      </c>
      <c r="AE175" s="74" t="s">
        <v>463</v>
      </c>
      <c r="AF175" s="154"/>
      <c r="AG175" s="180">
        <v>0.73913043478260865</v>
      </c>
      <c r="AH175" s="181">
        <v>0.2608695652173913</v>
      </c>
      <c r="AI175" s="181"/>
      <c r="AJ175" s="181"/>
      <c r="AK175" s="182">
        <v>0.67647058823529416</v>
      </c>
      <c r="AL175" s="175"/>
      <c r="AM175" s="267">
        <f t="shared" si="53"/>
        <v>8.1871345029240761E-3</v>
      </c>
      <c r="AN175" s="282"/>
      <c r="AO175" s="282"/>
      <c r="AP175" s="269">
        <f t="shared" si="53"/>
        <v>-8.187134502923972E-3</v>
      </c>
      <c r="AR175" s="180">
        <f t="shared" ref="AR175:AR179" si="56">Y175-AG175</f>
        <v>0.20823798627002288</v>
      </c>
      <c r="AS175" s="181"/>
      <c r="AT175" s="181"/>
      <c r="AU175" s="182">
        <f t="shared" ref="AU175:AU179" si="57">AB175-AJ175</f>
        <v>5.2631578947368418E-2</v>
      </c>
    </row>
    <row r="176" spans="1:47" ht="17.100000000000001" customHeight="1" thickBot="1" x14ac:dyDescent="0.25">
      <c r="A176" s="2"/>
      <c r="B176" s="48" t="s">
        <v>78</v>
      </c>
      <c r="C176" s="28" t="s">
        <v>209</v>
      </c>
      <c r="D176" s="144"/>
      <c r="E176" s="205">
        <v>43</v>
      </c>
      <c r="F176" s="30" t="s">
        <v>47</v>
      </c>
      <c r="G176" s="30" t="s">
        <v>47</v>
      </c>
      <c r="H176" s="205">
        <v>2</v>
      </c>
      <c r="I176" s="247">
        <f t="shared" si="55"/>
        <v>45</v>
      </c>
      <c r="J176" s="116"/>
      <c r="K176" s="192">
        <v>0.9555555555555556</v>
      </c>
      <c r="L176" s="127"/>
      <c r="M176" s="127"/>
      <c r="N176" s="192">
        <v>4.4444444444444446E-2</v>
      </c>
      <c r="O176" s="157"/>
      <c r="P176" s="48" t="s">
        <v>78</v>
      </c>
      <c r="Q176" s="28" t="s">
        <v>209</v>
      </c>
      <c r="R176" s="144"/>
      <c r="S176" s="30">
        <v>36</v>
      </c>
      <c r="T176" s="30" t="s">
        <v>47</v>
      </c>
      <c r="U176" s="31" t="s">
        <v>47</v>
      </c>
      <c r="V176" s="30">
        <v>2</v>
      </c>
      <c r="W176" s="30">
        <v>38</v>
      </c>
      <c r="X176" s="116"/>
      <c r="Y176" s="127">
        <f t="shared" si="49"/>
        <v>0.94736842105263153</v>
      </c>
      <c r="Z176" s="127" t="str">
        <f t="shared" si="50"/>
        <v/>
      </c>
      <c r="AA176" s="127" t="str">
        <f t="shared" si="51"/>
        <v/>
      </c>
      <c r="AB176" s="127">
        <f t="shared" si="52"/>
        <v>5.2631578947368418E-2</v>
      </c>
      <c r="AC176" s="157"/>
      <c r="AD176" s="28" t="s">
        <v>78</v>
      </c>
      <c r="AE176" s="74" t="s">
        <v>464</v>
      </c>
      <c r="AF176" s="154"/>
      <c r="AG176" s="180">
        <v>0.73913043478260865</v>
      </c>
      <c r="AH176" s="181">
        <v>0.2608695652173913</v>
      </c>
      <c r="AI176" s="181"/>
      <c r="AJ176" s="181"/>
      <c r="AK176" s="182">
        <v>0.67647058823529416</v>
      </c>
      <c r="AL176" s="175"/>
      <c r="AM176" s="274">
        <f t="shared" si="53"/>
        <v>8.1871345029240761E-3</v>
      </c>
      <c r="AN176" s="234"/>
      <c r="AO176" s="234"/>
      <c r="AP176" s="275">
        <f t="shared" si="53"/>
        <v>-8.187134502923972E-3</v>
      </c>
      <c r="AR176" s="180">
        <f t="shared" si="56"/>
        <v>0.20823798627002288</v>
      </c>
      <c r="AS176" s="181"/>
      <c r="AT176" s="181"/>
      <c r="AU176" s="182">
        <f t="shared" si="57"/>
        <v>5.2631578947368418E-2</v>
      </c>
    </row>
    <row r="177" spans="1:47" ht="25.35" customHeight="1" thickBot="1" x14ac:dyDescent="0.25">
      <c r="A177" s="2"/>
      <c r="B177" s="48" t="s">
        <v>80</v>
      </c>
      <c r="C177" s="28" t="s">
        <v>210</v>
      </c>
      <c r="D177" s="144"/>
      <c r="E177" s="205">
        <v>42</v>
      </c>
      <c r="F177" s="30" t="s">
        <v>47</v>
      </c>
      <c r="G177" s="30" t="s">
        <v>47</v>
      </c>
      <c r="H177" s="205">
        <v>3</v>
      </c>
      <c r="I177" s="247">
        <f t="shared" si="55"/>
        <v>45</v>
      </c>
      <c r="J177" s="116"/>
      <c r="K177" s="192">
        <v>0.93333333333333335</v>
      </c>
      <c r="L177" s="127"/>
      <c r="M177" s="127"/>
      <c r="N177" s="192">
        <v>6.6666666666666666E-2</v>
      </c>
      <c r="O177" s="157"/>
      <c r="P177" s="48" t="s">
        <v>80</v>
      </c>
      <c r="Q177" s="28" t="s">
        <v>210</v>
      </c>
      <c r="R177" s="144"/>
      <c r="S177" s="30">
        <v>36</v>
      </c>
      <c r="T177" s="30" t="s">
        <v>47</v>
      </c>
      <c r="U177" s="31" t="s">
        <v>47</v>
      </c>
      <c r="V177" s="30">
        <v>2</v>
      </c>
      <c r="W177" s="30">
        <v>38</v>
      </c>
      <c r="X177" s="116"/>
      <c r="Y177" s="127">
        <f t="shared" si="49"/>
        <v>0.94736842105263153</v>
      </c>
      <c r="Z177" s="127" t="str">
        <f t="shared" si="50"/>
        <v/>
      </c>
      <c r="AA177" s="127" t="str">
        <f t="shared" si="51"/>
        <v/>
      </c>
      <c r="AB177" s="127">
        <f t="shared" si="52"/>
        <v>5.2631578947368418E-2</v>
      </c>
      <c r="AC177" s="157"/>
      <c r="AD177" s="28" t="s">
        <v>80</v>
      </c>
      <c r="AE177" s="74" t="s">
        <v>538</v>
      </c>
      <c r="AF177" s="154"/>
      <c r="AG177" s="180">
        <v>0.73913043478260865</v>
      </c>
      <c r="AH177" s="181">
        <v>0.2608695652173913</v>
      </c>
      <c r="AI177" s="181"/>
      <c r="AJ177" s="181"/>
      <c r="AK177" s="182">
        <v>0.67647058823529416</v>
      </c>
      <c r="AL177" s="175"/>
      <c r="AM177" s="274">
        <f t="shared" si="53"/>
        <v>-1.4035087719298178E-2</v>
      </c>
      <c r="AN177" s="234"/>
      <c r="AO177" s="234"/>
      <c r="AP177" s="275">
        <f t="shared" si="53"/>
        <v>1.4035087719298248E-2</v>
      </c>
      <c r="AR177" s="180">
        <f t="shared" si="56"/>
        <v>0.20823798627002288</v>
      </c>
      <c r="AS177" s="181"/>
      <c r="AT177" s="181"/>
      <c r="AU177" s="182">
        <f t="shared" si="57"/>
        <v>5.2631578947368418E-2</v>
      </c>
    </row>
    <row r="178" spans="1:47" ht="36.6" customHeight="1" thickBot="1" x14ac:dyDescent="0.25">
      <c r="A178" s="2"/>
      <c r="B178" s="48" t="s">
        <v>211</v>
      </c>
      <c r="C178" s="28" t="s">
        <v>212</v>
      </c>
      <c r="D178" s="144"/>
      <c r="E178" s="205">
        <v>43</v>
      </c>
      <c r="F178" s="30" t="s">
        <v>47</v>
      </c>
      <c r="G178" s="30" t="s">
        <v>47</v>
      </c>
      <c r="H178" s="205">
        <v>2</v>
      </c>
      <c r="I178" s="247">
        <f t="shared" si="55"/>
        <v>45</v>
      </c>
      <c r="J178" s="116"/>
      <c r="K178" s="192">
        <v>0.9555555555555556</v>
      </c>
      <c r="L178" s="127"/>
      <c r="M178" s="127"/>
      <c r="N178" s="192">
        <v>4.4444444444444446E-2</v>
      </c>
      <c r="O178" s="157"/>
      <c r="P178" s="48" t="s">
        <v>211</v>
      </c>
      <c r="Q178" s="28" t="s">
        <v>212</v>
      </c>
      <c r="R178" s="144"/>
      <c r="S178" s="30">
        <v>36</v>
      </c>
      <c r="T178" s="30" t="s">
        <v>47</v>
      </c>
      <c r="U178" s="31" t="s">
        <v>47</v>
      </c>
      <c r="V178" s="30">
        <v>2</v>
      </c>
      <c r="W178" s="30">
        <v>38</v>
      </c>
      <c r="X178" s="116"/>
      <c r="Y178" s="127">
        <f t="shared" si="49"/>
        <v>0.94736842105263153</v>
      </c>
      <c r="Z178" s="127" t="str">
        <f t="shared" si="50"/>
        <v/>
      </c>
      <c r="AA178" s="127" t="str">
        <f t="shared" si="51"/>
        <v/>
      </c>
      <c r="AB178" s="127">
        <f t="shared" si="52"/>
        <v>5.2631578947368418E-2</v>
      </c>
      <c r="AC178" s="157"/>
      <c r="AD178" s="28" t="s">
        <v>211</v>
      </c>
      <c r="AE178" s="74" t="s">
        <v>465</v>
      </c>
      <c r="AF178" s="154"/>
      <c r="AG178" s="180">
        <v>0.73913043478260865</v>
      </c>
      <c r="AH178" s="181">
        <v>0.2608695652173913</v>
      </c>
      <c r="AI178" s="181"/>
      <c r="AJ178" s="181"/>
      <c r="AK178" s="182">
        <v>0.67647058823529416</v>
      </c>
      <c r="AL178" s="175"/>
      <c r="AM178" s="274">
        <f t="shared" si="53"/>
        <v>8.1871345029240761E-3</v>
      </c>
      <c r="AN178" s="234"/>
      <c r="AO178" s="234"/>
      <c r="AP178" s="275">
        <f t="shared" si="53"/>
        <v>-8.187134502923972E-3</v>
      </c>
      <c r="AR178" s="180">
        <f t="shared" si="56"/>
        <v>0.20823798627002288</v>
      </c>
      <c r="AS178" s="181"/>
      <c r="AT178" s="181"/>
      <c r="AU178" s="182">
        <f t="shared" si="57"/>
        <v>5.2631578947368418E-2</v>
      </c>
    </row>
    <row r="179" spans="1:47" ht="25.35" customHeight="1" thickBot="1" x14ac:dyDescent="0.25">
      <c r="A179" s="2"/>
      <c r="B179" s="48" t="s">
        <v>213</v>
      </c>
      <c r="C179" s="28" t="s">
        <v>214</v>
      </c>
      <c r="D179" s="144"/>
      <c r="E179" s="205">
        <v>43</v>
      </c>
      <c r="F179" s="30" t="s">
        <v>47</v>
      </c>
      <c r="G179" s="30" t="s">
        <v>47</v>
      </c>
      <c r="H179" s="205">
        <v>2</v>
      </c>
      <c r="I179" s="247">
        <f t="shared" si="55"/>
        <v>45</v>
      </c>
      <c r="J179" s="116"/>
      <c r="K179" s="192">
        <v>0.9555555555555556</v>
      </c>
      <c r="L179" s="127"/>
      <c r="M179" s="127"/>
      <c r="N179" s="192">
        <v>4.4444444444444446E-2</v>
      </c>
      <c r="O179" s="157"/>
      <c r="P179" s="48" t="s">
        <v>213</v>
      </c>
      <c r="Q179" s="28" t="s">
        <v>214</v>
      </c>
      <c r="R179" s="144"/>
      <c r="S179" s="30">
        <v>36</v>
      </c>
      <c r="T179" s="30" t="s">
        <v>47</v>
      </c>
      <c r="U179" s="31" t="s">
        <v>47</v>
      </c>
      <c r="V179" s="30">
        <v>2</v>
      </c>
      <c r="W179" s="30">
        <v>38</v>
      </c>
      <c r="X179" s="116"/>
      <c r="Y179" s="127">
        <f t="shared" si="49"/>
        <v>0.94736842105263153</v>
      </c>
      <c r="Z179" s="127" t="str">
        <f t="shared" si="50"/>
        <v/>
      </c>
      <c r="AA179" s="127" t="str">
        <f t="shared" si="51"/>
        <v/>
      </c>
      <c r="AB179" s="127">
        <f t="shared" si="52"/>
        <v>5.2631578947368418E-2</v>
      </c>
      <c r="AC179" s="157"/>
      <c r="AD179" s="28" t="s">
        <v>213</v>
      </c>
      <c r="AE179" s="74" t="s">
        <v>466</v>
      </c>
      <c r="AF179" s="154"/>
      <c r="AG179" s="183">
        <v>0.73913043478260865</v>
      </c>
      <c r="AH179" s="184">
        <v>0.2608695652173913</v>
      </c>
      <c r="AI179" s="184"/>
      <c r="AJ179" s="184"/>
      <c r="AK179" s="185">
        <v>0.67647058823529416</v>
      </c>
      <c r="AL179" s="175"/>
      <c r="AM179" s="270">
        <f t="shared" si="53"/>
        <v>8.1871345029240761E-3</v>
      </c>
      <c r="AN179" s="281"/>
      <c r="AO179" s="281"/>
      <c r="AP179" s="272">
        <f t="shared" si="53"/>
        <v>-8.187134502923972E-3</v>
      </c>
      <c r="AR179" s="183">
        <f t="shared" si="56"/>
        <v>0.20823798627002288</v>
      </c>
      <c r="AS179" s="184"/>
      <c r="AT179" s="184"/>
      <c r="AU179" s="185">
        <f t="shared" si="57"/>
        <v>5.2631578947368418E-2</v>
      </c>
    </row>
    <row r="180" spans="1:47" ht="149.1" customHeight="1" thickBot="1" x14ac:dyDescent="0.25">
      <c r="A180" s="2"/>
      <c r="B180" s="48">
        <v>14</v>
      </c>
      <c r="C180" s="28" t="s">
        <v>215</v>
      </c>
      <c r="D180" s="144"/>
      <c r="E180" s="30"/>
      <c r="F180" s="30"/>
      <c r="G180" s="248"/>
      <c r="H180" s="30"/>
      <c r="I180" s="30"/>
      <c r="J180" s="249"/>
      <c r="K180" s="246"/>
      <c r="L180" s="246"/>
      <c r="M180" s="246"/>
      <c r="N180" s="246"/>
      <c r="O180" s="157"/>
      <c r="P180" s="48">
        <v>14</v>
      </c>
      <c r="Q180" s="28" t="s">
        <v>215</v>
      </c>
      <c r="R180" s="144"/>
      <c r="S180" s="30" t="s">
        <v>47</v>
      </c>
      <c r="T180" s="30" t="s">
        <v>47</v>
      </c>
      <c r="U180" s="31" t="s">
        <v>47</v>
      </c>
      <c r="V180" s="30" t="s">
        <v>47</v>
      </c>
      <c r="W180" s="30" t="s">
        <v>47</v>
      </c>
      <c r="X180" s="116"/>
      <c r="Y180" s="127" t="str">
        <f t="shared" si="49"/>
        <v/>
      </c>
      <c r="Z180" s="127" t="str">
        <f t="shared" si="50"/>
        <v/>
      </c>
      <c r="AA180" s="127" t="str">
        <f t="shared" si="51"/>
        <v/>
      </c>
      <c r="AB180" s="127" t="str">
        <f t="shared" si="52"/>
        <v/>
      </c>
      <c r="AC180" s="157"/>
      <c r="AD180" s="28" t="s">
        <v>452</v>
      </c>
      <c r="AE180" s="74" t="s">
        <v>545</v>
      </c>
      <c r="AF180" s="154"/>
      <c r="AG180" s="174" t="s">
        <v>49</v>
      </c>
      <c r="AH180" s="174" t="s">
        <v>49</v>
      </c>
      <c r="AI180" s="174" t="s">
        <v>49</v>
      </c>
      <c r="AJ180" s="174" t="s">
        <v>49</v>
      </c>
      <c r="AK180" s="174" t="s">
        <v>49</v>
      </c>
      <c r="AL180" s="175"/>
      <c r="AM180" s="186"/>
      <c r="AN180" s="186"/>
      <c r="AO180" s="186"/>
      <c r="AP180" s="186"/>
      <c r="AR180" s="174"/>
      <c r="AS180" s="174"/>
      <c r="AT180" s="174"/>
      <c r="AU180" s="174"/>
    </row>
    <row r="181" spans="1:47" ht="59.1" customHeight="1" thickBot="1" x14ac:dyDescent="0.25">
      <c r="A181" s="2"/>
      <c r="B181" s="48">
        <v>15</v>
      </c>
      <c r="C181" s="28" t="s">
        <v>216</v>
      </c>
      <c r="D181" s="144"/>
      <c r="E181" s="30"/>
      <c r="F181" s="30"/>
      <c r="G181" s="248"/>
      <c r="H181" s="30"/>
      <c r="I181" s="30"/>
      <c r="J181" s="249"/>
      <c r="K181" s="246"/>
      <c r="L181" s="246"/>
      <c r="M181" s="246"/>
      <c r="N181" s="246"/>
      <c r="O181" s="157"/>
      <c r="P181" s="48">
        <v>15</v>
      </c>
      <c r="Q181" s="28" t="s">
        <v>216</v>
      </c>
      <c r="R181" s="144"/>
      <c r="S181" s="30" t="s">
        <v>47</v>
      </c>
      <c r="T181" s="30" t="s">
        <v>47</v>
      </c>
      <c r="U181" s="31" t="s">
        <v>47</v>
      </c>
      <c r="V181" s="30" t="s">
        <v>47</v>
      </c>
      <c r="W181" s="30" t="s">
        <v>47</v>
      </c>
      <c r="X181" s="116"/>
      <c r="Y181" s="127" t="str">
        <f t="shared" si="49"/>
        <v/>
      </c>
      <c r="Z181" s="127" t="str">
        <f t="shared" si="50"/>
        <v/>
      </c>
      <c r="AA181" s="127" t="str">
        <f t="shared" si="51"/>
        <v/>
      </c>
      <c r="AB181" s="127" t="str">
        <f t="shared" si="52"/>
        <v/>
      </c>
      <c r="AC181" s="157"/>
      <c r="AD181" s="28"/>
      <c r="AE181" s="74"/>
      <c r="AG181" s="24" t="s">
        <v>513</v>
      </c>
      <c r="AH181" s="120"/>
      <c r="AI181" s="120"/>
      <c r="AJ181" s="120"/>
      <c r="AK181" s="120"/>
      <c r="AL181" s="120"/>
      <c r="AM181" s="186"/>
      <c r="AN181" s="186"/>
      <c r="AO181" s="186"/>
      <c r="AP181" s="186"/>
      <c r="AR181" s="155"/>
      <c r="AS181" s="155"/>
      <c r="AT181" s="155"/>
      <c r="AU181" s="155"/>
    </row>
    <row r="182" spans="1:47" ht="59.1" customHeight="1" thickBot="1" x14ac:dyDescent="0.25">
      <c r="A182" s="2"/>
      <c r="B182" s="48">
        <v>16</v>
      </c>
      <c r="C182" s="223" t="s">
        <v>615</v>
      </c>
      <c r="D182" s="144"/>
      <c r="E182" s="30"/>
      <c r="F182" s="30"/>
      <c r="G182" s="31"/>
      <c r="H182" s="30"/>
      <c r="I182" s="30"/>
      <c r="J182" s="150"/>
      <c r="K182" s="127" t="s">
        <v>49</v>
      </c>
      <c r="L182" s="127" t="s">
        <v>49</v>
      </c>
      <c r="M182" s="127" t="s">
        <v>49</v>
      </c>
      <c r="N182" s="127" t="s">
        <v>49</v>
      </c>
      <c r="O182" s="157"/>
      <c r="P182" s="48">
        <v>16</v>
      </c>
      <c r="Q182" s="28" t="s">
        <v>217</v>
      </c>
      <c r="R182" s="144"/>
      <c r="S182" s="30"/>
      <c r="T182" s="30"/>
      <c r="U182" s="31"/>
      <c r="V182" s="30"/>
      <c r="W182" s="30"/>
      <c r="X182" s="150"/>
      <c r="Y182" s="127" t="str">
        <f t="shared" si="49"/>
        <v/>
      </c>
      <c r="Z182" s="127" t="str">
        <f t="shared" si="50"/>
        <v/>
      </c>
      <c r="AA182" s="127" t="str">
        <f t="shared" si="51"/>
        <v/>
      </c>
      <c r="AB182" s="127" t="str">
        <f t="shared" si="52"/>
        <v/>
      </c>
      <c r="AC182" s="157"/>
      <c r="AD182" s="28"/>
      <c r="AE182" s="74"/>
      <c r="AG182" s="24" t="s">
        <v>513</v>
      </c>
      <c r="AH182" s="120"/>
      <c r="AI182" s="120"/>
      <c r="AJ182" s="120"/>
      <c r="AK182" s="120"/>
      <c r="AL182" s="120"/>
      <c r="AM182" s="283"/>
      <c r="AN182" s="291"/>
      <c r="AO182" s="291"/>
      <c r="AP182" s="291"/>
      <c r="AR182" s="155"/>
      <c r="AS182" s="155"/>
      <c r="AT182" s="155"/>
      <c r="AU182" s="155"/>
    </row>
    <row r="183" spans="1:47" ht="36.6" customHeight="1" thickBot="1" x14ac:dyDescent="0.25">
      <c r="A183" s="2"/>
      <c r="B183" s="48" t="s">
        <v>76</v>
      </c>
      <c r="C183" s="28" t="s">
        <v>218</v>
      </c>
      <c r="D183" s="144"/>
      <c r="E183" s="30"/>
      <c r="F183" s="30" t="s">
        <v>47</v>
      </c>
      <c r="G183" s="30" t="s">
        <v>47</v>
      </c>
      <c r="H183" s="30"/>
      <c r="I183" s="30"/>
      <c r="J183" s="249"/>
      <c r="K183" s="246"/>
      <c r="L183" s="246" t="s">
        <v>49</v>
      </c>
      <c r="M183" s="246" t="s">
        <v>49</v>
      </c>
      <c r="N183" s="246"/>
      <c r="O183" s="157"/>
      <c r="P183" s="48" t="s">
        <v>76</v>
      </c>
      <c r="Q183" s="28" t="s">
        <v>218</v>
      </c>
      <c r="R183" s="144"/>
      <c r="S183" s="30" t="s">
        <v>47</v>
      </c>
      <c r="T183" s="30" t="s">
        <v>47</v>
      </c>
      <c r="U183" s="31" t="s">
        <v>47</v>
      </c>
      <c r="V183" s="30" t="s">
        <v>47</v>
      </c>
      <c r="W183" s="30" t="s">
        <v>47</v>
      </c>
      <c r="X183" s="116"/>
      <c r="Y183" s="127" t="str">
        <f t="shared" si="49"/>
        <v/>
      </c>
      <c r="Z183" s="127" t="str">
        <f t="shared" si="50"/>
        <v/>
      </c>
      <c r="AA183" s="127" t="str">
        <f t="shared" si="51"/>
        <v/>
      </c>
      <c r="AB183" s="127" t="str">
        <f t="shared" si="52"/>
        <v/>
      </c>
      <c r="AC183" s="157"/>
      <c r="AD183" s="28"/>
      <c r="AE183" s="74"/>
      <c r="AG183" s="24" t="s">
        <v>513</v>
      </c>
      <c r="AH183" s="120"/>
      <c r="AI183" s="120"/>
      <c r="AJ183" s="120"/>
      <c r="AK183" s="120"/>
      <c r="AL183" s="120"/>
      <c r="AM183" s="186"/>
      <c r="AN183" s="30"/>
      <c r="AO183" s="248"/>
      <c r="AP183" s="186"/>
      <c r="AR183" s="155"/>
      <c r="AS183" s="155"/>
      <c r="AT183" s="155"/>
      <c r="AU183" s="155"/>
    </row>
    <row r="184" spans="1:47" ht="17.100000000000001" customHeight="1" thickBot="1" x14ac:dyDescent="0.25">
      <c r="A184" s="2"/>
      <c r="B184" s="48" t="s">
        <v>78</v>
      </c>
      <c r="C184" s="28" t="s">
        <v>219</v>
      </c>
      <c r="D184" s="144"/>
      <c r="E184" s="30"/>
      <c r="F184" s="30" t="s">
        <v>47</v>
      </c>
      <c r="G184" s="30" t="s">
        <v>47</v>
      </c>
      <c r="H184" s="30"/>
      <c r="I184" s="30"/>
      <c r="J184" s="249"/>
      <c r="K184" s="246"/>
      <c r="L184" s="246" t="s">
        <v>49</v>
      </c>
      <c r="M184" s="246" t="s">
        <v>49</v>
      </c>
      <c r="N184" s="246"/>
      <c r="O184" s="157"/>
      <c r="P184" s="48" t="s">
        <v>78</v>
      </c>
      <c r="Q184" s="28" t="s">
        <v>219</v>
      </c>
      <c r="R184" s="144"/>
      <c r="S184" s="30" t="s">
        <v>47</v>
      </c>
      <c r="T184" s="30" t="s">
        <v>47</v>
      </c>
      <c r="U184" s="31" t="s">
        <v>47</v>
      </c>
      <c r="V184" s="30" t="s">
        <v>47</v>
      </c>
      <c r="W184" s="30" t="s">
        <v>47</v>
      </c>
      <c r="X184" s="116"/>
      <c r="Y184" s="127" t="str">
        <f t="shared" si="49"/>
        <v/>
      </c>
      <c r="Z184" s="127" t="str">
        <f t="shared" si="50"/>
        <v/>
      </c>
      <c r="AA184" s="127" t="str">
        <f t="shared" si="51"/>
        <v/>
      </c>
      <c r="AB184" s="127" t="str">
        <f t="shared" si="52"/>
        <v/>
      </c>
      <c r="AC184" s="157"/>
      <c r="AD184" s="28"/>
      <c r="AE184" s="74"/>
      <c r="AG184" s="24" t="s">
        <v>513</v>
      </c>
      <c r="AH184" s="120"/>
      <c r="AI184" s="120"/>
      <c r="AJ184" s="120"/>
      <c r="AK184" s="120"/>
      <c r="AL184" s="120"/>
      <c r="AM184" s="186"/>
      <c r="AN184" s="30"/>
      <c r="AO184" s="248"/>
      <c r="AP184" s="186"/>
      <c r="AR184" s="155"/>
      <c r="AS184" s="155"/>
      <c r="AT184" s="155"/>
      <c r="AU184" s="155"/>
    </row>
    <row r="185" spans="1:47" ht="17.100000000000001" customHeight="1" thickBot="1" x14ac:dyDescent="0.25">
      <c r="A185" s="2"/>
      <c r="B185" s="48" t="s">
        <v>80</v>
      </c>
      <c r="C185" s="28" t="s">
        <v>220</v>
      </c>
      <c r="D185" s="144"/>
      <c r="E185" s="30"/>
      <c r="F185" s="30" t="s">
        <v>47</v>
      </c>
      <c r="G185" s="30" t="s">
        <v>47</v>
      </c>
      <c r="H185" s="30"/>
      <c r="I185" s="30"/>
      <c r="J185" s="249"/>
      <c r="K185" s="246"/>
      <c r="L185" s="246" t="s">
        <v>49</v>
      </c>
      <c r="M185" s="246" t="s">
        <v>49</v>
      </c>
      <c r="N185" s="246"/>
      <c r="O185" s="157"/>
      <c r="P185" s="48" t="s">
        <v>80</v>
      </c>
      <c r="Q185" s="28" t="s">
        <v>220</v>
      </c>
      <c r="R185" s="144"/>
      <c r="S185" s="30" t="s">
        <v>47</v>
      </c>
      <c r="T185" s="30" t="s">
        <v>47</v>
      </c>
      <c r="U185" s="31" t="s">
        <v>47</v>
      </c>
      <c r="V185" s="30" t="s">
        <v>47</v>
      </c>
      <c r="W185" s="30" t="s">
        <v>47</v>
      </c>
      <c r="X185" s="116"/>
      <c r="Y185" s="127" t="str">
        <f t="shared" si="49"/>
        <v/>
      </c>
      <c r="Z185" s="127" t="str">
        <f t="shared" si="50"/>
        <v/>
      </c>
      <c r="AA185" s="127" t="str">
        <f t="shared" si="51"/>
        <v/>
      </c>
      <c r="AB185" s="127" t="str">
        <f t="shared" si="52"/>
        <v/>
      </c>
      <c r="AC185" s="157"/>
      <c r="AD185" s="28"/>
      <c r="AE185" s="74"/>
      <c r="AF185" s="154"/>
      <c r="AG185" s="24" t="s">
        <v>513</v>
      </c>
      <c r="AH185" s="155"/>
      <c r="AI185" s="155"/>
      <c r="AJ185" s="155"/>
      <c r="AK185" s="155"/>
      <c r="AL185" s="120"/>
      <c r="AM185" s="186"/>
      <c r="AN185" s="30"/>
      <c r="AO185" s="248"/>
      <c r="AP185" s="186"/>
      <c r="AR185" s="155"/>
      <c r="AS185" s="155"/>
      <c r="AT185" s="155"/>
      <c r="AU185" s="155"/>
    </row>
    <row r="186" spans="1:47" ht="16.350000000000001" customHeight="1" x14ac:dyDescent="0.2">
      <c r="A186" s="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X186" s="116"/>
      <c r="Y186" s="127" t="str">
        <f t="shared" si="49"/>
        <v/>
      </c>
      <c r="Z186" s="127" t="str">
        <f t="shared" si="50"/>
        <v/>
      </c>
      <c r="AA186" s="127" t="str">
        <f t="shared" si="51"/>
        <v/>
      </c>
      <c r="AB186" s="127" t="str">
        <f t="shared" si="52"/>
        <v/>
      </c>
      <c r="AC186" s="157"/>
      <c r="AD186" s="88"/>
      <c r="AG186" s="120"/>
      <c r="AH186" s="120"/>
      <c r="AI186" s="120"/>
      <c r="AJ186" s="120"/>
      <c r="AK186" s="120"/>
      <c r="AL186" s="120"/>
      <c r="AM186" s="155" t="s">
        <v>49</v>
      </c>
      <c r="AN186" s="155" t="s">
        <v>49</v>
      </c>
      <c r="AO186" s="155" t="s">
        <v>49</v>
      </c>
      <c r="AP186" s="155" t="s">
        <v>49</v>
      </c>
      <c r="AR186" s="155"/>
      <c r="AS186" s="155"/>
      <c r="AT186" s="155"/>
      <c r="AU186" s="155"/>
    </row>
    <row r="187" spans="1:47" ht="17.100000000000001" customHeight="1" x14ac:dyDescent="0.2">
      <c r="A187" s="2"/>
      <c r="B187" s="60" t="s">
        <v>221</v>
      </c>
      <c r="E187" s="30"/>
      <c r="F187" s="30"/>
      <c r="G187" s="31"/>
      <c r="H187" s="30"/>
      <c r="I187" s="30"/>
      <c r="J187" s="116"/>
      <c r="K187" s="127" t="s">
        <v>49</v>
      </c>
      <c r="L187" s="127" t="s">
        <v>49</v>
      </c>
      <c r="M187" s="127" t="s">
        <v>49</v>
      </c>
      <c r="N187" s="127" t="s">
        <v>49</v>
      </c>
      <c r="O187" s="157"/>
      <c r="P187" s="60" t="s">
        <v>221</v>
      </c>
      <c r="S187" s="30"/>
      <c r="T187" s="30"/>
      <c r="U187" s="31"/>
      <c r="V187" s="30"/>
      <c r="W187" s="30"/>
      <c r="X187" s="116"/>
      <c r="Y187" s="127" t="str">
        <f t="shared" si="49"/>
        <v/>
      </c>
      <c r="Z187" s="127" t="str">
        <f t="shared" si="50"/>
        <v/>
      </c>
      <c r="AA187" s="127" t="str">
        <f t="shared" si="51"/>
        <v/>
      </c>
      <c r="AB187" s="127" t="str">
        <f t="shared" si="52"/>
        <v/>
      </c>
      <c r="AC187" s="157"/>
      <c r="AD187" s="168" t="s">
        <v>468</v>
      </c>
      <c r="AE187" s="82" t="s">
        <v>469</v>
      </c>
      <c r="AG187" s="120"/>
      <c r="AH187" s="120"/>
      <c r="AI187" s="120"/>
      <c r="AJ187" s="120"/>
      <c r="AK187" s="120"/>
      <c r="AL187" s="120"/>
      <c r="AM187" s="155" t="s">
        <v>49</v>
      </c>
      <c r="AN187" s="155" t="s">
        <v>49</v>
      </c>
      <c r="AO187" s="155" t="s">
        <v>49</v>
      </c>
      <c r="AP187" s="155" t="s">
        <v>49</v>
      </c>
      <c r="AR187" s="155"/>
      <c r="AS187" s="155"/>
      <c r="AT187" s="155"/>
      <c r="AU187" s="155"/>
    </row>
    <row r="188" spans="1:47" ht="17.100000000000001" customHeight="1" thickBot="1" x14ac:dyDescent="0.25">
      <c r="A188" s="2"/>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X188" s="116"/>
      <c r="Y188" s="127" t="str">
        <f t="shared" si="49"/>
        <v/>
      </c>
      <c r="Z188" s="127" t="str">
        <f t="shared" si="50"/>
        <v/>
      </c>
      <c r="AA188" s="127" t="str">
        <f t="shared" si="51"/>
        <v/>
      </c>
      <c r="AB188" s="127" t="str">
        <f t="shared" si="52"/>
        <v/>
      </c>
      <c r="AC188" s="157"/>
      <c r="AD188" s="88"/>
      <c r="AG188" s="120"/>
      <c r="AH188" s="120"/>
      <c r="AI188" s="120"/>
      <c r="AJ188" s="120"/>
      <c r="AK188" s="120"/>
      <c r="AL188" s="120"/>
      <c r="AM188" s="155" t="s">
        <v>49</v>
      </c>
      <c r="AN188" s="155" t="s">
        <v>49</v>
      </c>
      <c r="AO188" s="155" t="s">
        <v>49</v>
      </c>
      <c r="AP188" s="155" t="s">
        <v>49</v>
      </c>
      <c r="AR188" s="155"/>
      <c r="AS188" s="155"/>
      <c r="AT188" s="155"/>
      <c r="AU188" s="155"/>
    </row>
    <row r="189" spans="1:47" ht="25.35" customHeight="1" thickBot="1" x14ac:dyDescent="0.25">
      <c r="A189" s="2"/>
      <c r="B189" s="48">
        <v>1</v>
      </c>
      <c r="C189" s="28" t="s">
        <v>222</v>
      </c>
      <c r="D189" s="144"/>
      <c r="E189" s="205">
        <v>21</v>
      </c>
      <c r="F189" s="205">
        <v>3</v>
      </c>
      <c r="G189" s="206">
        <v>0</v>
      </c>
      <c r="H189" s="205">
        <v>9</v>
      </c>
      <c r="I189" s="247">
        <f t="shared" ref="I189:I195" si="58">SUM(E189:H189)</f>
        <v>33</v>
      </c>
      <c r="J189" s="116"/>
      <c r="K189" s="192">
        <v>0.63636363636363635</v>
      </c>
      <c r="L189" s="192">
        <v>9.0909090909090912E-2</v>
      </c>
      <c r="M189" s="192">
        <v>0</v>
      </c>
      <c r="N189" s="192">
        <v>0.27272727272727271</v>
      </c>
      <c r="O189" s="157"/>
      <c r="P189" s="48">
        <v>1</v>
      </c>
      <c r="Q189" s="28" t="s">
        <v>222</v>
      </c>
      <c r="R189" s="144"/>
      <c r="S189" s="30">
        <v>12</v>
      </c>
      <c r="T189" s="30">
        <v>1</v>
      </c>
      <c r="U189" s="31">
        <v>4</v>
      </c>
      <c r="V189" s="30">
        <v>10</v>
      </c>
      <c r="W189" s="30">
        <v>27</v>
      </c>
      <c r="X189" s="116"/>
      <c r="Y189" s="127">
        <f t="shared" si="49"/>
        <v>0.44444444444444442</v>
      </c>
      <c r="Z189" s="127">
        <f t="shared" si="50"/>
        <v>3.7037037037037035E-2</v>
      </c>
      <c r="AA189" s="127">
        <f t="shared" si="51"/>
        <v>0.14814814814814814</v>
      </c>
      <c r="AB189" s="127">
        <f t="shared" si="52"/>
        <v>0.37037037037037035</v>
      </c>
      <c r="AC189" s="157"/>
      <c r="AD189" s="28" t="s">
        <v>156</v>
      </c>
      <c r="AE189" s="83" t="s">
        <v>222</v>
      </c>
      <c r="AF189" s="154"/>
      <c r="AG189" s="174">
        <v>0.15254237288135594</v>
      </c>
      <c r="AH189" s="174">
        <v>0.11864406779661017</v>
      </c>
      <c r="AI189" s="174">
        <v>0.1864406779661017</v>
      </c>
      <c r="AJ189" s="174">
        <v>0.5423728813559322</v>
      </c>
      <c r="AK189" s="174">
        <v>0.86764705882352944</v>
      </c>
      <c r="AL189" s="175"/>
      <c r="AM189" s="264">
        <f t="shared" ref="AM189:AP195" si="59">K189-Y189</f>
        <v>0.19191919191919193</v>
      </c>
      <c r="AN189" s="264">
        <f t="shared" si="59"/>
        <v>5.3872053872053877E-2</v>
      </c>
      <c r="AO189" s="264">
        <f t="shared" si="59"/>
        <v>-0.14814814814814814</v>
      </c>
      <c r="AP189" s="264">
        <f t="shared" si="59"/>
        <v>-9.7643097643097643E-2</v>
      </c>
      <c r="AR189" s="174">
        <f t="shared" ref="AR189:AU195" si="60">Y189-AG189</f>
        <v>0.29190207156308845</v>
      </c>
      <c r="AS189" s="174">
        <f t="shared" si="60"/>
        <v>-8.1607030759573138E-2</v>
      </c>
      <c r="AT189" s="174">
        <f t="shared" si="60"/>
        <v>-3.8292529817953558E-2</v>
      </c>
      <c r="AU189" s="174">
        <f t="shared" si="60"/>
        <v>-0.17200251098556185</v>
      </c>
    </row>
    <row r="190" spans="1:47" ht="25.35" customHeight="1" thickBot="1" x14ac:dyDescent="0.25">
      <c r="A190" s="2"/>
      <c r="B190" s="48">
        <v>2</v>
      </c>
      <c r="C190" s="28" t="s">
        <v>223</v>
      </c>
      <c r="D190" s="144"/>
      <c r="E190" s="205">
        <v>20</v>
      </c>
      <c r="F190" s="205">
        <v>1</v>
      </c>
      <c r="G190" s="206">
        <v>0</v>
      </c>
      <c r="H190" s="205">
        <v>12</v>
      </c>
      <c r="I190" s="247">
        <f t="shared" si="58"/>
        <v>33</v>
      </c>
      <c r="J190" s="116"/>
      <c r="K190" s="192">
        <v>0.60606060606060608</v>
      </c>
      <c r="L190" s="192">
        <v>3.0303030303030304E-2</v>
      </c>
      <c r="M190" s="192">
        <v>0</v>
      </c>
      <c r="N190" s="192">
        <v>0.36363636363636365</v>
      </c>
      <c r="O190" s="157"/>
      <c r="P190" s="48">
        <v>2</v>
      </c>
      <c r="Q190" s="28" t="s">
        <v>223</v>
      </c>
      <c r="R190" s="144"/>
      <c r="S190" s="30">
        <v>13</v>
      </c>
      <c r="T190" s="30">
        <v>1</v>
      </c>
      <c r="U190" s="31">
        <v>2</v>
      </c>
      <c r="V190" s="30">
        <v>11</v>
      </c>
      <c r="W190" s="30">
        <v>27</v>
      </c>
      <c r="X190" s="116"/>
      <c r="Y190" s="127">
        <f t="shared" si="49"/>
        <v>0.48148148148148145</v>
      </c>
      <c r="Z190" s="127">
        <f t="shared" si="50"/>
        <v>3.7037037037037035E-2</v>
      </c>
      <c r="AA190" s="127">
        <f t="shared" si="51"/>
        <v>7.407407407407407E-2</v>
      </c>
      <c r="AB190" s="127">
        <f t="shared" si="52"/>
        <v>0.40740740740740738</v>
      </c>
      <c r="AC190" s="157"/>
      <c r="AD190" s="28" t="s">
        <v>434</v>
      </c>
      <c r="AE190" s="74" t="s">
        <v>223</v>
      </c>
      <c r="AF190" s="154"/>
      <c r="AG190" s="174">
        <v>0.22807017543859648</v>
      </c>
      <c r="AH190" s="174">
        <v>7.0175438596491224E-2</v>
      </c>
      <c r="AI190" s="174">
        <v>0.14035087719298245</v>
      </c>
      <c r="AJ190" s="174">
        <v>0.56140350877192979</v>
      </c>
      <c r="AK190" s="174">
        <v>0.83823529411764708</v>
      </c>
      <c r="AL190" s="175"/>
      <c r="AM190" s="264">
        <f t="shared" si="59"/>
        <v>0.12457912457912462</v>
      </c>
      <c r="AN190" s="264">
        <f t="shared" si="59"/>
        <v>-6.7340067340067311E-3</v>
      </c>
      <c r="AO190" s="264">
        <f t="shared" si="59"/>
        <v>-7.407407407407407E-2</v>
      </c>
      <c r="AP190" s="264">
        <f t="shared" si="59"/>
        <v>-4.3771043771043738E-2</v>
      </c>
      <c r="AR190" s="174">
        <f t="shared" si="60"/>
        <v>0.25341130604288498</v>
      </c>
      <c r="AS190" s="174">
        <f t="shared" si="60"/>
        <v>-3.3138401559454189E-2</v>
      </c>
      <c r="AT190" s="174">
        <f t="shared" si="60"/>
        <v>-6.6276803118908378E-2</v>
      </c>
      <c r="AU190" s="174">
        <f t="shared" si="60"/>
        <v>-0.15399610136452241</v>
      </c>
    </row>
    <row r="191" spans="1:47" ht="36.6" customHeight="1" thickBot="1" x14ac:dyDescent="0.25">
      <c r="A191" s="2"/>
      <c r="B191" s="48">
        <v>3</v>
      </c>
      <c r="C191" s="28" t="s">
        <v>224</v>
      </c>
      <c r="D191" s="144"/>
      <c r="E191" s="205">
        <v>17</v>
      </c>
      <c r="F191" s="205">
        <v>4</v>
      </c>
      <c r="G191" s="206">
        <v>4</v>
      </c>
      <c r="H191" s="205">
        <v>8</v>
      </c>
      <c r="I191" s="247">
        <f t="shared" si="58"/>
        <v>33</v>
      </c>
      <c r="J191" s="116"/>
      <c r="K191" s="192">
        <v>0.51515151515151514</v>
      </c>
      <c r="L191" s="192">
        <v>0.12121212121212122</v>
      </c>
      <c r="M191" s="192">
        <v>0.12121212121212122</v>
      </c>
      <c r="N191" s="192">
        <v>0.24242424242424243</v>
      </c>
      <c r="O191" s="157"/>
      <c r="P191" s="48">
        <v>3</v>
      </c>
      <c r="Q191" s="28" t="s">
        <v>224</v>
      </c>
      <c r="R191" s="144"/>
      <c r="S191" s="30">
        <v>11</v>
      </c>
      <c r="T191" s="30">
        <v>3</v>
      </c>
      <c r="U191" s="31">
        <v>6</v>
      </c>
      <c r="V191" s="30">
        <v>7</v>
      </c>
      <c r="W191" s="30">
        <v>27</v>
      </c>
      <c r="X191" s="116"/>
      <c r="Y191" s="127">
        <f t="shared" si="49"/>
        <v>0.40740740740740738</v>
      </c>
      <c r="Z191" s="127">
        <f t="shared" si="50"/>
        <v>0.1111111111111111</v>
      </c>
      <c r="AA191" s="127">
        <f t="shared" si="51"/>
        <v>0.22222222222222221</v>
      </c>
      <c r="AB191" s="127">
        <f t="shared" si="52"/>
        <v>0.25925925925925924</v>
      </c>
      <c r="AC191" s="157"/>
      <c r="AD191" s="28" t="s">
        <v>435</v>
      </c>
      <c r="AE191" s="74" t="s">
        <v>470</v>
      </c>
      <c r="AF191" s="154"/>
      <c r="AG191" s="174">
        <v>0.17857142857142858</v>
      </c>
      <c r="AH191" s="174">
        <v>0.10714285714285714</v>
      </c>
      <c r="AI191" s="174">
        <v>0.17857142857142858</v>
      </c>
      <c r="AJ191" s="174">
        <v>0.5357142857142857</v>
      </c>
      <c r="AK191" s="174">
        <v>0.82352941176470584</v>
      </c>
      <c r="AL191" s="175"/>
      <c r="AM191" s="264">
        <f t="shared" si="59"/>
        <v>0.10774410774410775</v>
      </c>
      <c r="AN191" s="264">
        <f t="shared" si="59"/>
        <v>1.0101010101010111E-2</v>
      </c>
      <c r="AO191" s="264">
        <f t="shared" si="59"/>
        <v>-0.10101010101010099</v>
      </c>
      <c r="AP191" s="264">
        <f t="shared" si="59"/>
        <v>-1.6835016835016814E-2</v>
      </c>
      <c r="AR191" s="174">
        <f t="shared" si="60"/>
        <v>0.22883597883597881</v>
      </c>
      <c r="AS191" s="174">
        <f t="shared" si="60"/>
        <v>3.968253968253968E-3</v>
      </c>
      <c r="AT191" s="174">
        <f t="shared" si="60"/>
        <v>4.3650793650793634E-2</v>
      </c>
      <c r="AU191" s="174">
        <f t="shared" si="60"/>
        <v>-0.27645502645502645</v>
      </c>
    </row>
    <row r="192" spans="1:47" ht="25.35" customHeight="1" thickBot="1" x14ac:dyDescent="0.25">
      <c r="A192" s="2"/>
      <c r="B192" s="48">
        <v>4</v>
      </c>
      <c r="C192" s="28" t="s">
        <v>225</v>
      </c>
      <c r="D192" s="144"/>
      <c r="E192" s="205">
        <v>22</v>
      </c>
      <c r="F192" s="205">
        <v>1</v>
      </c>
      <c r="G192" s="206">
        <v>2</v>
      </c>
      <c r="H192" s="205">
        <v>8</v>
      </c>
      <c r="I192" s="247">
        <f t="shared" si="58"/>
        <v>33</v>
      </c>
      <c r="J192" s="116"/>
      <c r="K192" s="192">
        <v>0.66666666666666663</v>
      </c>
      <c r="L192" s="192">
        <v>3.0303030303030304E-2</v>
      </c>
      <c r="M192" s="192">
        <v>6.0606060606060608E-2</v>
      </c>
      <c r="N192" s="192">
        <v>0.24242424242424243</v>
      </c>
      <c r="O192" s="157"/>
      <c r="P192" s="48">
        <v>4</v>
      </c>
      <c r="Q192" s="28" t="s">
        <v>225</v>
      </c>
      <c r="R192" s="144"/>
      <c r="S192" s="30">
        <v>19</v>
      </c>
      <c r="T192" s="30">
        <v>0</v>
      </c>
      <c r="U192" s="31">
        <v>3</v>
      </c>
      <c r="V192" s="30">
        <v>5</v>
      </c>
      <c r="W192" s="30">
        <v>27</v>
      </c>
      <c r="X192" s="116"/>
      <c r="Y192" s="127">
        <f t="shared" si="49"/>
        <v>0.70370370370370372</v>
      </c>
      <c r="Z192" s="127">
        <f t="shared" si="50"/>
        <v>0</v>
      </c>
      <c r="AA192" s="127">
        <f t="shared" si="51"/>
        <v>0.1111111111111111</v>
      </c>
      <c r="AB192" s="127">
        <f t="shared" si="52"/>
        <v>0.18518518518518517</v>
      </c>
      <c r="AC192" s="157"/>
      <c r="AD192" s="28" t="s">
        <v>436</v>
      </c>
      <c r="AE192" s="74" t="s">
        <v>471</v>
      </c>
      <c r="AF192" s="154"/>
      <c r="AG192" s="174">
        <v>0.4</v>
      </c>
      <c r="AH192" s="174">
        <v>7.2727272727272724E-2</v>
      </c>
      <c r="AI192" s="174">
        <v>9.0909090909090912E-2</v>
      </c>
      <c r="AJ192" s="174">
        <v>0.43636363636363634</v>
      </c>
      <c r="AK192" s="174">
        <v>0.80882352941176472</v>
      </c>
      <c r="AL192" s="175"/>
      <c r="AM192" s="264">
        <f t="shared" si="59"/>
        <v>-3.703703703703709E-2</v>
      </c>
      <c r="AN192" s="264">
        <f t="shared" si="59"/>
        <v>3.0303030303030304E-2</v>
      </c>
      <c r="AO192" s="264">
        <f t="shared" si="59"/>
        <v>-5.0505050505050497E-2</v>
      </c>
      <c r="AP192" s="264">
        <f t="shared" si="59"/>
        <v>5.7239057239057256E-2</v>
      </c>
      <c r="AR192" s="174">
        <f t="shared" si="60"/>
        <v>0.3037037037037037</v>
      </c>
      <c r="AS192" s="174">
        <f t="shared" si="60"/>
        <v>-7.2727272727272724E-2</v>
      </c>
      <c r="AT192" s="174">
        <f t="shared" si="60"/>
        <v>2.0202020202020193E-2</v>
      </c>
      <c r="AU192" s="174">
        <f t="shared" si="60"/>
        <v>-0.25117845117845117</v>
      </c>
    </row>
    <row r="193" spans="1:47" ht="25.35" customHeight="1" thickBot="1" x14ac:dyDescent="0.25">
      <c r="A193" s="2"/>
      <c r="B193" s="48">
        <v>5</v>
      </c>
      <c r="C193" s="28" t="s">
        <v>226</v>
      </c>
      <c r="D193" s="144"/>
      <c r="E193" s="205">
        <v>24</v>
      </c>
      <c r="F193" s="205">
        <v>2</v>
      </c>
      <c r="G193" s="206">
        <v>3</v>
      </c>
      <c r="H193" s="205">
        <v>4</v>
      </c>
      <c r="I193" s="247">
        <f t="shared" si="58"/>
        <v>33</v>
      </c>
      <c r="J193" s="116"/>
      <c r="K193" s="192">
        <v>0.72727272727272729</v>
      </c>
      <c r="L193" s="192">
        <v>6.0606060606060608E-2</v>
      </c>
      <c r="M193" s="192">
        <v>9.0909090909090912E-2</v>
      </c>
      <c r="N193" s="192">
        <v>0.12121212121212122</v>
      </c>
      <c r="O193" s="157"/>
      <c r="P193" s="48">
        <v>5</v>
      </c>
      <c r="Q193" s="28" t="s">
        <v>226</v>
      </c>
      <c r="R193" s="144"/>
      <c r="S193" s="30">
        <v>19</v>
      </c>
      <c r="T193" s="30">
        <v>1</v>
      </c>
      <c r="U193" s="31">
        <v>4</v>
      </c>
      <c r="V193" s="30">
        <v>3</v>
      </c>
      <c r="W193" s="30">
        <v>27</v>
      </c>
      <c r="X193" s="116"/>
      <c r="Y193" s="127">
        <f t="shared" si="49"/>
        <v>0.70370370370370372</v>
      </c>
      <c r="Z193" s="127">
        <f t="shared" si="50"/>
        <v>3.7037037037037035E-2</v>
      </c>
      <c r="AA193" s="127">
        <f t="shared" si="51"/>
        <v>0.14814814814814814</v>
      </c>
      <c r="AB193" s="127">
        <f t="shared" si="52"/>
        <v>0.1111111111111111</v>
      </c>
      <c r="AC193" s="157"/>
      <c r="AD193" s="28" t="s">
        <v>438</v>
      </c>
      <c r="AE193" s="74" t="s">
        <v>226</v>
      </c>
      <c r="AF193" s="154"/>
      <c r="AG193" s="174">
        <v>0.375</v>
      </c>
      <c r="AH193" s="174">
        <v>7.1428571428571425E-2</v>
      </c>
      <c r="AI193" s="174">
        <v>0.14285714285714285</v>
      </c>
      <c r="AJ193" s="174">
        <v>0.4107142857142857</v>
      </c>
      <c r="AK193" s="174">
        <v>0.82352941176470584</v>
      </c>
      <c r="AL193" s="175"/>
      <c r="AM193" s="264">
        <f t="shared" si="59"/>
        <v>2.3569023569023573E-2</v>
      </c>
      <c r="AN193" s="264">
        <f t="shared" si="59"/>
        <v>2.3569023569023573E-2</v>
      </c>
      <c r="AO193" s="264">
        <f t="shared" si="59"/>
        <v>-5.7239057239057228E-2</v>
      </c>
      <c r="AP193" s="264">
        <f t="shared" si="59"/>
        <v>1.0101010101010111E-2</v>
      </c>
      <c r="AR193" s="174">
        <f t="shared" si="60"/>
        <v>0.32870370370370372</v>
      </c>
      <c r="AS193" s="174">
        <f t="shared" si="60"/>
        <v>-3.439153439153439E-2</v>
      </c>
      <c r="AT193" s="174">
        <f t="shared" si="60"/>
        <v>5.2910052910052907E-3</v>
      </c>
      <c r="AU193" s="174">
        <f t="shared" si="60"/>
        <v>-0.29960317460317459</v>
      </c>
    </row>
    <row r="194" spans="1:47" ht="36.6" customHeight="1" thickBot="1" x14ac:dyDescent="0.25">
      <c r="A194" s="2"/>
      <c r="B194" s="48">
        <v>6</v>
      </c>
      <c r="C194" s="28" t="s">
        <v>227</v>
      </c>
      <c r="D194" s="144"/>
      <c r="E194" s="205">
        <v>27</v>
      </c>
      <c r="F194" s="205">
        <v>3</v>
      </c>
      <c r="G194" s="206">
        <v>2</v>
      </c>
      <c r="H194" s="205">
        <v>1</v>
      </c>
      <c r="I194" s="247">
        <f t="shared" si="58"/>
        <v>33</v>
      </c>
      <c r="J194" s="116"/>
      <c r="K194" s="192">
        <v>0.81818181818181823</v>
      </c>
      <c r="L194" s="192">
        <v>9.0909090909090912E-2</v>
      </c>
      <c r="M194" s="192">
        <v>6.0606060606060608E-2</v>
      </c>
      <c r="N194" s="192">
        <v>3.0303030303030304E-2</v>
      </c>
      <c r="O194" s="157"/>
      <c r="P194" s="48">
        <v>6</v>
      </c>
      <c r="Q194" s="28" t="s">
        <v>227</v>
      </c>
      <c r="R194" s="144"/>
      <c r="S194" s="30">
        <v>19</v>
      </c>
      <c r="T194" s="30">
        <v>0</v>
      </c>
      <c r="U194" s="31">
        <v>5</v>
      </c>
      <c r="V194" s="30">
        <v>3</v>
      </c>
      <c r="W194" s="30">
        <v>27</v>
      </c>
      <c r="X194" s="116"/>
      <c r="Y194" s="127">
        <f t="shared" si="49"/>
        <v>0.70370370370370372</v>
      </c>
      <c r="Z194" s="127">
        <f t="shared" si="50"/>
        <v>0</v>
      </c>
      <c r="AA194" s="127">
        <f t="shared" si="51"/>
        <v>0.18518518518518517</v>
      </c>
      <c r="AB194" s="127">
        <f t="shared" si="52"/>
        <v>0.1111111111111111</v>
      </c>
      <c r="AC194" s="157"/>
      <c r="AD194" s="28" t="s">
        <v>439</v>
      </c>
      <c r="AE194" s="74" t="s">
        <v>472</v>
      </c>
      <c r="AF194" s="154"/>
      <c r="AG194" s="174">
        <v>0.51724137931034486</v>
      </c>
      <c r="AH194" s="174">
        <v>8.6206896551724144E-2</v>
      </c>
      <c r="AI194" s="174">
        <v>0.10344827586206896</v>
      </c>
      <c r="AJ194" s="174">
        <v>0.29310344827586204</v>
      </c>
      <c r="AK194" s="174">
        <v>0.8529411764705882</v>
      </c>
      <c r="AL194" s="175"/>
      <c r="AM194" s="264">
        <f t="shared" si="59"/>
        <v>0.11447811447811451</v>
      </c>
      <c r="AN194" s="264">
        <f t="shared" si="59"/>
        <v>9.0909090909090912E-2</v>
      </c>
      <c r="AO194" s="264">
        <f t="shared" si="59"/>
        <v>-0.12457912457912457</v>
      </c>
      <c r="AP194" s="264">
        <f t="shared" si="59"/>
        <v>-8.0808080808080801E-2</v>
      </c>
      <c r="AR194" s="174">
        <f t="shared" si="60"/>
        <v>0.18646232439335886</v>
      </c>
      <c r="AS194" s="174">
        <f t="shared" si="60"/>
        <v>-8.6206896551724144E-2</v>
      </c>
      <c r="AT194" s="174">
        <f t="shared" si="60"/>
        <v>8.1736909323116211E-2</v>
      </c>
      <c r="AU194" s="174">
        <f t="shared" si="60"/>
        <v>-0.18199233716475094</v>
      </c>
    </row>
    <row r="195" spans="1:47" ht="36.6" customHeight="1" thickBot="1" x14ac:dyDescent="0.25">
      <c r="A195" s="2"/>
      <c r="B195" s="48">
        <v>7</v>
      </c>
      <c r="C195" s="28" t="s">
        <v>228</v>
      </c>
      <c r="D195" s="144"/>
      <c r="E195" s="205">
        <v>27</v>
      </c>
      <c r="F195" s="205">
        <v>4</v>
      </c>
      <c r="G195" s="206">
        <v>0</v>
      </c>
      <c r="H195" s="205">
        <v>2</v>
      </c>
      <c r="I195" s="247">
        <f t="shared" si="58"/>
        <v>33</v>
      </c>
      <c r="J195" s="116"/>
      <c r="K195" s="192">
        <v>0.81818181818181823</v>
      </c>
      <c r="L195" s="192">
        <v>0.12121212121212122</v>
      </c>
      <c r="M195" s="192">
        <v>0</v>
      </c>
      <c r="N195" s="192">
        <v>6.0606060606060608E-2</v>
      </c>
      <c r="O195" s="157"/>
      <c r="P195" s="48">
        <v>7</v>
      </c>
      <c r="Q195" s="28" t="s">
        <v>228</v>
      </c>
      <c r="R195" s="144"/>
      <c r="S195" s="30">
        <v>21</v>
      </c>
      <c r="T195" s="30">
        <v>4</v>
      </c>
      <c r="U195" s="31">
        <v>2</v>
      </c>
      <c r="V195" s="30">
        <v>0</v>
      </c>
      <c r="W195" s="30">
        <v>27</v>
      </c>
      <c r="X195" s="116"/>
      <c r="Y195" s="127">
        <f t="shared" si="49"/>
        <v>0.77777777777777779</v>
      </c>
      <c r="Z195" s="127">
        <f t="shared" si="50"/>
        <v>0.14814814814814814</v>
      </c>
      <c r="AA195" s="127">
        <f t="shared" si="51"/>
        <v>7.407407407407407E-2</v>
      </c>
      <c r="AB195" s="127">
        <f t="shared" si="52"/>
        <v>0</v>
      </c>
      <c r="AC195" s="157"/>
      <c r="AD195" s="28" t="s">
        <v>441</v>
      </c>
      <c r="AE195" s="74" t="s">
        <v>473</v>
      </c>
      <c r="AF195" s="154"/>
      <c r="AG195" s="174">
        <v>0.55555555555555558</v>
      </c>
      <c r="AH195" s="174">
        <v>0.16666666666666666</v>
      </c>
      <c r="AI195" s="174">
        <v>9.2592592592592587E-2</v>
      </c>
      <c r="AJ195" s="174">
        <v>0.18518518518518517</v>
      </c>
      <c r="AK195" s="174">
        <v>0.79411764705882348</v>
      </c>
      <c r="AL195" s="175"/>
      <c r="AM195" s="264">
        <f t="shared" si="59"/>
        <v>4.0404040404040442E-2</v>
      </c>
      <c r="AN195" s="264">
        <f t="shared" si="59"/>
        <v>-2.6936026936026924E-2</v>
      </c>
      <c r="AO195" s="264">
        <f t="shared" si="59"/>
        <v>-7.407407407407407E-2</v>
      </c>
      <c r="AP195" s="264">
        <f t="shared" si="59"/>
        <v>6.0606060606060608E-2</v>
      </c>
      <c r="AR195" s="174">
        <f t="shared" si="60"/>
        <v>0.22222222222222221</v>
      </c>
      <c r="AS195" s="174">
        <f t="shared" si="60"/>
        <v>-1.8518518518518517E-2</v>
      </c>
      <c r="AT195" s="174">
        <f t="shared" si="60"/>
        <v>-1.8518518518518517E-2</v>
      </c>
      <c r="AU195" s="174">
        <f t="shared" si="60"/>
        <v>-0.18518518518518517</v>
      </c>
    </row>
    <row r="196" spans="1:47" ht="36.6" customHeight="1" thickBot="1" x14ac:dyDescent="0.25">
      <c r="A196" s="2"/>
      <c r="B196" s="48">
        <v>8</v>
      </c>
      <c r="C196" s="28" t="s">
        <v>229</v>
      </c>
      <c r="D196" s="144"/>
      <c r="E196" s="30" t="s">
        <v>49</v>
      </c>
      <c r="F196" s="30" t="s">
        <v>49</v>
      </c>
      <c r="G196" s="248" t="s">
        <v>49</v>
      </c>
      <c r="H196" s="30" t="s">
        <v>49</v>
      </c>
      <c r="I196" s="30"/>
      <c r="J196" s="249"/>
      <c r="K196" s="246" t="s">
        <v>49</v>
      </c>
      <c r="L196" s="246" t="s">
        <v>49</v>
      </c>
      <c r="M196" s="246" t="s">
        <v>49</v>
      </c>
      <c r="N196" s="246" t="s">
        <v>49</v>
      </c>
      <c r="O196" s="157"/>
      <c r="P196" s="48">
        <v>8</v>
      </c>
      <c r="Q196" s="28" t="s">
        <v>229</v>
      </c>
      <c r="R196" s="144"/>
      <c r="S196" s="30" t="s">
        <v>47</v>
      </c>
      <c r="T196" s="30" t="s">
        <v>47</v>
      </c>
      <c r="U196" s="31" t="s">
        <v>47</v>
      </c>
      <c r="V196" s="30" t="s">
        <v>47</v>
      </c>
      <c r="W196" s="30" t="s">
        <v>47</v>
      </c>
      <c r="X196" s="116"/>
      <c r="Y196" s="127" t="str">
        <f t="shared" si="49"/>
        <v/>
      </c>
      <c r="Z196" s="127" t="str">
        <f t="shared" si="50"/>
        <v/>
      </c>
      <c r="AA196" s="127" t="str">
        <f t="shared" si="51"/>
        <v/>
      </c>
      <c r="AB196" s="127" t="str">
        <f t="shared" si="52"/>
        <v/>
      </c>
      <c r="AC196" s="157"/>
      <c r="AD196" s="28" t="s">
        <v>433</v>
      </c>
      <c r="AE196" s="74" t="s">
        <v>546</v>
      </c>
      <c r="AF196" s="154"/>
      <c r="AG196" s="174" t="s">
        <v>49</v>
      </c>
      <c r="AH196" s="174" t="s">
        <v>49</v>
      </c>
      <c r="AI196" s="174" t="s">
        <v>49</v>
      </c>
      <c r="AJ196" s="174" t="s">
        <v>49</v>
      </c>
      <c r="AK196" s="174" t="s">
        <v>49</v>
      </c>
      <c r="AL196" s="175"/>
      <c r="AM196" s="186"/>
      <c r="AN196" s="186"/>
      <c r="AO196" s="186"/>
      <c r="AP196" s="186"/>
      <c r="AR196" s="174"/>
      <c r="AS196" s="174"/>
      <c r="AT196" s="174"/>
      <c r="AU196" s="174"/>
    </row>
    <row r="197" spans="1:47"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X197" s="116"/>
      <c r="Y197" s="127" t="str">
        <f t="shared" si="49"/>
        <v/>
      </c>
      <c r="Z197" s="127" t="str">
        <f t="shared" si="50"/>
        <v/>
      </c>
      <c r="AA197" s="127" t="str">
        <f t="shared" si="51"/>
        <v/>
      </c>
      <c r="AB197" s="127" t="str">
        <f t="shared" si="52"/>
        <v/>
      </c>
      <c r="AC197" s="157"/>
      <c r="AD197" s="88"/>
      <c r="AG197" s="175"/>
      <c r="AH197" s="175"/>
      <c r="AI197" s="175"/>
      <c r="AJ197" s="175"/>
      <c r="AK197" s="175"/>
      <c r="AL197" s="175"/>
      <c r="AM197" s="174" t="s">
        <v>49</v>
      </c>
      <c r="AN197" s="174" t="s">
        <v>49</v>
      </c>
      <c r="AO197" s="174" t="s">
        <v>49</v>
      </c>
      <c r="AP197" s="174" t="s">
        <v>49</v>
      </c>
      <c r="AR197" s="174"/>
      <c r="AS197" s="174"/>
      <c r="AT197" s="174"/>
      <c r="AU197" s="174"/>
    </row>
    <row r="198" spans="1:47" ht="17.100000000000001" customHeight="1" x14ac:dyDescent="0.2">
      <c r="B198" s="60" t="s">
        <v>230</v>
      </c>
      <c r="C198" s="66"/>
      <c r="E198" s="30" t="s">
        <v>49</v>
      </c>
      <c r="F198" s="30" t="s">
        <v>49</v>
      </c>
      <c r="G198" s="31" t="s">
        <v>49</v>
      </c>
      <c r="H198" s="30" t="s">
        <v>49</v>
      </c>
      <c r="I198" s="30"/>
      <c r="J198" s="116"/>
      <c r="K198" s="127" t="s">
        <v>49</v>
      </c>
      <c r="L198" s="127" t="s">
        <v>49</v>
      </c>
      <c r="M198" s="127" t="s">
        <v>49</v>
      </c>
      <c r="N198" s="127" t="s">
        <v>49</v>
      </c>
      <c r="O198" s="157"/>
      <c r="P198" s="60" t="s">
        <v>230</v>
      </c>
      <c r="Q198" s="66"/>
      <c r="S198" s="30"/>
      <c r="T198" s="30"/>
      <c r="U198" s="31"/>
      <c r="V198" s="30"/>
      <c r="W198" s="30"/>
      <c r="X198" s="116"/>
      <c r="Y198" s="127" t="str">
        <f t="shared" si="49"/>
        <v/>
      </c>
      <c r="Z198" s="127" t="str">
        <f t="shared" si="50"/>
        <v/>
      </c>
      <c r="AA198" s="127" t="str">
        <f t="shared" si="51"/>
        <v/>
      </c>
      <c r="AB198" s="127" t="str">
        <f t="shared" si="52"/>
        <v/>
      </c>
      <c r="AC198" s="157"/>
      <c r="AD198" s="80" t="s">
        <v>474</v>
      </c>
      <c r="AE198" s="80" t="s">
        <v>475</v>
      </c>
      <c r="AG198" s="175"/>
      <c r="AH198" s="175"/>
      <c r="AI198" s="175"/>
      <c r="AJ198" s="175"/>
      <c r="AK198" s="175"/>
      <c r="AL198" s="175"/>
      <c r="AM198" s="174" t="s">
        <v>49</v>
      </c>
      <c r="AN198" s="174" t="s">
        <v>49</v>
      </c>
      <c r="AO198" s="174" t="s">
        <v>49</v>
      </c>
      <c r="AP198" s="174" t="s">
        <v>49</v>
      </c>
      <c r="AR198" s="174"/>
      <c r="AS198" s="174"/>
      <c r="AT198" s="174"/>
      <c r="AU198" s="174"/>
    </row>
    <row r="199" spans="1:47"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X199" s="116"/>
      <c r="Y199" s="127" t="str">
        <f t="shared" si="49"/>
        <v/>
      </c>
      <c r="Z199" s="127" t="str">
        <f t="shared" si="50"/>
        <v/>
      </c>
      <c r="AA199" s="127" t="str">
        <f t="shared" si="51"/>
        <v/>
      </c>
      <c r="AB199" s="127" t="str">
        <f t="shared" si="52"/>
        <v/>
      </c>
      <c r="AC199" s="157"/>
      <c r="AD199" s="88"/>
      <c r="AG199" s="175"/>
      <c r="AH199" s="175"/>
      <c r="AI199" s="175"/>
      <c r="AJ199" s="175"/>
      <c r="AK199" s="175"/>
      <c r="AL199" s="175"/>
      <c r="AM199" s="174" t="s">
        <v>49</v>
      </c>
      <c r="AN199" s="174" t="s">
        <v>49</v>
      </c>
      <c r="AO199" s="174" t="s">
        <v>49</v>
      </c>
      <c r="AP199" s="174" t="s">
        <v>49</v>
      </c>
      <c r="AR199" s="174"/>
      <c r="AS199" s="174"/>
      <c r="AT199" s="174"/>
      <c r="AU199" s="174"/>
    </row>
    <row r="200" spans="1:47" ht="25.35" customHeight="1" thickBot="1" x14ac:dyDescent="0.25">
      <c r="B200" s="48">
        <v>1</v>
      </c>
      <c r="C200" s="28" t="s">
        <v>231</v>
      </c>
      <c r="D200" s="144"/>
      <c r="E200" s="205">
        <v>41</v>
      </c>
      <c r="F200" s="205">
        <v>0</v>
      </c>
      <c r="G200" s="206">
        <v>0</v>
      </c>
      <c r="H200" s="205">
        <v>1</v>
      </c>
      <c r="I200" s="247">
        <f t="shared" ref="I200:I208" si="61">SUM(E200:H200)</f>
        <v>42</v>
      </c>
      <c r="J200" s="116"/>
      <c r="K200" s="192">
        <v>0.97619047619047616</v>
      </c>
      <c r="L200" s="192">
        <v>0</v>
      </c>
      <c r="M200" s="192">
        <v>0</v>
      </c>
      <c r="N200" s="192">
        <v>2.3809523809523808E-2</v>
      </c>
      <c r="O200" s="157"/>
      <c r="P200" s="48">
        <v>1</v>
      </c>
      <c r="Q200" s="28" t="s">
        <v>231</v>
      </c>
      <c r="R200" s="144"/>
      <c r="S200" s="30">
        <v>32</v>
      </c>
      <c r="T200" s="30">
        <v>0</v>
      </c>
      <c r="U200" s="31">
        <v>1</v>
      </c>
      <c r="V200" s="30">
        <v>3</v>
      </c>
      <c r="W200" s="30">
        <v>36</v>
      </c>
      <c r="X200" s="116"/>
      <c r="Y200" s="127">
        <f t="shared" si="49"/>
        <v>0.88888888888888884</v>
      </c>
      <c r="Z200" s="127">
        <f t="shared" si="50"/>
        <v>0</v>
      </c>
      <c r="AA200" s="127">
        <f t="shared" si="51"/>
        <v>2.7777777777777776E-2</v>
      </c>
      <c r="AB200" s="127">
        <f t="shared" si="52"/>
        <v>8.3333333333333329E-2</v>
      </c>
      <c r="AC200" s="157"/>
      <c r="AD200" s="28" t="s">
        <v>433</v>
      </c>
      <c r="AE200" s="83" t="s">
        <v>476</v>
      </c>
      <c r="AF200" s="154"/>
      <c r="AG200" s="174">
        <v>0.671875</v>
      </c>
      <c r="AH200" s="174">
        <v>4.6875E-2</v>
      </c>
      <c r="AI200" s="174">
        <v>9.375E-2</v>
      </c>
      <c r="AJ200" s="174">
        <v>0.1875</v>
      </c>
      <c r="AK200" s="174">
        <v>0.94117647058823528</v>
      </c>
      <c r="AL200" s="175"/>
      <c r="AM200" s="264">
        <f t="shared" ref="AM200:AP208" si="62">K200-Y200</f>
        <v>8.7301587301587324E-2</v>
      </c>
      <c r="AN200" s="264">
        <f t="shared" si="62"/>
        <v>0</v>
      </c>
      <c r="AO200" s="264">
        <f t="shared" si="62"/>
        <v>-2.7777777777777776E-2</v>
      </c>
      <c r="AP200" s="264">
        <f t="shared" si="62"/>
        <v>-5.9523809523809521E-2</v>
      </c>
      <c r="AR200" s="174">
        <f t="shared" ref="AR200:AU208" si="63">Y200-AG200</f>
        <v>0.21701388888888884</v>
      </c>
      <c r="AS200" s="174">
        <f t="shared" si="63"/>
        <v>-4.6875E-2</v>
      </c>
      <c r="AT200" s="174">
        <f t="shared" si="63"/>
        <v>-6.5972222222222224E-2</v>
      </c>
      <c r="AU200" s="174">
        <f t="shared" si="63"/>
        <v>-0.10416666666666667</v>
      </c>
    </row>
    <row r="201" spans="1:47" ht="36.6" customHeight="1" thickBot="1" x14ac:dyDescent="0.25">
      <c r="B201" s="48">
        <v>2</v>
      </c>
      <c r="C201" s="28" t="s">
        <v>232</v>
      </c>
      <c r="D201" s="144"/>
      <c r="E201" s="205">
        <v>35</v>
      </c>
      <c r="F201" s="205">
        <v>2</v>
      </c>
      <c r="G201" s="206">
        <v>3</v>
      </c>
      <c r="H201" s="205">
        <v>2</v>
      </c>
      <c r="I201" s="247">
        <f t="shared" si="61"/>
        <v>42</v>
      </c>
      <c r="J201" s="116"/>
      <c r="K201" s="192">
        <v>0.83333333333333337</v>
      </c>
      <c r="L201" s="192">
        <v>4.7619047619047616E-2</v>
      </c>
      <c r="M201" s="192">
        <v>7.1428571428571425E-2</v>
      </c>
      <c r="N201" s="192">
        <v>4.7619047619047616E-2</v>
      </c>
      <c r="O201" s="157"/>
      <c r="P201" s="48">
        <v>2</v>
      </c>
      <c r="Q201" s="28" t="s">
        <v>232</v>
      </c>
      <c r="R201" s="144"/>
      <c r="S201" s="30">
        <v>29</v>
      </c>
      <c r="T201" s="30">
        <v>1</v>
      </c>
      <c r="U201" s="31">
        <v>5</v>
      </c>
      <c r="V201" s="30">
        <v>1</v>
      </c>
      <c r="W201" s="30">
        <v>36</v>
      </c>
      <c r="X201" s="116"/>
      <c r="Y201" s="127">
        <f t="shared" si="49"/>
        <v>0.80555555555555558</v>
      </c>
      <c r="Z201" s="127">
        <f t="shared" si="50"/>
        <v>2.7777777777777776E-2</v>
      </c>
      <c r="AA201" s="127">
        <f t="shared" si="51"/>
        <v>0.1388888888888889</v>
      </c>
      <c r="AB201" s="127">
        <f t="shared" si="52"/>
        <v>2.7777777777777776E-2</v>
      </c>
      <c r="AC201" s="157"/>
      <c r="AD201" s="28" t="s">
        <v>156</v>
      </c>
      <c r="AE201" s="74" t="s">
        <v>477</v>
      </c>
      <c r="AF201" s="154"/>
      <c r="AG201" s="174">
        <v>0.47692307692307695</v>
      </c>
      <c r="AH201" s="174">
        <v>0.18461538461538463</v>
      </c>
      <c r="AI201" s="174">
        <v>0.16923076923076924</v>
      </c>
      <c r="AJ201" s="174">
        <v>0.16923076923076924</v>
      </c>
      <c r="AK201" s="174">
        <v>0.95588235294117652</v>
      </c>
      <c r="AL201" s="175"/>
      <c r="AM201" s="264">
        <f t="shared" si="62"/>
        <v>2.777777777777779E-2</v>
      </c>
      <c r="AN201" s="264">
        <f t="shared" si="62"/>
        <v>1.984126984126984E-2</v>
      </c>
      <c r="AO201" s="264">
        <f t="shared" si="62"/>
        <v>-6.746031746031747E-2</v>
      </c>
      <c r="AP201" s="264">
        <f t="shared" si="62"/>
        <v>1.984126984126984E-2</v>
      </c>
      <c r="AR201" s="174">
        <f t="shared" si="63"/>
        <v>0.32863247863247863</v>
      </c>
      <c r="AS201" s="174">
        <f t="shared" si="63"/>
        <v>-0.15683760683760684</v>
      </c>
      <c r="AT201" s="174">
        <f t="shared" si="63"/>
        <v>-3.0341880341880345E-2</v>
      </c>
      <c r="AU201" s="174">
        <f t="shared" si="63"/>
        <v>-0.14145299145299145</v>
      </c>
    </row>
    <row r="202" spans="1:47" ht="70.349999999999994" customHeight="1" thickBot="1" x14ac:dyDescent="0.25">
      <c r="B202" s="48">
        <v>3</v>
      </c>
      <c r="C202" s="28" t="s">
        <v>616</v>
      </c>
      <c r="D202" s="144"/>
      <c r="E202" s="205">
        <v>34</v>
      </c>
      <c r="F202" s="205">
        <v>2</v>
      </c>
      <c r="G202" s="206">
        <v>2</v>
      </c>
      <c r="H202" s="205">
        <v>4</v>
      </c>
      <c r="I202" s="247">
        <f t="shared" si="61"/>
        <v>42</v>
      </c>
      <c r="J202" s="116"/>
      <c r="K202" s="192">
        <v>0.80952380952380953</v>
      </c>
      <c r="L202" s="192">
        <v>4.7619047619047616E-2</v>
      </c>
      <c r="M202" s="192">
        <v>4.7619047619047616E-2</v>
      </c>
      <c r="N202" s="192">
        <v>9.5238095238095233E-2</v>
      </c>
      <c r="O202" s="157"/>
      <c r="P202" s="48">
        <v>3</v>
      </c>
      <c r="Q202" s="28" t="s">
        <v>233</v>
      </c>
      <c r="R202" s="144"/>
      <c r="S202" s="30">
        <v>25</v>
      </c>
      <c r="T202" s="30">
        <v>2</v>
      </c>
      <c r="U202" s="31">
        <v>4</v>
      </c>
      <c r="V202" s="30">
        <v>5</v>
      </c>
      <c r="W202" s="30">
        <v>36</v>
      </c>
      <c r="X202" s="116"/>
      <c r="Y202" s="127">
        <f t="shared" si="49"/>
        <v>0.69444444444444442</v>
      </c>
      <c r="Z202" s="127">
        <f t="shared" si="50"/>
        <v>5.5555555555555552E-2</v>
      </c>
      <c r="AA202" s="127">
        <f t="shared" si="51"/>
        <v>0.1111111111111111</v>
      </c>
      <c r="AB202" s="127">
        <f t="shared" si="52"/>
        <v>0.1388888888888889</v>
      </c>
      <c r="AC202" s="157"/>
      <c r="AD202" s="28" t="s">
        <v>434</v>
      </c>
      <c r="AE202" s="74" t="s">
        <v>478</v>
      </c>
      <c r="AF202" s="154"/>
      <c r="AG202" s="174">
        <v>0.47692307692307695</v>
      </c>
      <c r="AH202" s="174">
        <v>0.12307692307692308</v>
      </c>
      <c r="AI202" s="174">
        <v>0.23076923076923078</v>
      </c>
      <c r="AJ202" s="174">
        <v>0.16923076923076924</v>
      </c>
      <c r="AK202" s="174">
        <v>0.95588235294117652</v>
      </c>
      <c r="AL202" s="175"/>
      <c r="AM202" s="264">
        <f t="shared" si="62"/>
        <v>0.11507936507936511</v>
      </c>
      <c r="AN202" s="264">
        <f t="shared" si="62"/>
        <v>-7.9365079365079361E-3</v>
      </c>
      <c r="AO202" s="264">
        <f t="shared" si="62"/>
        <v>-6.3492063492063489E-2</v>
      </c>
      <c r="AP202" s="264">
        <f t="shared" si="62"/>
        <v>-4.3650793650793662E-2</v>
      </c>
      <c r="AR202" s="174">
        <f t="shared" si="63"/>
        <v>0.21752136752136747</v>
      </c>
      <c r="AS202" s="174">
        <f t="shared" si="63"/>
        <v>-6.7521367521367531E-2</v>
      </c>
      <c r="AT202" s="174">
        <f t="shared" si="63"/>
        <v>-0.11965811965811968</v>
      </c>
      <c r="AU202" s="174">
        <f t="shared" si="63"/>
        <v>-3.0341880341880345E-2</v>
      </c>
    </row>
    <row r="203" spans="1:47" ht="36.6" customHeight="1" thickBot="1" x14ac:dyDescent="0.25">
      <c r="B203" s="48">
        <v>4</v>
      </c>
      <c r="C203" s="28" t="s">
        <v>234</v>
      </c>
      <c r="D203" s="144"/>
      <c r="E203" s="205">
        <v>34</v>
      </c>
      <c r="F203" s="205">
        <v>1</v>
      </c>
      <c r="G203" s="206">
        <v>3</v>
      </c>
      <c r="H203" s="205">
        <v>4</v>
      </c>
      <c r="I203" s="247">
        <f t="shared" si="61"/>
        <v>42</v>
      </c>
      <c r="J203" s="116"/>
      <c r="K203" s="192">
        <v>0.80952380952380953</v>
      </c>
      <c r="L203" s="192">
        <v>2.3809523809523808E-2</v>
      </c>
      <c r="M203" s="192">
        <v>7.1428571428571425E-2</v>
      </c>
      <c r="N203" s="192">
        <v>9.5238095238095233E-2</v>
      </c>
      <c r="O203" s="157"/>
      <c r="P203" s="48">
        <v>4</v>
      </c>
      <c r="Q203" s="28" t="s">
        <v>234</v>
      </c>
      <c r="R203" s="144"/>
      <c r="S203" s="30">
        <v>27</v>
      </c>
      <c r="T203" s="30">
        <v>5</v>
      </c>
      <c r="U203" s="31">
        <v>3</v>
      </c>
      <c r="V203" s="30">
        <v>1</v>
      </c>
      <c r="W203" s="30">
        <v>36</v>
      </c>
      <c r="X203" s="116"/>
      <c r="Y203" s="127">
        <f t="shared" si="49"/>
        <v>0.75</v>
      </c>
      <c r="Z203" s="127">
        <f t="shared" si="50"/>
        <v>0.1388888888888889</v>
      </c>
      <c r="AA203" s="127">
        <f t="shared" si="51"/>
        <v>8.3333333333333329E-2</v>
      </c>
      <c r="AB203" s="127">
        <f t="shared" si="52"/>
        <v>2.7777777777777776E-2</v>
      </c>
      <c r="AC203" s="157"/>
      <c r="AD203" s="28" t="s">
        <v>435</v>
      </c>
      <c r="AE203" s="74" t="s">
        <v>234</v>
      </c>
      <c r="AF203" s="154"/>
      <c r="AG203" s="174">
        <v>0.5</v>
      </c>
      <c r="AH203" s="174">
        <v>0.15625</v>
      </c>
      <c r="AI203" s="174">
        <v>0.15625</v>
      </c>
      <c r="AJ203" s="174">
        <v>0.1875</v>
      </c>
      <c r="AK203" s="174">
        <v>0.94117647058823528</v>
      </c>
      <c r="AL203" s="175"/>
      <c r="AM203" s="264">
        <f t="shared" si="62"/>
        <v>5.9523809523809534E-2</v>
      </c>
      <c r="AN203" s="264">
        <f t="shared" si="62"/>
        <v>-0.11507936507936509</v>
      </c>
      <c r="AO203" s="264">
        <f t="shared" si="62"/>
        <v>-1.1904761904761904E-2</v>
      </c>
      <c r="AP203" s="264">
        <f t="shared" si="62"/>
        <v>6.7460317460317457E-2</v>
      </c>
      <c r="AR203" s="174">
        <f t="shared" si="63"/>
        <v>0.25</v>
      </c>
      <c r="AS203" s="174">
        <f t="shared" si="63"/>
        <v>-1.7361111111111105E-2</v>
      </c>
      <c r="AT203" s="174">
        <f t="shared" si="63"/>
        <v>-7.2916666666666671E-2</v>
      </c>
      <c r="AU203" s="174">
        <f t="shared" si="63"/>
        <v>-0.15972222222222221</v>
      </c>
    </row>
    <row r="204" spans="1:47" ht="25.35" customHeight="1" thickBot="1" x14ac:dyDescent="0.25">
      <c r="B204" s="48">
        <v>5</v>
      </c>
      <c r="C204" s="28" t="s">
        <v>235</v>
      </c>
      <c r="D204" s="144"/>
      <c r="E204" s="205">
        <v>37</v>
      </c>
      <c r="F204" s="205">
        <v>0</v>
      </c>
      <c r="G204" s="206">
        <v>1</v>
      </c>
      <c r="H204" s="205">
        <v>4</v>
      </c>
      <c r="I204" s="247">
        <f t="shared" si="61"/>
        <v>42</v>
      </c>
      <c r="J204" s="116"/>
      <c r="K204" s="192">
        <v>0.88095238095238093</v>
      </c>
      <c r="L204" s="192">
        <v>0</v>
      </c>
      <c r="M204" s="192">
        <v>2.3809523809523808E-2</v>
      </c>
      <c r="N204" s="192">
        <v>9.5238095238095233E-2</v>
      </c>
      <c r="O204" s="157"/>
      <c r="P204" s="48">
        <v>5</v>
      </c>
      <c r="Q204" s="28" t="s">
        <v>235</v>
      </c>
      <c r="R204" s="144"/>
      <c r="S204" s="30">
        <v>29</v>
      </c>
      <c r="T204" s="30">
        <v>3</v>
      </c>
      <c r="U204" s="31">
        <v>3</v>
      </c>
      <c r="V204" s="30">
        <v>1</v>
      </c>
      <c r="W204" s="30">
        <v>36</v>
      </c>
      <c r="X204" s="116"/>
      <c r="Y204" s="127">
        <f t="shared" si="49"/>
        <v>0.80555555555555558</v>
      </c>
      <c r="Z204" s="127">
        <f t="shared" si="50"/>
        <v>8.3333333333333329E-2</v>
      </c>
      <c r="AA204" s="127">
        <f t="shared" si="51"/>
        <v>8.3333333333333329E-2</v>
      </c>
      <c r="AB204" s="127">
        <f t="shared" si="52"/>
        <v>2.7777777777777776E-2</v>
      </c>
      <c r="AC204" s="157"/>
      <c r="AD204" s="28" t="s">
        <v>436</v>
      </c>
      <c r="AE204" s="74" t="s">
        <v>235</v>
      </c>
      <c r="AF204" s="154"/>
      <c r="AG204" s="174">
        <v>0.52380952380952384</v>
      </c>
      <c r="AH204" s="174">
        <v>0.14285714285714285</v>
      </c>
      <c r="AI204" s="174">
        <v>0.17460317460317459</v>
      </c>
      <c r="AJ204" s="174">
        <v>0.15873015873015872</v>
      </c>
      <c r="AK204" s="174">
        <v>0.92647058823529416</v>
      </c>
      <c r="AL204" s="175"/>
      <c r="AM204" s="264">
        <f t="shared" si="62"/>
        <v>7.5396825396825351E-2</v>
      </c>
      <c r="AN204" s="264">
        <f t="shared" si="62"/>
        <v>-8.3333333333333329E-2</v>
      </c>
      <c r="AO204" s="264">
        <f t="shared" si="62"/>
        <v>-5.9523809523809521E-2</v>
      </c>
      <c r="AP204" s="264">
        <f t="shared" si="62"/>
        <v>6.7460317460317457E-2</v>
      </c>
      <c r="AR204" s="174">
        <f t="shared" si="63"/>
        <v>0.28174603174603174</v>
      </c>
      <c r="AS204" s="174">
        <f t="shared" si="63"/>
        <v>-5.9523809523809521E-2</v>
      </c>
      <c r="AT204" s="174">
        <f t="shared" si="63"/>
        <v>-9.1269841269841265E-2</v>
      </c>
      <c r="AU204" s="174">
        <f t="shared" si="63"/>
        <v>-0.13095238095238093</v>
      </c>
    </row>
    <row r="205" spans="1:47" ht="36.6" customHeight="1" thickBot="1" x14ac:dyDescent="0.25">
      <c r="B205" s="48">
        <v>6</v>
      </c>
      <c r="C205" s="28" t="s">
        <v>236</v>
      </c>
      <c r="D205" s="144"/>
      <c r="E205" s="205">
        <v>34</v>
      </c>
      <c r="F205" s="205">
        <v>2</v>
      </c>
      <c r="G205" s="206">
        <v>3</v>
      </c>
      <c r="H205" s="205">
        <v>3</v>
      </c>
      <c r="I205" s="247">
        <f t="shared" si="61"/>
        <v>42</v>
      </c>
      <c r="J205" s="116"/>
      <c r="K205" s="192">
        <v>0.80952380952380953</v>
      </c>
      <c r="L205" s="192">
        <v>4.7619047619047616E-2</v>
      </c>
      <c r="M205" s="192">
        <v>7.1428571428571425E-2</v>
      </c>
      <c r="N205" s="192">
        <v>7.1428571428571425E-2</v>
      </c>
      <c r="O205" s="157"/>
      <c r="P205" s="48">
        <v>6</v>
      </c>
      <c r="Q205" s="28" t="s">
        <v>236</v>
      </c>
      <c r="R205" s="144"/>
      <c r="S205" s="30">
        <v>26</v>
      </c>
      <c r="T205" s="30">
        <v>4</v>
      </c>
      <c r="U205" s="31">
        <v>4</v>
      </c>
      <c r="V205" s="30">
        <v>2</v>
      </c>
      <c r="W205" s="30">
        <v>36</v>
      </c>
      <c r="X205" s="116"/>
      <c r="Y205" s="127">
        <f t="shared" si="49"/>
        <v>0.72222222222222221</v>
      </c>
      <c r="Z205" s="127">
        <f t="shared" si="50"/>
        <v>0.1111111111111111</v>
      </c>
      <c r="AA205" s="127">
        <f t="shared" si="51"/>
        <v>0.1111111111111111</v>
      </c>
      <c r="AB205" s="127">
        <f t="shared" si="52"/>
        <v>5.5555555555555552E-2</v>
      </c>
      <c r="AC205" s="157"/>
      <c r="AD205" s="28" t="s">
        <v>438</v>
      </c>
      <c r="AE205" s="74" t="s">
        <v>479</v>
      </c>
      <c r="AF205" s="154"/>
      <c r="AG205" s="174">
        <v>0.4375</v>
      </c>
      <c r="AH205" s="174">
        <v>0.140625</v>
      </c>
      <c r="AI205" s="174">
        <v>0.21875</v>
      </c>
      <c r="AJ205" s="174">
        <v>0.203125</v>
      </c>
      <c r="AK205" s="174">
        <v>0.94117647058823528</v>
      </c>
      <c r="AL205" s="175"/>
      <c r="AM205" s="264">
        <f t="shared" si="62"/>
        <v>8.7301587301587324E-2</v>
      </c>
      <c r="AN205" s="264">
        <f t="shared" si="62"/>
        <v>-6.3492063492063489E-2</v>
      </c>
      <c r="AO205" s="264">
        <f t="shared" si="62"/>
        <v>-3.968253968253968E-2</v>
      </c>
      <c r="AP205" s="264">
        <f t="shared" si="62"/>
        <v>1.5873015873015872E-2</v>
      </c>
      <c r="AR205" s="174">
        <f t="shared" si="63"/>
        <v>0.28472222222222221</v>
      </c>
      <c r="AS205" s="174">
        <f t="shared" si="63"/>
        <v>-2.9513888888888895E-2</v>
      </c>
      <c r="AT205" s="174">
        <f t="shared" si="63"/>
        <v>-0.1076388888888889</v>
      </c>
      <c r="AU205" s="174">
        <f t="shared" si="63"/>
        <v>-0.14756944444444445</v>
      </c>
    </row>
    <row r="206" spans="1:47" ht="25.35" customHeight="1" thickBot="1" x14ac:dyDescent="0.25">
      <c r="B206" s="48">
        <v>7</v>
      </c>
      <c r="C206" s="28" t="s">
        <v>237</v>
      </c>
      <c r="D206" s="144"/>
      <c r="E206" s="205">
        <v>33</v>
      </c>
      <c r="F206" s="205">
        <v>2</v>
      </c>
      <c r="G206" s="206">
        <v>4</v>
      </c>
      <c r="H206" s="205">
        <v>3</v>
      </c>
      <c r="I206" s="247">
        <f t="shared" si="61"/>
        <v>42</v>
      </c>
      <c r="J206" s="116"/>
      <c r="K206" s="192">
        <v>0.7857142857142857</v>
      </c>
      <c r="L206" s="192">
        <v>4.7619047619047616E-2</v>
      </c>
      <c r="M206" s="192">
        <v>9.5238095238095233E-2</v>
      </c>
      <c r="N206" s="192">
        <v>7.1428571428571425E-2</v>
      </c>
      <c r="O206" s="157"/>
      <c r="P206" s="48">
        <v>7</v>
      </c>
      <c r="Q206" s="28" t="s">
        <v>237</v>
      </c>
      <c r="R206" s="144"/>
      <c r="S206" s="30">
        <v>26</v>
      </c>
      <c r="T206" s="30">
        <v>4</v>
      </c>
      <c r="U206" s="31">
        <v>4</v>
      </c>
      <c r="V206" s="30">
        <v>2</v>
      </c>
      <c r="W206" s="30">
        <v>36</v>
      </c>
      <c r="X206" s="116"/>
      <c r="Y206" s="127">
        <f t="shared" si="49"/>
        <v>0.72222222222222221</v>
      </c>
      <c r="Z206" s="127">
        <f t="shared" si="50"/>
        <v>0.1111111111111111</v>
      </c>
      <c r="AA206" s="127">
        <f t="shared" si="51"/>
        <v>0.1111111111111111</v>
      </c>
      <c r="AB206" s="127">
        <f t="shared" si="52"/>
        <v>5.5555555555555552E-2</v>
      </c>
      <c r="AC206" s="157"/>
      <c r="AD206" s="28" t="s">
        <v>439</v>
      </c>
      <c r="AE206" s="74" t="s">
        <v>237</v>
      </c>
      <c r="AF206" s="154"/>
      <c r="AG206" s="174">
        <v>0.4375</v>
      </c>
      <c r="AH206" s="174">
        <v>0.15625</v>
      </c>
      <c r="AI206" s="174">
        <v>0.21875</v>
      </c>
      <c r="AJ206" s="174">
        <v>0.1875</v>
      </c>
      <c r="AK206" s="174">
        <v>0.94117647058823528</v>
      </c>
      <c r="AL206" s="175"/>
      <c r="AM206" s="264">
        <f t="shared" si="62"/>
        <v>6.3492063492063489E-2</v>
      </c>
      <c r="AN206" s="264">
        <f t="shared" si="62"/>
        <v>-6.3492063492063489E-2</v>
      </c>
      <c r="AO206" s="264">
        <f t="shared" si="62"/>
        <v>-1.5873015873015872E-2</v>
      </c>
      <c r="AP206" s="264">
        <f t="shared" si="62"/>
        <v>1.5873015873015872E-2</v>
      </c>
      <c r="AR206" s="174">
        <f t="shared" si="63"/>
        <v>0.28472222222222221</v>
      </c>
      <c r="AS206" s="174">
        <f t="shared" si="63"/>
        <v>-4.5138888888888895E-2</v>
      </c>
      <c r="AT206" s="174">
        <f t="shared" si="63"/>
        <v>-0.1076388888888889</v>
      </c>
      <c r="AU206" s="174">
        <f t="shared" si="63"/>
        <v>-0.13194444444444445</v>
      </c>
    </row>
    <row r="207" spans="1:47" ht="36.6" customHeight="1" thickBot="1" x14ac:dyDescent="0.25">
      <c r="B207" s="48">
        <v>8</v>
      </c>
      <c r="C207" s="28" t="s">
        <v>238</v>
      </c>
      <c r="D207" s="144"/>
      <c r="E207" s="205">
        <v>32</v>
      </c>
      <c r="F207" s="205">
        <v>2</v>
      </c>
      <c r="G207" s="206">
        <v>3</v>
      </c>
      <c r="H207" s="205">
        <v>5</v>
      </c>
      <c r="I207" s="247">
        <f t="shared" si="61"/>
        <v>42</v>
      </c>
      <c r="J207" s="116"/>
      <c r="K207" s="192">
        <v>0.76190476190476186</v>
      </c>
      <c r="L207" s="192">
        <v>4.7619047619047616E-2</v>
      </c>
      <c r="M207" s="192">
        <v>7.1428571428571425E-2</v>
      </c>
      <c r="N207" s="192">
        <v>0.11904761904761904</v>
      </c>
      <c r="O207" s="157"/>
      <c r="P207" s="48">
        <v>8</v>
      </c>
      <c r="Q207" s="28" t="s">
        <v>238</v>
      </c>
      <c r="R207" s="144"/>
      <c r="S207" s="30">
        <v>21</v>
      </c>
      <c r="T207" s="30">
        <v>2</v>
      </c>
      <c r="U207" s="31">
        <v>9</v>
      </c>
      <c r="V207" s="30">
        <v>4</v>
      </c>
      <c r="W207" s="30">
        <v>36</v>
      </c>
      <c r="X207" s="116"/>
      <c r="Y207" s="127">
        <f t="shared" si="49"/>
        <v>0.58333333333333337</v>
      </c>
      <c r="Z207" s="127">
        <f t="shared" si="50"/>
        <v>5.5555555555555552E-2</v>
      </c>
      <c r="AA207" s="127">
        <f t="shared" si="51"/>
        <v>0.25</v>
      </c>
      <c r="AB207" s="127">
        <f t="shared" si="52"/>
        <v>0.1111111111111111</v>
      </c>
      <c r="AC207" s="157"/>
      <c r="AD207" s="28" t="s">
        <v>441</v>
      </c>
      <c r="AE207" s="74" t="s">
        <v>480</v>
      </c>
      <c r="AF207" s="154"/>
      <c r="AG207" s="174">
        <v>0.36507936507936506</v>
      </c>
      <c r="AH207" s="174">
        <v>0.19047619047619047</v>
      </c>
      <c r="AI207" s="174">
        <v>0.23809523809523808</v>
      </c>
      <c r="AJ207" s="174">
        <v>0.20634920634920634</v>
      </c>
      <c r="AK207" s="174">
        <v>0.92647058823529416</v>
      </c>
      <c r="AL207" s="175"/>
      <c r="AM207" s="264">
        <f t="shared" si="62"/>
        <v>0.17857142857142849</v>
      </c>
      <c r="AN207" s="264">
        <f t="shared" si="62"/>
        <v>-7.9365079365079361E-3</v>
      </c>
      <c r="AO207" s="264">
        <f t="shared" si="62"/>
        <v>-0.17857142857142858</v>
      </c>
      <c r="AP207" s="264">
        <f t="shared" si="62"/>
        <v>7.9365079365079361E-3</v>
      </c>
      <c r="AR207" s="174">
        <f t="shared" si="63"/>
        <v>0.21825396825396831</v>
      </c>
      <c r="AS207" s="174">
        <f t="shared" si="63"/>
        <v>-0.13492063492063491</v>
      </c>
      <c r="AT207" s="174">
        <f t="shared" si="63"/>
        <v>1.1904761904761918E-2</v>
      </c>
      <c r="AU207" s="174">
        <f t="shared" si="63"/>
        <v>-9.5238095238095233E-2</v>
      </c>
    </row>
    <row r="208" spans="1:47" ht="25.35" customHeight="1" thickBot="1" x14ac:dyDescent="0.25">
      <c r="B208" s="48">
        <v>9</v>
      </c>
      <c r="C208" s="28" t="s">
        <v>239</v>
      </c>
      <c r="D208" s="144"/>
      <c r="E208" s="205">
        <v>38</v>
      </c>
      <c r="F208" s="205">
        <v>0</v>
      </c>
      <c r="G208" s="206">
        <v>2</v>
      </c>
      <c r="H208" s="205">
        <v>2</v>
      </c>
      <c r="I208" s="247">
        <f t="shared" si="61"/>
        <v>42</v>
      </c>
      <c r="J208" s="116"/>
      <c r="K208" s="192">
        <v>0.90476190476190477</v>
      </c>
      <c r="L208" s="192">
        <v>0</v>
      </c>
      <c r="M208" s="192">
        <v>4.7619047619047616E-2</v>
      </c>
      <c r="N208" s="192">
        <v>4.7619047619047616E-2</v>
      </c>
      <c r="O208" s="157"/>
      <c r="P208" s="48">
        <v>9</v>
      </c>
      <c r="Q208" s="28" t="s">
        <v>239</v>
      </c>
      <c r="R208" s="144"/>
      <c r="S208" s="30">
        <v>33</v>
      </c>
      <c r="T208" s="30">
        <v>1</v>
      </c>
      <c r="U208" s="31">
        <v>2</v>
      </c>
      <c r="V208" s="30">
        <v>0</v>
      </c>
      <c r="W208" s="30">
        <v>36</v>
      </c>
      <c r="X208" s="116"/>
      <c r="Y208" s="127">
        <f t="shared" si="49"/>
        <v>0.91666666666666663</v>
      </c>
      <c r="Z208" s="127">
        <f t="shared" si="50"/>
        <v>2.7777777777777776E-2</v>
      </c>
      <c r="AA208" s="127">
        <f t="shared" si="51"/>
        <v>5.5555555555555552E-2</v>
      </c>
      <c r="AB208" s="127">
        <f t="shared" si="52"/>
        <v>0</v>
      </c>
      <c r="AC208" s="157"/>
      <c r="AD208" s="28" t="s">
        <v>442</v>
      </c>
      <c r="AE208" s="74" t="s">
        <v>239</v>
      </c>
      <c r="AF208" s="154"/>
      <c r="AG208" s="174">
        <v>0.515625</v>
      </c>
      <c r="AH208" s="174">
        <v>0.171875</v>
      </c>
      <c r="AI208" s="174">
        <v>0.140625</v>
      </c>
      <c r="AJ208" s="174">
        <v>0.171875</v>
      </c>
      <c r="AK208" s="174">
        <v>0.94117647058823528</v>
      </c>
      <c r="AL208" s="175"/>
      <c r="AM208" s="264">
        <f t="shared" si="62"/>
        <v>-1.1904761904761862E-2</v>
      </c>
      <c r="AN208" s="264">
        <f t="shared" si="62"/>
        <v>-2.7777777777777776E-2</v>
      </c>
      <c r="AO208" s="264">
        <f t="shared" si="62"/>
        <v>-7.9365079365079361E-3</v>
      </c>
      <c r="AP208" s="264">
        <f t="shared" si="62"/>
        <v>4.7619047619047616E-2</v>
      </c>
      <c r="AR208" s="174">
        <f t="shared" si="63"/>
        <v>0.40104166666666663</v>
      </c>
      <c r="AS208" s="174">
        <f t="shared" si="63"/>
        <v>-0.14409722222222221</v>
      </c>
      <c r="AT208" s="174">
        <f t="shared" si="63"/>
        <v>-8.5069444444444448E-2</v>
      </c>
      <c r="AU208" s="174">
        <f t="shared" si="63"/>
        <v>-0.171875</v>
      </c>
    </row>
    <row r="209" spans="2:47"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X209" s="116"/>
      <c r="Y209" s="127" t="str">
        <f t="shared" si="49"/>
        <v/>
      </c>
      <c r="Z209" s="127" t="str">
        <f t="shared" si="50"/>
        <v/>
      </c>
      <c r="AA209" s="127" t="str">
        <f t="shared" si="51"/>
        <v/>
      </c>
      <c r="AB209" s="127" t="str">
        <f t="shared" si="52"/>
        <v/>
      </c>
      <c r="AC209" s="157"/>
      <c r="AD209" s="88"/>
      <c r="AG209" s="120"/>
      <c r="AH209" s="120"/>
      <c r="AI209" s="120"/>
      <c r="AJ209" s="120"/>
      <c r="AK209" s="120"/>
      <c r="AL209" s="120"/>
      <c r="AM209" s="155" t="s">
        <v>49</v>
      </c>
      <c r="AN209" s="155" t="s">
        <v>49</v>
      </c>
      <c r="AO209" s="155" t="s">
        <v>49</v>
      </c>
      <c r="AP209" s="155" t="s">
        <v>49</v>
      </c>
      <c r="AR209" s="155"/>
      <c r="AS209" s="155"/>
      <c r="AT209" s="155"/>
      <c r="AU209" s="155"/>
    </row>
    <row r="210" spans="2:47" ht="17.100000000000001" customHeight="1" x14ac:dyDescent="0.2">
      <c r="B210" s="68" t="s">
        <v>240</v>
      </c>
      <c r="C210" s="66"/>
      <c r="E210" s="30" t="s">
        <v>49</v>
      </c>
      <c r="F210" s="30" t="s">
        <v>49</v>
      </c>
      <c r="G210" s="31" t="s">
        <v>49</v>
      </c>
      <c r="H210" s="30" t="s">
        <v>49</v>
      </c>
      <c r="I210" s="30"/>
      <c r="J210" s="116"/>
      <c r="K210" s="127" t="s">
        <v>49</v>
      </c>
      <c r="L210" s="127" t="s">
        <v>49</v>
      </c>
      <c r="M210" s="127" t="s">
        <v>49</v>
      </c>
      <c r="N210" s="127" t="s">
        <v>49</v>
      </c>
      <c r="O210" s="157"/>
      <c r="P210" s="68" t="s">
        <v>240</v>
      </c>
      <c r="Q210" s="66"/>
      <c r="S210" s="30"/>
      <c r="T210" s="30"/>
      <c r="U210" s="31"/>
      <c r="V210" s="30"/>
      <c r="W210" s="30"/>
      <c r="X210" s="116"/>
      <c r="Y210" s="127" t="str">
        <f t="shared" si="49"/>
        <v/>
      </c>
      <c r="Z210" s="127" t="str">
        <f t="shared" si="50"/>
        <v/>
      </c>
      <c r="AA210" s="127" t="str">
        <f t="shared" si="51"/>
        <v/>
      </c>
      <c r="AB210" s="127" t="str">
        <f t="shared" si="52"/>
        <v/>
      </c>
      <c r="AC210" s="157"/>
      <c r="AD210" s="168" t="s">
        <v>481</v>
      </c>
      <c r="AE210" s="80" t="s">
        <v>482</v>
      </c>
      <c r="AG210" s="120"/>
      <c r="AH210" s="120"/>
      <c r="AI210" s="120"/>
      <c r="AJ210" s="120"/>
      <c r="AK210" s="120"/>
      <c r="AL210" s="120"/>
      <c r="AM210" s="155" t="s">
        <v>49</v>
      </c>
      <c r="AN210" s="155" t="s">
        <v>49</v>
      </c>
      <c r="AO210" s="155" t="s">
        <v>49</v>
      </c>
      <c r="AP210" s="155" t="s">
        <v>49</v>
      </c>
      <c r="AR210" s="155"/>
      <c r="AS210" s="155"/>
      <c r="AT210" s="155"/>
      <c r="AU210" s="155"/>
    </row>
    <row r="211" spans="2:47"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X211" s="116"/>
      <c r="Y211" s="127" t="str">
        <f t="shared" si="49"/>
        <v/>
      </c>
      <c r="Z211" s="127" t="str">
        <f t="shared" si="50"/>
        <v/>
      </c>
      <c r="AA211" s="127" t="str">
        <f t="shared" si="51"/>
        <v/>
      </c>
      <c r="AB211" s="127" t="str">
        <f t="shared" si="52"/>
        <v/>
      </c>
      <c r="AC211" s="157"/>
      <c r="AD211" s="88"/>
      <c r="AG211" s="120"/>
      <c r="AH211" s="120"/>
      <c r="AI211" s="120"/>
      <c r="AJ211" s="120"/>
      <c r="AK211" s="120"/>
      <c r="AL211" s="120"/>
      <c r="AM211" s="155" t="s">
        <v>49</v>
      </c>
      <c r="AN211" s="155" t="s">
        <v>49</v>
      </c>
      <c r="AO211" s="155" t="s">
        <v>49</v>
      </c>
      <c r="AP211" s="155" t="s">
        <v>49</v>
      </c>
      <c r="AR211" s="155"/>
      <c r="AS211" s="155"/>
      <c r="AT211" s="155"/>
      <c r="AU211" s="155"/>
    </row>
    <row r="212" spans="2:47" ht="36.6" customHeight="1" thickBot="1" x14ac:dyDescent="0.25">
      <c r="B212" s="48">
        <v>1</v>
      </c>
      <c r="C212" s="28" t="s">
        <v>241</v>
      </c>
      <c r="D212" s="144"/>
      <c r="E212" s="205">
        <v>39</v>
      </c>
      <c r="F212" s="205">
        <v>0</v>
      </c>
      <c r="G212" s="206">
        <v>1</v>
      </c>
      <c r="H212" s="205">
        <v>2</v>
      </c>
      <c r="I212" s="247">
        <f t="shared" ref="I212:I215" si="64">SUM(E212:H212)</f>
        <v>42</v>
      </c>
      <c r="J212" s="116"/>
      <c r="K212" s="192">
        <v>0.9285714285714286</v>
      </c>
      <c r="L212" s="192">
        <v>0</v>
      </c>
      <c r="M212" s="192">
        <v>2.3809523809523808E-2</v>
      </c>
      <c r="N212" s="192">
        <v>4.7619047619047616E-2</v>
      </c>
      <c r="O212" s="157"/>
      <c r="P212" s="48">
        <v>1</v>
      </c>
      <c r="Q212" s="28" t="s">
        <v>241</v>
      </c>
      <c r="R212" s="144"/>
      <c r="S212" s="30">
        <v>32</v>
      </c>
      <c r="T212" s="30">
        <v>2</v>
      </c>
      <c r="U212" s="31">
        <v>2</v>
      </c>
      <c r="V212" s="30">
        <v>0</v>
      </c>
      <c r="W212" s="30">
        <v>36</v>
      </c>
      <c r="X212" s="116"/>
      <c r="Y212" s="127">
        <f t="shared" si="49"/>
        <v>0.88888888888888884</v>
      </c>
      <c r="Z212" s="127">
        <f t="shared" si="50"/>
        <v>5.5555555555555552E-2</v>
      </c>
      <c r="AA212" s="127">
        <f t="shared" si="51"/>
        <v>5.5555555555555552E-2</v>
      </c>
      <c r="AB212" s="127">
        <f t="shared" si="52"/>
        <v>0</v>
      </c>
      <c r="AC212" s="157"/>
      <c r="AD212" s="28" t="s">
        <v>433</v>
      </c>
      <c r="AE212" s="83" t="s">
        <v>483</v>
      </c>
      <c r="AF212" s="154"/>
      <c r="AG212" s="174">
        <v>0.5757575757575758</v>
      </c>
      <c r="AH212" s="174">
        <v>0.18181818181818182</v>
      </c>
      <c r="AI212" s="174">
        <v>0.13636363636363635</v>
      </c>
      <c r="AJ212" s="174">
        <v>0.10606060606060606</v>
      </c>
      <c r="AK212" s="174">
        <v>0.97058823529411764</v>
      </c>
      <c r="AL212" s="175"/>
      <c r="AM212" s="264">
        <f t="shared" ref="AM212:AP215" si="65">K212-Y212</f>
        <v>3.9682539682539764E-2</v>
      </c>
      <c r="AN212" s="264">
        <f t="shared" si="65"/>
        <v>-5.5555555555555552E-2</v>
      </c>
      <c r="AO212" s="264">
        <f t="shared" si="65"/>
        <v>-3.1746031746031744E-2</v>
      </c>
      <c r="AP212" s="264">
        <f t="shared" si="65"/>
        <v>4.7619047619047616E-2</v>
      </c>
      <c r="AR212" s="174">
        <f t="shared" ref="AR212:AU215" si="66">Y212-AG212</f>
        <v>0.31313131313131304</v>
      </c>
      <c r="AS212" s="174">
        <f t="shared" si="66"/>
        <v>-0.12626262626262627</v>
      </c>
      <c r="AT212" s="174">
        <f t="shared" si="66"/>
        <v>-8.0808080808080801E-2</v>
      </c>
      <c r="AU212" s="174">
        <f t="shared" si="66"/>
        <v>-0.10606060606060606</v>
      </c>
    </row>
    <row r="213" spans="2:47" ht="36.6" customHeight="1" thickBot="1" x14ac:dyDescent="0.25">
      <c r="B213" s="48">
        <v>2</v>
      </c>
      <c r="C213" s="28" t="s">
        <v>242</v>
      </c>
      <c r="D213" s="144"/>
      <c r="E213" s="205">
        <v>39</v>
      </c>
      <c r="F213" s="205">
        <v>0</v>
      </c>
      <c r="G213" s="206">
        <v>1</v>
      </c>
      <c r="H213" s="205">
        <v>2</v>
      </c>
      <c r="I213" s="247">
        <f t="shared" si="64"/>
        <v>42</v>
      </c>
      <c r="J213" s="116"/>
      <c r="K213" s="192">
        <v>0.9285714285714286</v>
      </c>
      <c r="L213" s="192">
        <v>0</v>
      </c>
      <c r="M213" s="192">
        <v>2.3809523809523808E-2</v>
      </c>
      <c r="N213" s="192">
        <v>4.7619047619047616E-2</v>
      </c>
      <c r="O213" s="157"/>
      <c r="P213" s="48">
        <v>2</v>
      </c>
      <c r="Q213" s="28" t="s">
        <v>242</v>
      </c>
      <c r="R213" s="144"/>
      <c r="S213" s="30">
        <v>30</v>
      </c>
      <c r="T213" s="30">
        <v>2</v>
      </c>
      <c r="U213" s="31">
        <v>4</v>
      </c>
      <c r="V213" s="30">
        <v>0</v>
      </c>
      <c r="W213" s="30">
        <v>36</v>
      </c>
      <c r="X213" s="116"/>
      <c r="Y213" s="127">
        <f t="shared" si="49"/>
        <v>0.83333333333333337</v>
      </c>
      <c r="Z213" s="127">
        <f t="shared" si="50"/>
        <v>5.5555555555555552E-2</v>
      </c>
      <c r="AA213" s="127">
        <f t="shared" si="51"/>
        <v>0.1111111111111111</v>
      </c>
      <c r="AB213" s="127">
        <f t="shared" si="52"/>
        <v>0</v>
      </c>
      <c r="AC213" s="157"/>
      <c r="AD213" s="28" t="s">
        <v>156</v>
      </c>
      <c r="AE213" s="74" t="s">
        <v>242</v>
      </c>
      <c r="AF213" s="154"/>
      <c r="AG213" s="174">
        <v>0.51515151515151514</v>
      </c>
      <c r="AH213" s="174">
        <v>0.18181818181818182</v>
      </c>
      <c r="AI213" s="174">
        <v>0.12121212121212122</v>
      </c>
      <c r="AJ213" s="174">
        <v>0.18181818181818182</v>
      </c>
      <c r="AK213" s="174">
        <v>0.97058823529411764</v>
      </c>
      <c r="AL213" s="175"/>
      <c r="AM213" s="264">
        <f t="shared" si="65"/>
        <v>9.5238095238095233E-2</v>
      </c>
      <c r="AN213" s="264">
        <f t="shared" si="65"/>
        <v>-5.5555555555555552E-2</v>
      </c>
      <c r="AO213" s="264">
        <f t="shared" si="65"/>
        <v>-8.7301587301587297E-2</v>
      </c>
      <c r="AP213" s="264">
        <f t="shared" si="65"/>
        <v>4.7619047619047616E-2</v>
      </c>
      <c r="AR213" s="174">
        <f t="shared" si="66"/>
        <v>0.31818181818181823</v>
      </c>
      <c r="AS213" s="174">
        <f t="shared" si="66"/>
        <v>-0.12626262626262627</v>
      </c>
      <c r="AT213" s="174">
        <f t="shared" si="66"/>
        <v>-1.0101010101010111E-2</v>
      </c>
      <c r="AU213" s="174">
        <f t="shared" si="66"/>
        <v>-0.18181818181818182</v>
      </c>
    </row>
    <row r="214" spans="2:47" ht="36.6" customHeight="1" thickBot="1" x14ac:dyDescent="0.25">
      <c r="B214" s="48">
        <v>3</v>
      </c>
      <c r="C214" s="28" t="s">
        <v>243</v>
      </c>
      <c r="D214" s="144"/>
      <c r="E214" s="205">
        <v>39</v>
      </c>
      <c r="F214" s="205">
        <v>0</v>
      </c>
      <c r="G214" s="206">
        <v>1</v>
      </c>
      <c r="H214" s="205">
        <v>2</v>
      </c>
      <c r="I214" s="247">
        <f t="shared" si="64"/>
        <v>42</v>
      </c>
      <c r="J214" s="116"/>
      <c r="K214" s="192">
        <v>0.9285714285714286</v>
      </c>
      <c r="L214" s="192">
        <v>0</v>
      </c>
      <c r="M214" s="192">
        <v>2.3809523809523808E-2</v>
      </c>
      <c r="N214" s="192">
        <v>4.7619047619047616E-2</v>
      </c>
      <c r="O214" s="157"/>
      <c r="P214" s="48">
        <v>3</v>
      </c>
      <c r="Q214" s="28" t="s">
        <v>243</v>
      </c>
      <c r="R214" s="144"/>
      <c r="S214" s="30">
        <v>33</v>
      </c>
      <c r="T214" s="30">
        <v>2</v>
      </c>
      <c r="U214" s="31">
        <v>1</v>
      </c>
      <c r="V214" s="30">
        <v>0</v>
      </c>
      <c r="W214" s="30">
        <v>36</v>
      </c>
      <c r="X214" s="116"/>
      <c r="Y214" s="127">
        <f t="shared" si="49"/>
        <v>0.91666666666666663</v>
      </c>
      <c r="Z214" s="127">
        <f t="shared" si="50"/>
        <v>5.5555555555555552E-2</v>
      </c>
      <c r="AA214" s="127">
        <f t="shared" si="51"/>
        <v>2.7777777777777776E-2</v>
      </c>
      <c r="AB214" s="127">
        <f t="shared" si="52"/>
        <v>0</v>
      </c>
      <c r="AC214" s="157"/>
      <c r="AD214" s="28" t="s">
        <v>434</v>
      </c>
      <c r="AE214" s="74" t="s">
        <v>243</v>
      </c>
      <c r="AF214" s="154"/>
      <c r="AG214" s="174">
        <v>0.60606060606060608</v>
      </c>
      <c r="AH214" s="174">
        <v>0.10606060606060606</v>
      </c>
      <c r="AI214" s="174">
        <v>0.12121212121212122</v>
      </c>
      <c r="AJ214" s="174">
        <v>0.16666666666666666</v>
      </c>
      <c r="AK214" s="174">
        <v>0.97058823529411764</v>
      </c>
      <c r="AL214" s="175"/>
      <c r="AM214" s="264">
        <f t="shared" si="65"/>
        <v>1.1904761904761973E-2</v>
      </c>
      <c r="AN214" s="264">
        <f t="shared" si="65"/>
        <v>-5.5555555555555552E-2</v>
      </c>
      <c r="AO214" s="264">
        <f t="shared" si="65"/>
        <v>-3.968253968253968E-3</v>
      </c>
      <c r="AP214" s="264">
        <f t="shared" si="65"/>
        <v>4.7619047619047616E-2</v>
      </c>
      <c r="AR214" s="174">
        <f t="shared" si="66"/>
        <v>0.31060606060606055</v>
      </c>
      <c r="AS214" s="174">
        <f t="shared" si="66"/>
        <v>-5.0505050505050511E-2</v>
      </c>
      <c r="AT214" s="174">
        <f t="shared" si="66"/>
        <v>-9.3434343434343439E-2</v>
      </c>
      <c r="AU214" s="174">
        <f t="shared" si="66"/>
        <v>-0.16666666666666666</v>
      </c>
    </row>
    <row r="215" spans="2:47" ht="36.6" customHeight="1" thickBot="1" x14ac:dyDescent="0.25">
      <c r="B215" s="48">
        <v>4</v>
      </c>
      <c r="C215" s="28" t="s">
        <v>244</v>
      </c>
      <c r="D215" s="144"/>
      <c r="E215" s="205">
        <v>39</v>
      </c>
      <c r="F215" s="205">
        <v>0</v>
      </c>
      <c r="G215" s="206">
        <v>1</v>
      </c>
      <c r="H215" s="205">
        <v>2</v>
      </c>
      <c r="I215" s="247">
        <f t="shared" si="64"/>
        <v>42</v>
      </c>
      <c r="J215" s="116"/>
      <c r="K215" s="192">
        <v>0.9285714285714286</v>
      </c>
      <c r="L215" s="192">
        <v>0</v>
      </c>
      <c r="M215" s="192">
        <v>2.3809523809523808E-2</v>
      </c>
      <c r="N215" s="192">
        <v>4.7619047619047616E-2</v>
      </c>
      <c r="O215" s="157"/>
      <c r="P215" s="48">
        <v>4</v>
      </c>
      <c r="Q215" s="28" t="s">
        <v>244</v>
      </c>
      <c r="R215" s="144"/>
      <c r="S215" s="30">
        <v>33</v>
      </c>
      <c r="T215" s="30">
        <v>1</v>
      </c>
      <c r="U215" s="31">
        <v>2</v>
      </c>
      <c r="V215" s="30">
        <v>0</v>
      </c>
      <c r="W215" s="30">
        <v>36</v>
      </c>
      <c r="X215" s="116"/>
      <c r="Y215" s="127">
        <f t="shared" si="49"/>
        <v>0.91666666666666663</v>
      </c>
      <c r="Z215" s="127">
        <f t="shared" si="50"/>
        <v>2.7777777777777776E-2</v>
      </c>
      <c r="AA215" s="127">
        <f t="shared" si="51"/>
        <v>5.5555555555555552E-2</v>
      </c>
      <c r="AB215" s="127">
        <f t="shared" si="52"/>
        <v>0</v>
      </c>
      <c r="AC215" s="157"/>
      <c r="AD215" s="28" t="s">
        <v>435</v>
      </c>
      <c r="AE215" s="83" t="s">
        <v>244</v>
      </c>
      <c r="AF215" s="154"/>
      <c r="AG215" s="174">
        <v>0.56923076923076921</v>
      </c>
      <c r="AH215" s="174">
        <v>0.15384615384615385</v>
      </c>
      <c r="AI215" s="174">
        <v>0.1076923076923077</v>
      </c>
      <c r="AJ215" s="174">
        <v>0.16923076923076924</v>
      </c>
      <c r="AK215" s="174">
        <v>0.95588235294117652</v>
      </c>
      <c r="AL215" s="175"/>
      <c r="AM215" s="264">
        <f t="shared" si="65"/>
        <v>1.1904761904761973E-2</v>
      </c>
      <c r="AN215" s="264">
        <f t="shared" si="65"/>
        <v>-2.7777777777777776E-2</v>
      </c>
      <c r="AO215" s="264">
        <f t="shared" si="65"/>
        <v>-3.1746031746031744E-2</v>
      </c>
      <c r="AP215" s="264">
        <f t="shared" si="65"/>
        <v>4.7619047619047616E-2</v>
      </c>
      <c r="AR215" s="174">
        <f t="shared" si="66"/>
        <v>0.34743589743589742</v>
      </c>
      <c r="AS215" s="174">
        <f t="shared" si="66"/>
        <v>-0.12606837606837606</v>
      </c>
      <c r="AT215" s="174">
        <f t="shared" si="66"/>
        <v>-5.2136752136752146E-2</v>
      </c>
      <c r="AU215" s="174">
        <f t="shared" si="66"/>
        <v>-0.16923076923076924</v>
      </c>
    </row>
    <row r="216" spans="2:47"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X216" s="116"/>
      <c r="Y216" s="127" t="str">
        <f t="shared" si="49"/>
        <v/>
      </c>
      <c r="Z216" s="127" t="str">
        <f t="shared" si="50"/>
        <v/>
      </c>
      <c r="AA216" s="127" t="str">
        <f t="shared" si="51"/>
        <v/>
      </c>
      <c r="AB216" s="127" t="str">
        <f t="shared" si="52"/>
        <v/>
      </c>
      <c r="AC216" s="157"/>
      <c r="AD216" s="88"/>
      <c r="AG216" s="175"/>
      <c r="AH216" s="175"/>
      <c r="AI216" s="175"/>
      <c r="AJ216" s="175"/>
      <c r="AK216" s="175"/>
      <c r="AL216" s="175"/>
      <c r="AM216" s="174" t="s">
        <v>49</v>
      </c>
      <c r="AN216" s="174" t="s">
        <v>49</v>
      </c>
      <c r="AO216" s="174" t="s">
        <v>49</v>
      </c>
      <c r="AP216" s="174" t="s">
        <v>49</v>
      </c>
      <c r="AR216" s="174"/>
      <c r="AS216" s="174"/>
      <c r="AT216" s="174"/>
      <c r="AU216" s="174"/>
    </row>
    <row r="217" spans="2:47"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X217" s="116"/>
      <c r="Y217" s="127" t="str">
        <f t="shared" si="49"/>
        <v/>
      </c>
      <c r="Z217" s="127" t="str">
        <f t="shared" si="50"/>
        <v/>
      </c>
      <c r="AA217" s="127" t="str">
        <f t="shared" si="51"/>
        <v/>
      </c>
      <c r="AB217" s="127" t="str">
        <f t="shared" si="52"/>
        <v/>
      </c>
      <c r="AC217" s="157"/>
      <c r="AD217" s="168" t="s">
        <v>484</v>
      </c>
      <c r="AE217" s="80" t="s">
        <v>485</v>
      </c>
      <c r="AG217" s="175"/>
      <c r="AH217" s="175"/>
      <c r="AI217" s="175"/>
      <c r="AJ217" s="175"/>
      <c r="AK217" s="175"/>
      <c r="AL217" s="175"/>
      <c r="AM217" s="174" t="s">
        <v>49</v>
      </c>
      <c r="AN217" s="174" t="s">
        <v>49</v>
      </c>
      <c r="AO217" s="174" t="s">
        <v>49</v>
      </c>
      <c r="AP217" s="174" t="s">
        <v>49</v>
      </c>
      <c r="AR217" s="174"/>
      <c r="AS217" s="174"/>
      <c r="AT217" s="174"/>
      <c r="AU217" s="174"/>
    </row>
    <row r="218" spans="2:47" ht="17.100000000000001" customHeight="1" thickBot="1" x14ac:dyDescent="0.25">
      <c r="B218" s="67"/>
      <c r="E218" s="30" t="s">
        <v>49</v>
      </c>
      <c r="F218" s="30" t="s">
        <v>49</v>
      </c>
      <c r="G218" s="31" t="s">
        <v>49</v>
      </c>
      <c r="H218" s="30" t="s">
        <v>49</v>
      </c>
      <c r="I218" s="30"/>
      <c r="J218" s="116"/>
      <c r="K218" s="127" t="s">
        <v>49</v>
      </c>
      <c r="L218" s="127" t="s">
        <v>49</v>
      </c>
      <c r="M218" s="127" t="s">
        <v>49</v>
      </c>
      <c r="N218" s="127" t="s">
        <v>49</v>
      </c>
      <c r="O218" s="157"/>
      <c r="P218" s="67"/>
      <c r="S218" s="30"/>
      <c r="T218" s="30"/>
      <c r="U218" s="31"/>
      <c r="V218" s="30"/>
      <c r="W218" s="30"/>
      <c r="X218" s="116"/>
      <c r="Y218" s="127" t="str">
        <f t="shared" si="49"/>
        <v/>
      </c>
      <c r="Z218" s="127" t="str">
        <f t="shared" si="50"/>
        <v/>
      </c>
      <c r="AA218" s="127" t="str">
        <f t="shared" si="51"/>
        <v/>
      </c>
      <c r="AB218" s="127" t="str">
        <f t="shared" si="52"/>
        <v/>
      </c>
      <c r="AC218" s="157"/>
      <c r="AD218" s="88"/>
      <c r="AG218" s="175"/>
      <c r="AH218" s="175"/>
      <c r="AI218" s="175"/>
      <c r="AJ218" s="175"/>
      <c r="AK218" s="175"/>
      <c r="AL218" s="175"/>
      <c r="AM218" s="174" t="s">
        <v>49</v>
      </c>
      <c r="AN218" s="174" t="s">
        <v>49</v>
      </c>
      <c r="AO218" s="174" t="s">
        <v>49</v>
      </c>
      <c r="AP218" s="174" t="s">
        <v>49</v>
      </c>
      <c r="AR218" s="174"/>
      <c r="AS218" s="174"/>
      <c r="AT218" s="174"/>
      <c r="AU218" s="174"/>
    </row>
    <row r="219" spans="2:47" ht="59.1" customHeight="1" thickBot="1" x14ac:dyDescent="0.25">
      <c r="B219" s="48">
        <v>1</v>
      </c>
      <c r="C219" s="28" t="s">
        <v>617</v>
      </c>
      <c r="D219" s="144"/>
      <c r="E219" s="205">
        <v>39</v>
      </c>
      <c r="F219" s="205">
        <v>1</v>
      </c>
      <c r="G219" s="206">
        <v>0</v>
      </c>
      <c r="H219" s="205">
        <v>2</v>
      </c>
      <c r="I219" s="247">
        <f t="shared" ref="I219:I223" si="67">SUM(E219:H219)</f>
        <v>42</v>
      </c>
      <c r="J219" s="116"/>
      <c r="K219" s="192">
        <v>0.9285714285714286</v>
      </c>
      <c r="L219" s="192">
        <v>2.3809523809523808E-2</v>
      </c>
      <c r="M219" s="192">
        <v>0</v>
      </c>
      <c r="N219" s="192">
        <v>4.7619047619047616E-2</v>
      </c>
      <c r="O219" s="157"/>
      <c r="P219" s="48">
        <v>1</v>
      </c>
      <c r="Q219" s="28" t="s">
        <v>246</v>
      </c>
      <c r="R219" s="144"/>
      <c r="S219" s="30">
        <v>31</v>
      </c>
      <c r="T219" s="30">
        <v>4</v>
      </c>
      <c r="U219" s="31">
        <v>1</v>
      </c>
      <c r="V219" s="30">
        <v>0</v>
      </c>
      <c r="W219" s="30">
        <v>36</v>
      </c>
      <c r="X219" s="116"/>
      <c r="Y219" s="127">
        <f t="shared" si="49"/>
        <v>0.86111111111111116</v>
      </c>
      <c r="Z219" s="127">
        <f t="shared" si="50"/>
        <v>0.1111111111111111</v>
      </c>
      <c r="AA219" s="127">
        <f t="shared" si="51"/>
        <v>2.7777777777777776E-2</v>
      </c>
      <c r="AB219" s="127">
        <f t="shared" si="52"/>
        <v>0</v>
      </c>
      <c r="AC219" s="157"/>
      <c r="AD219" s="28" t="s">
        <v>433</v>
      </c>
      <c r="AE219" s="83" t="s">
        <v>486</v>
      </c>
      <c r="AF219" s="154"/>
      <c r="AG219" s="174">
        <v>0.52238805970149249</v>
      </c>
      <c r="AH219" s="174">
        <v>0.14925373134328357</v>
      </c>
      <c r="AI219" s="174">
        <v>0.14925373134328357</v>
      </c>
      <c r="AJ219" s="174">
        <v>0.17910447761194029</v>
      </c>
      <c r="AK219" s="174">
        <v>0.98529411764705888</v>
      </c>
      <c r="AL219" s="175"/>
      <c r="AM219" s="264">
        <f t="shared" ref="AM219:AP223" si="68">K219-Y219</f>
        <v>6.7460317460317443E-2</v>
      </c>
      <c r="AN219" s="264">
        <f t="shared" si="68"/>
        <v>-8.7301587301587297E-2</v>
      </c>
      <c r="AO219" s="264">
        <f t="shared" si="68"/>
        <v>-2.7777777777777776E-2</v>
      </c>
      <c r="AP219" s="264">
        <f t="shared" si="68"/>
        <v>4.7619047619047616E-2</v>
      </c>
      <c r="AR219" s="174">
        <f t="shared" ref="AR219:AU223" si="69">Y219-AG219</f>
        <v>0.33872305140961867</v>
      </c>
      <c r="AS219" s="174">
        <f t="shared" si="69"/>
        <v>-3.8142620232172464E-2</v>
      </c>
      <c r="AT219" s="174">
        <f t="shared" si="69"/>
        <v>-0.12147595356550579</v>
      </c>
      <c r="AU219" s="174">
        <f t="shared" si="69"/>
        <v>-0.17910447761194029</v>
      </c>
    </row>
    <row r="220" spans="2:47" ht="17.100000000000001" customHeight="1" thickBot="1" x14ac:dyDescent="0.25">
      <c r="B220" s="48">
        <v>2</v>
      </c>
      <c r="C220" s="28" t="s">
        <v>247</v>
      </c>
      <c r="D220" s="144"/>
      <c r="E220" s="205">
        <v>40</v>
      </c>
      <c r="F220" s="205">
        <v>0</v>
      </c>
      <c r="G220" s="206">
        <v>1</v>
      </c>
      <c r="H220" s="205">
        <v>1</v>
      </c>
      <c r="I220" s="247">
        <f t="shared" si="67"/>
        <v>42</v>
      </c>
      <c r="J220" s="116"/>
      <c r="K220" s="192">
        <v>0.95238095238095233</v>
      </c>
      <c r="L220" s="192">
        <v>0</v>
      </c>
      <c r="M220" s="192">
        <v>2.3809523809523808E-2</v>
      </c>
      <c r="N220" s="192">
        <v>2.3809523809523808E-2</v>
      </c>
      <c r="O220" s="157"/>
      <c r="P220" s="48">
        <v>2</v>
      </c>
      <c r="Q220" s="28" t="s">
        <v>247</v>
      </c>
      <c r="R220" s="144"/>
      <c r="S220" s="30">
        <v>35</v>
      </c>
      <c r="T220" s="30">
        <v>0</v>
      </c>
      <c r="U220" s="31">
        <v>1</v>
      </c>
      <c r="V220" s="30">
        <v>0</v>
      </c>
      <c r="W220" s="30">
        <v>36</v>
      </c>
      <c r="X220" s="116"/>
      <c r="Y220" s="127">
        <f t="shared" si="49"/>
        <v>0.97222222222222221</v>
      </c>
      <c r="Z220" s="127">
        <f t="shared" si="50"/>
        <v>0</v>
      </c>
      <c r="AA220" s="127">
        <f t="shared" si="51"/>
        <v>2.7777777777777776E-2</v>
      </c>
      <c r="AB220" s="127">
        <f t="shared" si="52"/>
        <v>0</v>
      </c>
      <c r="AC220" s="157"/>
      <c r="AD220" s="28" t="s">
        <v>156</v>
      </c>
      <c r="AE220" s="83" t="s">
        <v>247</v>
      </c>
      <c r="AF220" s="154"/>
      <c r="AG220" s="174">
        <v>0.74576271186440679</v>
      </c>
      <c r="AH220" s="174">
        <v>8.4745762711864403E-2</v>
      </c>
      <c r="AI220" s="174">
        <v>0.10169491525423729</v>
      </c>
      <c r="AJ220" s="174">
        <v>6.7796610169491525E-2</v>
      </c>
      <c r="AK220" s="174">
        <v>0.86764705882352944</v>
      </c>
      <c r="AL220" s="175"/>
      <c r="AM220" s="264">
        <f t="shared" si="68"/>
        <v>-1.9841269841269882E-2</v>
      </c>
      <c r="AN220" s="264">
        <f t="shared" si="68"/>
        <v>0</v>
      </c>
      <c r="AO220" s="264">
        <f t="shared" si="68"/>
        <v>-3.968253968253968E-3</v>
      </c>
      <c r="AP220" s="264">
        <f t="shared" si="68"/>
        <v>2.3809523809523808E-2</v>
      </c>
      <c r="AR220" s="174">
        <f t="shared" si="69"/>
        <v>0.22645951035781542</v>
      </c>
      <c r="AS220" s="174">
        <f t="shared" si="69"/>
        <v>-8.4745762711864403E-2</v>
      </c>
      <c r="AT220" s="174">
        <f t="shared" si="69"/>
        <v>-7.3917137476459518E-2</v>
      </c>
      <c r="AU220" s="174">
        <f t="shared" si="69"/>
        <v>-6.7796610169491525E-2</v>
      </c>
    </row>
    <row r="221" spans="2:47" ht="36.6" customHeight="1" thickBot="1" x14ac:dyDescent="0.25">
      <c r="B221" s="48">
        <v>3</v>
      </c>
      <c r="C221" s="28" t="s">
        <v>248</v>
      </c>
      <c r="D221" s="144"/>
      <c r="E221" s="205">
        <v>35</v>
      </c>
      <c r="F221" s="205">
        <v>0</v>
      </c>
      <c r="G221" s="206">
        <v>4</v>
      </c>
      <c r="H221" s="205">
        <v>3</v>
      </c>
      <c r="I221" s="247">
        <f t="shared" si="67"/>
        <v>42</v>
      </c>
      <c r="J221" s="116"/>
      <c r="K221" s="192">
        <v>0.83333333333333337</v>
      </c>
      <c r="L221" s="192">
        <v>0</v>
      </c>
      <c r="M221" s="192">
        <v>9.5238095238095233E-2</v>
      </c>
      <c r="N221" s="192">
        <v>7.1428571428571425E-2</v>
      </c>
      <c r="O221" s="157"/>
      <c r="P221" s="48">
        <v>3</v>
      </c>
      <c r="Q221" s="28" t="s">
        <v>248</v>
      </c>
      <c r="R221" s="144"/>
      <c r="S221" s="30">
        <v>29</v>
      </c>
      <c r="T221" s="30">
        <v>3</v>
      </c>
      <c r="U221" s="31">
        <v>4</v>
      </c>
      <c r="V221" s="30">
        <v>0</v>
      </c>
      <c r="W221" s="30">
        <v>36</v>
      </c>
      <c r="X221" s="116"/>
      <c r="Y221" s="127">
        <f t="shared" si="49"/>
        <v>0.80555555555555558</v>
      </c>
      <c r="Z221" s="127">
        <f t="shared" si="50"/>
        <v>8.3333333333333329E-2</v>
      </c>
      <c r="AA221" s="127">
        <f t="shared" si="51"/>
        <v>0.1111111111111111</v>
      </c>
      <c r="AB221" s="127">
        <f t="shared" si="52"/>
        <v>0</v>
      </c>
      <c r="AC221" s="157"/>
      <c r="AD221" s="28" t="s">
        <v>434</v>
      </c>
      <c r="AE221" s="83" t="s">
        <v>248</v>
      </c>
      <c r="AF221" s="154"/>
      <c r="AG221" s="174">
        <v>0.48484848484848486</v>
      </c>
      <c r="AH221" s="174">
        <v>0.13636363636363635</v>
      </c>
      <c r="AI221" s="174">
        <v>0.21212121212121213</v>
      </c>
      <c r="AJ221" s="174">
        <v>0.16666666666666666</v>
      </c>
      <c r="AK221" s="174">
        <v>0.97058823529411764</v>
      </c>
      <c r="AL221" s="175"/>
      <c r="AM221" s="264">
        <f t="shared" si="68"/>
        <v>2.777777777777779E-2</v>
      </c>
      <c r="AN221" s="264">
        <f t="shared" si="68"/>
        <v>-8.3333333333333329E-2</v>
      </c>
      <c r="AO221" s="264">
        <f t="shared" si="68"/>
        <v>-1.5873015873015872E-2</v>
      </c>
      <c r="AP221" s="264">
        <f t="shared" si="68"/>
        <v>7.1428571428571425E-2</v>
      </c>
      <c r="AR221" s="174">
        <f t="shared" si="69"/>
        <v>0.32070707070707072</v>
      </c>
      <c r="AS221" s="174">
        <f t="shared" si="69"/>
        <v>-5.3030303030303025E-2</v>
      </c>
      <c r="AT221" s="174">
        <f t="shared" si="69"/>
        <v>-0.10101010101010102</v>
      </c>
      <c r="AU221" s="174">
        <f t="shared" si="69"/>
        <v>-0.16666666666666666</v>
      </c>
    </row>
    <row r="222" spans="2:47" ht="25.35" customHeight="1" thickBot="1" x14ac:dyDescent="0.25">
      <c r="B222" s="48">
        <v>4</v>
      </c>
      <c r="C222" s="28" t="s">
        <v>249</v>
      </c>
      <c r="D222" s="144"/>
      <c r="E222" s="205">
        <v>40</v>
      </c>
      <c r="F222" s="205">
        <v>0</v>
      </c>
      <c r="G222" s="206">
        <v>0</v>
      </c>
      <c r="H222" s="205">
        <v>2</v>
      </c>
      <c r="I222" s="247">
        <f t="shared" si="67"/>
        <v>42</v>
      </c>
      <c r="J222" s="116"/>
      <c r="K222" s="192">
        <v>0.95238095238095233</v>
      </c>
      <c r="L222" s="192">
        <v>0</v>
      </c>
      <c r="M222" s="192">
        <v>0</v>
      </c>
      <c r="N222" s="192">
        <v>4.7619047619047616E-2</v>
      </c>
      <c r="O222" s="157"/>
      <c r="P222" s="48">
        <v>4</v>
      </c>
      <c r="Q222" s="28" t="s">
        <v>249</v>
      </c>
      <c r="R222" s="144"/>
      <c r="S222" s="30">
        <v>30</v>
      </c>
      <c r="T222" s="30">
        <v>2</v>
      </c>
      <c r="U222" s="31">
        <v>3</v>
      </c>
      <c r="V222" s="30">
        <v>1</v>
      </c>
      <c r="W222" s="30">
        <v>36</v>
      </c>
      <c r="X222" s="116"/>
      <c r="Y222" s="127">
        <f t="shared" si="49"/>
        <v>0.83333333333333337</v>
      </c>
      <c r="Z222" s="127">
        <f t="shared" si="50"/>
        <v>5.5555555555555552E-2</v>
      </c>
      <c r="AA222" s="127">
        <f t="shared" si="51"/>
        <v>8.3333333333333329E-2</v>
      </c>
      <c r="AB222" s="127">
        <f t="shared" si="52"/>
        <v>2.7777777777777776E-2</v>
      </c>
      <c r="AC222" s="157"/>
      <c r="AD222" s="28" t="s">
        <v>435</v>
      </c>
      <c r="AE222" s="83" t="s">
        <v>249</v>
      </c>
      <c r="AF222" s="154"/>
      <c r="AG222" s="174">
        <v>0.50769230769230766</v>
      </c>
      <c r="AH222" s="174">
        <v>0.15384615384615385</v>
      </c>
      <c r="AI222" s="174">
        <v>0.2</v>
      </c>
      <c r="AJ222" s="174">
        <v>0.13846153846153847</v>
      </c>
      <c r="AK222" s="174">
        <v>0.95588235294117652</v>
      </c>
      <c r="AL222" s="175"/>
      <c r="AM222" s="264">
        <f t="shared" si="68"/>
        <v>0.11904761904761896</v>
      </c>
      <c r="AN222" s="264">
        <f t="shared" si="68"/>
        <v>-5.5555555555555552E-2</v>
      </c>
      <c r="AO222" s="264">
        <f t="shared" si="68"/>
        <v>-8.3333333333333329E-2</v>
      </c>
      <c r="AP222" s="264">
        <f t="shared" si="68"/>
        <v>1.984126984126984E-2</v>
      </c>
      <c r="AR222" s="174">
        <f t="shared" si="69"/>
        <v>0.32564102564102571</v>
      </c>
      <c r="AS222" s="174">
        <f t="shared" si="69"/>
        <v>-9.8290598290598302E-2</v>
      </c>
      <c r="AT222" s="174">
        <f t="shared" si="69"/>
        <v>-0.11666666666666668</v>
      </c>
      <c r="AU222" s="174">
        <f t="shared" si="69"/>
        <v>-0.11068376068376069</v>
      </c>
    </row>
    <row r="223" spans="2:47" ht="36.6" customHeight="1" thickBot="1" x14ac:dyDescent="0.25">
      <c r="B223" s="48">
        <v>5</v>
      </c>
      <c r="C223" s="28" t="s">
        <v>618</v>
      </c>
      <c r="D223" s="144"/>
      <c r="E223" s="205">
        <v>37</v>
      </c>
      <c r="F223" s="205">
        <v>2</v>
      </c>
      <c r="G223" s="206">
        <v>0</v>
      </c>
      <c r="H223" s="205">
        <v>3</v>
      </c>
      <c r="I223" s="247">
        <f t="shared" si="67"/>
        <v>42</v>
      </c>
      <c r="J223" s="116"/>
      <c r="K223" s="192">
        <v>0.88095238095238093</v>
      </c>
      <c r="L223" s="192">
        <v>4.7619047619047616E-2</v>
      </c>
      <c r="M223" s="192">
        <v>0</v>
      </c>
      <c r="N223" s="192">
        <v>7.1428571428571425E-2</v>
      </c>
      <c r="O223" s="157"/>
      <c r="P223" s="48">
        <v>5</v>
      </c>
      <c r="Q223" s="28" t="s">
        <v>250</v>
      </c>
      <c r="R223" s="144"/>
      <c r="S223" s="30">
        <v>29</v>
      </c>
      <c r="T223" s="30">
        <v>2</v>
      </c>
      <c r="U223" s="31">
        <v>1</v>
      </c>
      <c r="V223" s="30">
        <v>4</v>
      </c>
      <c r="W223" s="30">
        <v>36</v>
      </c>
      <c r="X223" s="116"/>
      <c r="Y223" s="127">
        <f t="shared" si="49"/>
        <v>0.80555555555555558</v>
      </c>
      <c r="Z223" s="127">
        <f t="shared" si="50"/>
        <v>5.5555555555555552E-2</v>
      </c>
      <c r="AA223" s="127">
        <f t="shared" si="51"/>
        <v>2.7777777777777776E-2</v>
      </c>
      <c r="AB223" s="127">
        <f t="shared" si="52"/>
        <v>0.1111111111111111</v>
      </c>
      <c r="AC223" s="157"/>
      <c r="AD223" s="28" t="s">
        <v>436</v>
      </c>
      <c r="AE223" s="83" t="s">
        <v>250</v>
      </c>
      <c r="AF223" s="154"/>
      <c r="AG223" s="174">
        <v>0.47692307692307695</v>
      </c>
      <c r="AH223" s="174">
        <v>0.12307692307692308</v>
      </c>
      <c r="AI223" s="174">
        <v>0.2</v>
      </c>
      <c r="AJ223" s="174">
        <v>0.2</v>
      </c>
      <c r="AK223" s="174">
        <v>0.95588235294117652</v>
      </c>
      <c r="AL223" s="175"/>
      <c r="AM223" s="264">
        <f t="shared" si="68"/>
        <v>7.5396825396825351E-2</v>
      </c>
      <c r="AN223" s="264">
        <f t="shared" si="68"/>
        <v>-7.9365079365079361E-3</v>
      </c>
      <c r="AO223" s="264">
        <f t="shared" si="68"/>
        <v>-2.7777777777777776E-2</v>
      </c>
      <c r="AP223" s="264">
        <f t="shared" si="68"/>
        <v>-3.968253968253968E-2</v>
      </c>
      <c r="AR223" s="174">
        <f t="shared" si="69"/>
        <v>0.32863247863247863</v>
      </c>
      <c r="AS223" s="174">
        <f t="shared" si="69"/>
        <v>-6.7521367521367531E-2</v>
      </c>
      <c r="AT223" s="174">
        <f t="shared" si="69"/>
        <v>-0.17222222222222222</v>
      </c>
      <c r="AU223" s="174">
        <f t="shared" si="69"/>
        <v>-8.8888888888888906E-2</v>
      </c>
    </row>
    <row r="224" spans="2:47"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X224" s="116"/>
      <c r="Y224" s="127" t="str">
        <f t="shared" si="49"/>
        <v/>
      </c>
      <c r="Z224" s="127" t="str">
        <f t="shared" si="50"/>
        <v/>
      </c>
      <c r="AA224" s="127" t="str">
        <f t="shared" si="51"/>
        <v/>
      </c>
      <c r="AB224" s="127" t="str">
        <f t="shared" si="52"/>
        <v/>
      </c>
      <c r="AC224" s="157"/>
      <c r="AD224" s="88"/>
      <c r="AG224" s="175"/>
      <c r="AH224" s="175"/>
      <c r="AI224" s="175"/>
      <c r="AJ224" s="175"/>
      <c r="AK224" s="175"/>
      <c r="AL224" s="175"/>
      <c r="AM224" s="174" t="s">
        <v>49</v>
      </c>
      <c r="AN224" s="174" t="s">
        <v>49</v>
      </c>
      <c r="AO224" s="174" t="s">
        <v>49</v>
      </c>
      <c r="AP224" s="174" t="s">
        <v>49</v>
      </c>
      <c r="AR224" s="174"/>
      <c r="AS224" s="174"/>
      <c r="AT224" s="174"/>
      <c r="AU224" s="174"/>
    </row>
    <row r="225" spans="1:47"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X225" s="116"/>
      <c r="Y225" s="127" t="str">
        <f t="shared" si="49"/>
        <v/>
      </c>
      <c r="Z225" s="127" t="str">
        <f t="shared" si="50"/>
        <v/>
      </c>
      <c r="AA225" s="127" t="str">
        <f t="shared" si="51"/>
        <v/>
      </c>
      <c r="AB225" s="127" t="str">
        <f t="shared" si="52"/>
        <v/>
      </c>
      <c r="AC225" s="157"/>
      <c r="AD225" s="168" t="s">
        <v>487</v>
      </c>
      <c r="AE225" s="80" t="s">
        <v>488</v>
      </c>
      <c r="AG225" s="175"/>
      <c r="AH225" s="175"/>
      <c r="AI225" s="175"/>
      <c r="AJ225" s="175"/>
      <c r="AK225" s="175"/>
      <c r="AL225" s="175"/>
      <c r="AM225" s="174" t="s">
        <v>49</v>
      </c>
      <c r="AN225" s="174" t="s">
        <v>49</v>
      </c>
      <c r="AO225" s="174" t="s">
        <v>49</v>
      </c>
      <c r="AP225" s="174" t="s">
        <v>49</v>
      </c>
      <c r="AR225" s="174"/>
      <c r="AS225" s="174"/>
      <c r="AT225" s="174"/>
      <c r="AU225" s="174"/>
    </row>
    <row r="226" spans="1:47"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X226" s="116"/>
      <c r="Y226" s="127" t="str">
        <f t="shared" si="49"/>
        <v/>
      </c>
      <c r="Z226" s="127" t="str">
        <f t="shared" si="50"/>
        <v/>
      </c>
      <c r="AA226" s="127" t="str">
        <f t="shared" si="51"/>
        <v/>
      </c>
      <c r="AB226" s="127" t="str">
        <f t="shared" si="52"/>
        <v/>
      </c>
      <c r="AC226" s="157"/>
      <c r="AD226" s="88"/>
      <c r="AG226" s="175"/>
      <c r="AH226" s="175"/>
      <c r="AI226" s="175"/>
      <c r="AJ226" s="175"/>
      <c r="AK226" s="175"/>
      <c r="AL226" s="175"/>
      <c r="AM226" s="174" t="s">
        <v>49</v>
      </c>
      <c r="AN226" s="174" t="s">
        <v>49</v>
      </c>
      <c r="AO226" s="174" t="s">
        <v>49</v>
      </c>
      <c r="AP226" s="174" t="s">
        <v>49</v>
      </c>
      <c r="AR226" s="174"/>
      <c r="AS226" s="174"/>
      <c r="AT226" s="174"/>
      <c r="AU226" s="174"/>
    </row>
    <row r="227" spans="1:47"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X227" s="116"/>
      <c r="Y227" s="127" t="str">
        <f t="shared" ref="Y227:Y290" si="70">IF(ISERROR(S227/$W227),"",S227/$W227)</f>
        <v/>
      </c>
      <c r="Z227" s="127" t="str">
        <f t="shared" ref="Z227:Z290" si="71">IF(ISERROR(T227/$W227),"",T227/$W227)</f>
        <v/>
      </c>
      <c r="AA227" s="127" t="str">
        <f t="shared" ref="AA227:AA290" si="72">IF(ISERROR(U227/$W227),"",U227/$W227)</f>
        <v/>
      </c>
      <c r="AB227" s="127" t="str">
        <f t="shared" ref="AB227:AB290" si="73">IF(ISERROR(V227/$W227),"",V227/$W227)</f>
        <v/>
      </c>
      <c r="AC227" s="157"/>
      <c r="AD227" s="35" t="s">
        <v>433</v>
      </c>
      <c r="AE227" s="36" t="s">
        <v>252</v>
      </c>
      <c r="AG227" s="175"/>
      <c r="AH227" s="175"/>
      <c r="AI227" s="175"/>
      <c r="AJ227" s="175"/>
      <c r="AK227" s="175"/>
      <c r="AL227" s="175"/>
      <c r="AM227" s="174" t="s">
        <v>49</v>
      </c>
      <c r="AN227" s="174" t="s">
        <v>49</v>
      </c>
      <c r="AO227" s="174" t="s">
        <v>49</v>
      </c>
      <c r="AP227" s="174" t="s">
        <v>49</v>
      </c>
      <c r="AR227" s="174"/>
      <c r="AS227" s="174"/>
      <c r="AT227" s="174"/>
      <c r="AU227" s="174"/>
    </row>
    <row r="228" spans="1:47" ht="36.6" customHeight="1" thickBot="1" x14ac:dyDescent="0.25">
      <c r="B228" s="48" t="s">
        <v>138</v>
      </c>
      <c r="C228" s="28" t="s">
        <v>253</v>
      </c>
      <c r="D228" s="144"/>
      <c r="E228" s="205">
        <v>13</v>
      </c>
      <c r="F228" s="205">
        <v>1</v>
      </c>
      <c r="G228" s="206">
        <v>0</v>
      </c>
      <c r="H228" s="205">
        <v>1</v>
      </c>
      <c r="I228" s="247">
        <f t="shared" ref="I228:I232" si="74">SUM(E228:H228)</f>
        <v>15</v>
      </c>
      <c r="J228" s="116"/>
      <c r="K228" s="192">
        <v>0.8666666666666667</v>
      </c>
      <c r="L228" s="192">
        <v>6.6666666666666666E-2</v>
      </c>
      <c r="M228" s="192">
        <v>0</v>
      </c>
      <c r="N228" s="192">
        <v>6.6666666666666666E-2</v>
      </c>
      <c r="O228" s="157"/>
      <c r="P228" s="48" t="s">
        <v>138</v>
      </c>
      <c r="Q228" s="28" t="s">
        <v>253</v>
      </c>
      <c r="R228" s="144"/>
      <c r="S228" s="30">
        <v>11</v>
      </c>
      <c r="T228" s="30">
        <v>1</v>
      </c>
      <c r="U228" s="31">
        <v>0</v>
      </c>
      <c r="V228" s="30">
        <v>0</v>
      </c>
      <c r="W228" s="30">
        <v>12</v>
      </c>
      <c r="X228" s="116"/>
      <c r="Y228" s="127">
        <f t="shared" si="70"/>
        <v>0.91666666666666663</v>
      </c>
      <c r="Z228" s="127">
        <f t="shared" si="71"/>
        <v>8.3333333333333329E-2</v>
      </c>
      <c r="AA228" s="127">
        <f t="shared" si="72"/>
        <v>0</v>
      </c>
      <c r="AB228" s="127">
        <f t="shared" si="73"/>
        <v>0</v>
      </c>
      <c r="AC228" s="157"/>
      <c r="AD228" s="28" t="s">
        <v>138</v>
      </c>
      <c r="AE228" s="83" t="s">
        <v>489</v>
      </c>
      <c r="AF228" s="154"/>
      <c r="AG228" s="174">
        <v>0.44444444444444442</v>
      </c>
      <c r="AH228" s="174">
        <v>0.17460317460317459</v>
      </c>
      <c r="AI228" s="174">
        <v>0.22222222222222221</v>
      </c>
      <c r="AJ228" s="174">
        <v>0.15873015873015872</v>
      </c>
      <c r="AK228" s="174">
        <v>0.92647058823529416</v>
      </c>
      <c r="AL228" s="175"/>
      <c r="AM228" s="264">
        <f t="shared" ref="AM228:AP232" si="75">K228-Y228</f>
        <v>-4.9999999999999933E-2</v>
      </c>
      <c r="AN228" s="264">
        <f t="shared" si="75"/>
        <v>-1.6666666666666663E-2</v>
      </c>
      <c r="AO228" s="264">
        <f t="shared" si="75"/>
        <v>0</v>
      </c>
      <c r="AP228" s="264">
        <f t="shared" si="75"/>
        <v>6.6666666666666666E-2</v>
      </c>
      <c r="AR228" s="174">
        <f t="shared" ref="AR228:AU232" si="76">Y228-AG228</f>
        <v>0.47222222222222221</v>
      </c>
      <c r="AS228" s="174">
        <f t="shared" si="76"/>
        <v>-9.1269841269841265E-2</v>
      </c>
      <c r="AT228" s="174">
        <f t="shared" si="76"/>
        <v>-0.22222222222222221</v>
      </c>
      <c r="AU228" s="174">
        <f t="shared" si="76"/>
        <v>-0.15873015873015872</v>
      </c>
    </row>
    <row r="229" spans="1:47" ht="36.6" customHeight="1" thickBot="1" x14ac:dyDescent="0.25">
      <c r="A229" s="2"/>
      <c r="B229" s="48" t="s">
        <v>149</v>
      </c>
      <c r="C229" s="28" t="s">
        <v>254</v>
      </c>
      <c r="D229" s="144"/>
      <c r="E229" s="205">
        <v>14</v>
      </c>
      <c r="F229" s="205">
        <v>0</v>
      </c>
      <c r="G229" s="206">
        <v>0</v>
      </c>
      <c r="H229" s="205">
        <v>1</v>
      </c>
      <c r="I229" s="247">
        <f t="shared" si="74"/>
        <v>15</v>
      </c>
      <c r="J229" s="116"/>
      <c r="K229" s="192">
        <v>0.93333333333333335</v>
      </c>
      <c r="L229" s="192">
        <v>0</v>
      </c>
      <c r="M229" s="192">
        <v>0</v>
      </c>
      <c r="N229" s="192">
        <v>6.6666666666666666E-2</v>
      </c>
      <c r="O229" s="157"/>
      <c r="P229" s="48" t="s">
        <v>149</v>
      </c>
      <c r="Q229" s="28" t="s">
        <v>254</v>
      </c>
      <c r="R229" s="144"/>
      <c r="S229" s="30">
        <v>11</v>
      </c>
      <c r="T229" s="30">
        <v>1</v>
      </c>
      <c r="U229" s="31">
        <v>0</v>
      </c>
      <c r="V229" s="30">
        <v>0</v>
      </c>
      <c r="W229" s="30">
        <v>12</v>
      </c>
      <c r="X229" s="116"/>
      <c r="Y229" s="127">
        <f t="shared" si="70"/>
        <v>0.91666666666666663</v>
      </c>
      <c r="Z229" s="127">
        <f t="shared" si="71"/>
        <v>8.3333333333333329E-2</v>
      </c>
      <c r="AA229" s="127">
        <f t="shared" si="72"/>
        <v>0</v>
      </c>
      <c r="AB229" s="127">
        <f t="shared" si="73"/>
        <v>0</v>
      </c>
      <c r="AC229" s="157"/>
      <c r="AD229" s="28" t="s">
        <v>149</v>
      </c>
      <c r="AE229" s="83" t="s">
        <v>490</v>
      </c>
      <c r="AF229" s="154"/>
      <c r="AG229" s="174">
        <v>0.53333333333333333</v>
      </c>
      <c r="AH229" s="174">
        <v>0.11666666666666667</v>
      </c>
      <c r="AI229" s="174">
        <v>0.2</v>
      </c>
      <c r="AJ229" s="174">
        <v>0.15</v>
      </c>
      <c r="AK229" s="174">
        <v>0.88235294117647056</v>
      </c>
      <c r="AL229" s="175"/>
      <c r="AM229" s="264">
        <f t="shared" si="75"/>
        <v>1.6666666666666718E-2</v>
      </c>
      <c r="AN229" s="264">
        <f t="shared" si="75"/>
        <v>-8.3333333333333329E-2</v>
      </c>
      <c r="AO229" s="264">
        <f t="shared" si="75"/>
        <v>0</v>
      </c>
      <c r="AP229" s="264">
        <f t="shared" si="75"/>
        <v>6.6666666666666666E-2</v>
      </c>
      <c r="AR229" s="174">
        <f t="shared" si="76"/>
        <v>0.3833333333333333</v>
      </c>
      <c r="AS229" s="174">
        <f t="shared" si="76"/>
        <v>-3.333333333333334E-2</v>
      </c>
      <c r="AT229" s="174">
        <f t="shared" si="76"/>
        <v>-0.2</v>
      </c>
      <c r="AU229" s="174">
        <f t="shared" si="76"/>
        <v>-0.15</v>
      </c>
    </row>
    <row r="230" spans="1:47" ht="25.35" customHeight="1" thickBot="1" x14ac:dyDescent="0.25">
      <c r="A230" s="2"/>
      <c r="B230" s="48" t="s">
        <v>152</v>
      </c>
      <c r="C230" s="28" t="s">
        <v>255</v>
      </c>
      <c r="D230" s="144"/>
      <c r="E230" s="205">
        <v>13</v>
      </c>
      <c r="F230" s="205">
        <v>1</v>
      </c>
      <c r="G230" s="206">
        <v>0</v>
      </c>
      <c r="H230" s="205">
        <v>1</v>
      </c>
      <c r="I230" s="247">
        <f t="shared" si="74"/>
        <v>15</v>
      </c>
      <c r="J230" s="116"/>
      <c r="K230" s="192">
        <v>0.8666666666666667</v>
      </c>
      <c r="L230" s="192">
        <v>6.6666666666666666E-2</v>
      </c>
      <c r="M230" s="192">
        <v>0</v>
      </c>
      <c r="N230" s="192">
        <v>6.6666666666666666E-2</v>
      </c>
      <c r="O230" s="157"/>
      <c r="P230" s="48" t="s">
        <v>152</v>
      </c>
      <c r="Q230" s="28" t="s">
        <v>255</v>
      </c>
      <c r="R230" s="144"/>
      <c r="S230" s="30">
        <v>11</v>
      </c>
      <c r="T230" s="30">
        <v>1</v>
      </c>
      <c r="U230" s="31">
        <v>0</v>
      </c>
      <c r="V230" s="30">
        <v>0</v>
      </c>
      <c r="W230" s="30">
        <v>12</v>
      </c>
      <c r="X230" s="116"/>
      <c r="Y230" s="127">
        <f t="shared" si="70"/>
        <v>0.91666666666666663</v>
      </c>
      <c r="Z230" s="127">
        <f t="shared" si="71"/>
        <v>8.3333333333333329E-2</v>
      </c>
      <c r="AA230" s="127">
        <f t="shared" si="72"/>
        <v>0</v>
      </c>
      <c r="AB230" s="127">
        <f t="shared" si="73"/>
        <v>0</v>
      </c>
      <c r="AC230" s="157"/>
      <c r="AD230" s="28" t="s">
        <v>152</v>
      </c>
      <c r="AE230" s="83" t="s">
        <v>491</v>
      </c>
      <c r="AF230" s="154"/>
      <c r="AG230" s="174">
        <v>0.421875</v>
      </c>
      <c r="AH230" s="174">
        <v>0.15625</v>
      </c>
      <c r="AI230" s="174">
        <v>0.265625</v>
      </c>
      <c r="AJ230" s="174">
        <v>0.15625</v>
      </c>
      <c r="AK230" s="174">
        <v>0.94117647058823528</v>
      </c>
      <c r="AL230" s="175"/>
      <c r="AM230" s="264">
        <f t="shared" si="75"/>
        <v>-4.9999999999999933E-2</v>
      </c>
      <c r="AN230" s="264">
        <f t="shared" si="75"/>
        <v>-1.6666666666666663E-2</v>
      </c>
      <c r="AO230" s="264">
        <f t="shared" si="75"/>
        <v>0</v>
      </c>
      <c r="AP230" s="264">
        <f t="shared" si="75"/>
        <v>6.6666666666666666E-2</v>
      </c>
      <c r="AR230" s="174">
        <f t="shared" si="76"/>
        <v>0.49479166666666663</v>
      </c>
      <c r="AS230" s="174">
        <f t="shared" si="76"/>
        <v>-7.2916666666666671E-2</v>
      </c>
      <c r="AT230" s="174">
        <f t="shared" si="76"/>
        <v>-0.265625</v>
      </c>
      <c r="AU230" s="174">
        <f t="shared" si="76"/>
        <v>-0.15625</v>
      </c>
    </row>
    <row r="231" spans="1:47" ht="36.6" customHeight="1" thickBot="1" x14ac:dyDescent="0.25">
      <c r="A231" s="2"/>
      <c r="B231" s="48" t="s">
        <v>256</v>
      </c>
      <c r="C231" s="28" t="s">
        <v>257</v>
      </c>
      <c r="D231" s="144"/>
      <c r="E231" s="205">
        <v>13</v>
      </c>
      <c r="F231" s="205">
        <v>1</v>
      </c>
      <c r="G231" s="206">
        <v>0</v>
      </c>
      <c r="H231" s="205">
        <v>1</v>
      </c>
      <c r="I231" s="247">
        <f t="shared" si="74"/>
        <v>15</v>
      </c>
      <c r="J231" s="116"/>
      <c r="K231" s="192">
        <v>0.8666666666666667</v>
      </c>
      <c r="L231" s="192">
        <v>6.6666666666666666E-2</v>
      </c>
      <c r="M231" s="192">
        <v>0</v>
      </c>
      <c r="N231" s="192">
        <v>6.6666666666666666E-2</v>
      </c>
      <c r="O231" s="157"/>
      <c r="P231" s="48" t="s">
        <v>256</v>
      </c>
      <c r="Q231" s="28" t="s">
        <v>257</v>
      </c>
      <c r="R231" s="144"/>
      <c r="S231" s="30">
        <v>11</v>
      </c>
      <c r="T231" s="30">
        <v>1</v>
      </c>
      <c r="U231" s="31">
        <v>0</v>
      </c>
      <c r="V231" s="30">
        <v>0</v>
      </c>
      <c r="W231" s="30">
        <v>12</v>
      </c>
      <c r="X231" s="116"/>
      <c r="Y231" s="127">
        <f t="shared" si="70"/>
        <v>0.91666666666666663</v>
      </c>
      <c r="Z231" s="127">
        <f t="shared" si="71"/>
        <v>8.3333333333333329E-2</v>
      </c>
      <c r="AA231" s="127">
        <f t="shared" si="72"/>
        <v>0</v>
      </c>
      <c r="AB231" s="127">
        <f t="shared" si="73"/>
        <v>0</v>
      </c>
      <c r="AC231" s="157"/>
      <c r="AD231" s="28" t="s">
        <v>256</v>
      </c>
      <c r="AE231" s="83" t="s">
        <v>492</v>
      </c>
      <c r="AF231" s="154"/>
      <c r="AG231" s="174">
        <v>0.484375</v>
      </c>
      <c r="AH231" s="174">
        <v>0.140625</v>
      </c>
      <c r="AI231" s="174">
        <v>0.25</v>
      </c>
      <c r="AJ231" s="174">
        <v>0.125</v>
      </c>
      <c r="AK231" s="174">
        <v>0.94117647058823528</v>
      </c>
      <c r="AL231" s="175"/>
      <c r="AM231" s="264">
        <f t="shared" si="75"/>
        <v>-4.9999999999999933E-2</v>
      </c>
      <c r="AN231" s="264">
        <f t="shared" si="75"/>
        <v>-1.6666666666666663E-2</v>
      </c>
      <c r="AO231" s="264">
        <f t="shared" si="75"/>
        <v>0</v>
      </c>
      <c r="AP231" s="264">
        <f t="shared" si="75"/>
        <v>6.6666666666666666E-2</v>
      </c>
      <c r="AR231" s="174">
        <f t="shared" si="76"/>
        <v>0.43229166666666663</v>
      </c>
      <c r="AS231" s="174">
        <f t="shared" si="76"/>
        <v>-5.7291666666666671E-2</v>
      </c>
      <c r="AT231" s="174">
        <f t="shared" si="76"/>
        <v>-0.25</v>
      </c>
      <c r="AU231" s="174">
        <f t="shared" si="76"/>
        <v>-0.125</v>
      </c>
    </row>
    <row r="232" spans="1:47" ht="25.35" customHeight="1" thickBot="1" x14ac:dyDescent="0.25">
      <c r="A232" s="2"/>
      <c r="B232" s="48" t="s">
        <v>258</v>
      </c>
      <c r="C232" s="28" t="s">
        <v>259</v>
      </c>
      <c r="D232" s="144"/>
      <c r="E232" s="205">
        <v>14</v>
      </c>
      <c r="F232" s="205">
        <v>0</v>
      </c>
      <c r="G232" s="206">
        <v>0</v>
      </c>
      <c r="H232" s="205">
        <v>1</v>
      </c>
      <c r="I232" s="247">
        <f t="shared" si="74"/>
        <v>15</v>
      </c>
      <c r="J232" s="116"/>
      <c r="K232" s="192">
        <v>0.93333333333333335</v>
      </c>
      <c r="L232" s="192">
        <v>0</v>
      </c>
      <c r="M232" s="192">
        <v>0</v>
      </c>
      <c r="N232" s="192">
        <v>6.6666666666666666E-2</v>
      </c>
      <c r="O232" s="157"/>
      <c r="P232" s="48" t="s">
        <v>258</v>
      </c>
      <c r="Q232" s="28" t="s">
        <v>259</v>
      </c>
      <c r="R232" s="144"/>
      <c r="S232" s="30">
        <v>12</v>
      </c>
      <c r="T232" s="30">
        <v>0</v>
      </c>
      <c r="U232" s="31">
        <v>0</v>
      </c>
      <c r="V232" s="30">
        <v>0</v>
      </c>
      <c r="W232" s="30">
        <v>12</v>
      </c>
      <c r="X232" s="116"/>
      <c r="Y232" s="127">
        <f t="shared" si="70"/>
        <v>1</v>
      </c>
      <c r="Z232" s="127">
        <f t="shared" si="71"/>
        <v>0</v>
      </c>
      <c r="AA232" s="127">
        <f t="shared" si="72"/>
        <v>0</v>
      </c>
      <c r="AB232" s="127">
        <f t="shared" si="73"/>
        <v>0</v>
      </c>
      <c r="AC232" s="157"/>
      <c r="AD232" s="28" t="s">
        <v>258</v>
      </c>
      <c r="AE232" s="83" t="s">
        <v>259</v>
      </c>
      <c r="AF232" s="154"/>
      <c r="AG232" s="174">
        <v>0.61403508771929827</v>
      </c>
      <c r="AH232" s="174">
        <v>8.771929824561403E-2</v>
      </c>
      <c r="AI232" s="174">
        <v>0.17543859649122806</v>
      </c>
      <c r="AJ232" s="174">
        <v>0.12280701754385964</v>
      </c>
      <c r="AK232" s="174">
        <v>0.83823529411764708</v>
      </c>
      <c r="AL232" s="175"/>
      <c r="AM232" s="264">
        <f t="shared" si="75"/>
        <v>-6.6666666666666652E-2</v>
      </c>
      <c r="AN232" s="264">
        <f t="shared" si="75"/>
        <v>0</v>
      </c>
      <c r="AO232" s="264">
        <f t="shared" si="75"/>
        <v>0</v>
      </c>
      <c r="AP232" s="264">
        <f t="shared" si="75"/>
        <v>6.6666666666666666E-2</v>
      </c>
      <c r="AR232" s="174">
        <f t="shared" si="76"/>
        <v>0.38596491228070173</v>
      </c>
      <c r="AS232" s="174">
        <f t="shared" si="76"/>
        <v>-8.771929824561403E-2</v>
      </c>
      <c r="AT232" s="174">
        <f t="shared" si="76"/>
        <v>-0.17543859649122806</v>
      </c>
      <c r="AU232" s="174">
        <f t="shared" si="76"/>
        <v>-0.12280701754385964</v>
      </c>
    </row>
    <row r="233" spans="1:47" ht="17.100000000000001" customHeight="1" thickBot="1" x14ac:dyDescent="0.25">
      <c r="A233" s="2"/>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X233" s="116"/>
      <c r="Y233" s="127" t="str">
        <f t="shared" si="70"/>
        <v/>
      </c>
      <c r="Z233" s="127" t="str">
        <f t="shared" si="71"/>
        <v/>
      </c>
      <c r="AA233" s="127" t="str">
        <f t="shared" si="72"/>
        <v/>
      </c>
      <c r="AB233" s="127" t="str">
        <f t="shared" si="73"/>
        <v/>
      </c>
      <c r="AC233" s="157"/>
      <c r="AD233" s="35" t="s">
        <v>156</v>
      </c>
      <c r="AE233" s="36" t="s">
        <v>260</v>
      </c>
      <c r="AG233" s="175"/>
      <c r="AH233" s="175"/>
      <c r="AI233" s="175"/>
      <c r="AJ233" s="175"/>
      <c r="AK233" s="175"/>
      <c r="AL233" s="175"/>
      <c r="AM233" s="174" t="s">
        <v>49</v>
      </c>
      <c r="AN233" s="174" t="s">
        <v>49</v>
      </c>
      <c r="AO233" s="174" t="s">
        <v>49</v>
      </c>
      <c r="AP233" s="174" t="s">
        <v>49</v>
      </c>
      <c r="AR233" s="174"/>
      <c r="AS233" s="174"/>
      <c r="AT233" s="174"/>
      <c r="AU233" s="174"/>
    </row>
    <row r="234" spans="1:47" ht="36.6" customHeight="1" thickBot="1" x14ac:dyDescent="0.25">
      <c r="A234" s="2"/>
      <c r="B234" s="48" t="s">
        <v>158</v>
      </c>
      <c r="C234" s="28" t="s">
        <v>261</v>
      </c>
      <c r="D234" s="144"/>
      <c r="E234" s="205">
        <v>17</v>
      </c>
      <c r="F234" s="205">
        <v>1</v>
      </c>
      <c r="G234" s="206">
        <v>0</v>
      </c>
      <c r="H234" s="205">
        <v>6</v>
      </c>
      <c r="I234" s="247">
        <f t="shared" ref="I234:I238" si="77">SUM(E234:H234)</f>
        <v>24</v>
      </c>
      <c r="J234" s="116"/>
      <c r="K234" s="192">
        <v>0.70833333333333337</v>
      </c>
      <c r="L234" s="192">
        <v>4.1666666666666664E-2</v>
      </c>
      <c r="M234" s="192">
        <v>0</v>
      </c>
      <c r="N234" s="192">
        <v>0.25</v>
      </c>
      <c r="O234" s="157"/>
      <c r="P234" s="48" t="s">
        <v>158</v>
      </c>
      <c r="Q234" s="28" t="s">
        <v>261</v>
      </c>
      <c r="R234" s="144"/>
      <c r="S234" s="30">
        <v>14</v>
      </c>
      <c r="T234" s="30">
        <v>1</v>
      </c>
      <c r="U234" s="31">
        <v>2</v>
      </c>
      <c r="V234" s="30">
        <v>2</v>
      </c>
      <c r="W234" s="30">
        <v>19</v>
      </c>
      <c r="X234" s="116"/>
      <c r="Y234" s="127">
        <f t="shared" si="70"/>
        <v>0.73684210526315785</v>
      </c>
      <c r="Z234" s="127">
        <f t="shared" si="71"/>
        <v>5.2631578947368418E-2</v>
      </c>
      <c r="AA234" s="127">
        <f t="shared" si="72"/>
        <v>0.10526315789473684</v>
      </c>
      <c r="AB234" s="127">
        <f t="shared" si="73"/>
        <v>0.10526315789473684</v>
      </c>
      <c r="AC234" s="157"/>
      <c r="AD234" s="28" t="s">
        <v>158</v>
      </c>
      <c r="AE234" s="83" t="s">
        <v>493</v>
      </c>
      <c r="AF234" s="154"/>
      <c r="AG234" s="174">
        <v>0.3125</v>
      </c>
      <c r="AH234" s="174">
        <v>0.140625</v>
      </c>
      <c r="AI234" s="174">
        <v>0.265625</v>
      </c>
      <c r="AJ234" s="174">
        <v>0.28125</v>
      </c>
      <c r="AK234" s="174">
        <v>0.94117647058823528</v>
      </c>
      <c r="AL234" s="175"/>
      <c r="AM234" s="264">
        <f t="shared" ref="AM234:AP238" si="78">K234-Y234</f>
        <v>-2.8508771929824483E-2</v>
      </c>
      <c r="AN234" s="264">
        <f t="shared" si="78"/>
        <v>-1.0964912280701754E-2</v>
      </c>
      <c r="AO234" s="264">
        <f t="shared" si="78"/>
        <v>-0.10526315789473684</v>
      </c>
      <c r="AP234" s="264">
        <f t="shared" si="78"/>
        <v>0.14473684210526316</v>
      </c>
      <c r="AR234" s="174">
        <f t="shared" ref="AR234:AU237" si="79">Y234-AG234</f>
        <v>0.42434210526315785</v>
      </c>
      <c r="AS234" s="174">
        <f t="shared" si="79"/>
        <v>-8.7993421052631582E-2</v>
      </c>
      <c r="AT234" s="174">
        <f t="shared" si="79"/>
        <v>-0.16036184210526316</v>
      </c>
      <c r="AU234" s="174">
        <f t="shared" si="79"/>
        <v>-0.17598684210526316</v>
      </c>
    </row>
    <row r="235" spans="1:47" ht="25.35" customHeight="1" thickBot="1" x14ac:dyDescent="0.25">
      <c r="A235" s="2"/>
      <c r="B235" s="48" t="s">
        <v>161</v>
      </c>
      <c r="C235" s="28" t="s">
        <v>262</v>
      </c>
      <c r="D235" s="144"/>
      <c r="E235" s="205">
        <v>23</v>
      </c>
      <c r="F235" s="205">
        <v>0</v>
      </c>
      <c r="G235" s="206">
        <v>0</v>
      </c>
      <c r="H235" s="205">
        <v>1</v>
      </c>
      <c r="I235" s="247">
        <f t="shared" si="77"/>
        <v>24</v>
      </c>
      <c r="J235" s="116"/>
      <c r="K235" s="192">
        <v>0.95833333333333337</v>
      </c>
      <c r="L235" s="192">
        <v>0</v>
      </c>
      <c r="M235" s="192">
        <v>0</v>
      </c>
      <c r="N235" s="192">
        <v>4.1666666666666664E-2</v>
      </c>
      <c r="O235" s="157"/>
      <c r="P235" s="48" t="s">
        <v>161</v>
      </c>
      <c r="Q235" s="28" t="s">
        <v>262</v>
      </c>
      <c r="R235" s="144"/>
      <c r="S235" s="30">
        <v>19</v>
      </c>
      <c r="T235" s="30">
        <v>0</v>
      </c>
      <c r="U235" s="31">
        <v>0</v>
      </c>
      <c r="V235" s="30">
        <v>0</v>
      </c>
      <c r="W235" s="30">
        <v>19</v>
      </c>
      <c r="X235" s="116"/>
      <c r="Y235" s="127">
        <f t="shared" si="70"/>
        <v>1</v>
      </c>
      <c r="Z235" s="127">
        <f t="shared" si="71"/>
        <v>0</v>
      </c>
      <c r="AA235" s="127">
        <f t="shared" si="72"/>
        <v>0</v>
      </c>
      <c r="AB235" s="127">
        <f t="shared" si="73"/>
        <v>0</v>
      </c>
      <c r="AC235" s="157"/>
      <c r="AD235" s="28" t="s">
        <v>161</v>
      </c>
      <c r="AE235" s="83" t="s">
        <v>262</v>
      </c>
      <c r="AF235" s="154"/>
      <c r="AG235" s="174">
        <v>0.80303030303030298</v>
      </c>
      <c r="AH235" s="174">
        <v>3.0303030303030304E-2</v>
      </c>
      <c r="AI235" s="174">
        <v>7.575757575757576E-2</v>
      </c>
      <c r="AJ235" s="174">
        <v>9.0909090909090912E-2</v>
      </c>
      <c r="AK235" s="174">
        <v>0.97058823529411764</v>
      </c>
      <c r="AL235" s="175"/>
      <c r="AM235" s="264">
        <f t="shared" si="78"/>
        <v>-4.166666666666663E-2</v>
      </c>
      <c r="AN235" s="264">
        <f t="shared" si="78"/>
        <v>0</v>
      </c>
      <c r="AO235" s="264">
        <f t="shared" si="78"/>
        <v>0</v>
      </c>
      <c r="AP235" s="264">
        <f t="shared" si="78"/>
        <v>4.1666666666666664E-2</v>
      </c>
      <c r="AR235" s="174">
        <f t="shared" si="79"/>
        <v>0.19696969696969702</v>
      </c>
      <c r="AS235" s="174">
        <f t="shared" si="79"/>
        <v>-3.0303030303030304E-2</v>
      </c>
      <c r="AT235" s="174">
        <f t="shared" si="79"/>
        <v>-7.575757575757576E-2</v>
      </c>
      <c r="AU235" s="174">
        <f t="shared" si="79"/>
        <v>-9.0909090909090912E-2</v>
      </c>
    </row>
    <row r="236" spans="1:47" ht="25.35" customHeight="1" thickBot="1" x14ac:dyDescent="0.25">
      <c r="A236" s="2"/>
      <c r="B236" s="48" t="s">
        <v>167</v>
      </c>
      <c r="C236" s="28" t="s">
        <v>263</v>
      </c>
      <c r="D236" s="144"/>
      <c r="E236" s="205">
        <v>23</v>
      </c>
      <c r="F236" s="205">
        <v>0</v>
      </c>
      <c r="G236" s="206">
        <v>0</v>
      </c>
      <c r="H236" s="205">
        <v>1</v>
      </c>
      <c r="I236" s="247">
        <f t="shared" si="77"/>
        <v>24</v>
      </c>
      <c r="J236" s="116"/>
      <c r="K236" s="192">
        <v>0.95833333333333337</v>
      </c>
      <c r="L236" s="192">
        <v>0</v>
      </c>
      <c r="M236" s="192">
        <v>0</v>
      </c>
      <c r="N236" s="192">
        <v>4.1666666666666664E-2</v>
      </c>
      <c r="O236" s="157"/>
      <c r="P236" s="48" t="s">
        <v>167</v>
      </c>
      <c r="Q236" s="28" t="s">
        <v>263</v>
      </c>
      <c r="R236" s="144"/>
      <c r="S236" s="30">
        <v>19</v>
      </c>
      <c r="T236" s="30">
        <v>0</v>
      </c>
      <c r="U236" s="31">
        <v>0</v>
      </c>
      <c r="V236" s="30">
        <v>0</v>
      </c>
      <c r="W236" s="30">
        <v>19</v>
      </c>
      <c r="X236" s="116"/>
      <c r="Y236" s="127">
        <f t="shared" si="70"/>
        <v>1</v>
      </c>
      <c r="Z236" s="127">
        <f t="shared" si="71"/>
        <v>0</v>
      </c>
      <c r="AA236" s="127">
        <f t="shared" si="72"/>
        <v>0</v>
      </c>
      <c r="AB236" s="127">
        <f t="shared" si="73"/>
        <v>0</v>
      </c>
      <c r="AC236" s="157"/>
      <c r="AD236" s="28" t="s">
        <v>167</v>
      </c>
      <c r="AE236" s="83" t="s">
        <v>494</v>
      </c>
      <c r="AF236" s="154"/>
      <c r="AG236" s="174">
        <v>0.78125</v>
      </c>
      <c r="AH236" s="174">
        <v>4.6875E-2</v>
      </c>
      <c r="AI236" s="174">
        <v>7.8125E-2</v>
      </c>
      <c r="AJ236" s="174">
        <v>9.375E-2</v>
      </c>
      <c r="AK236" s="174">
        <v>0.94117647058823528</v>
      </c>
      <c r="AL236" s="175"/>
      <c r="AM236" s="264">
        <f t="shared" si="78"/>
        <v>-4.166666666666663E-2</v>
      </c>
      <c r="AN236" s="264">
        <f t="shared" si="78"/>
        <v>0</v>
      </c>
      <c r="AO236" s="264">
        <f t="shared" si="78"/>
        <v>0</v>
      </c>
      <c r="AP236" s="264">
        <f t="shared" si="78"/>
        <v>4.1666666666666664E-2</v>
      </c>
      <c r="AR236" s="174">
        <f t="shared" si="79"/>
        <v>0.21875</v>
      </c>
      <c r="AS236" s="174">
        <f t="shared" si="79"/>
        <v>-4.6875E-2</v>
      </c>
      <c r="AT236" s="174">
        <f t="shared" si="79"/>
        <v>-7.8125E-2</v>
      </c>
      <c r="AU236" s="174">
        <f t="shared" si="79"/>
        <v>-9.375E-2</v>
      </c>
    </row>
    <row r="237" spans="1:47" ht="17.100000000000001" customHeight="1" thickBot="1" x14ac:dyDescent="0.25">
      <c r="A237" s="2"/>
      <c r="B237" s="48" t="s">
        <v>170</v>
      </c>
      <c r="C237" s="28" t="s">
        <v>266</v>
      </c>
      <c r="D237" s="144"/>
      <c r="E237" s="205">
        <v>21</v>
      </c>
      <c r="F237" s="205">
        <v>2</v>
      </c>
      <c r="G237" s="206">
        <v>0</v>
      </c>
      <c r="H237" s="205">
        <v>1</v>
      </c>
      <c r="I237" s="247">
        <f t="shared" si="77"/>
        <v>24</v>
      </c>
      <c r="J237" s="116"/>
      <c r="K237" s="192">
        <v>0.875</v>
      </c>
      <c r="L237" s="192">
        <v>8.3333333333333329E-2</v>
      </c>
      <c r="M237" s="192">
        <v>0</v>
      </c>
      <c r="N237" s="192">
        <v>4.1666666666666664E-2</v>
      </c>
      <c r="O237" s="157"/>
      <c r="P237" s="48" t="s">
        <v>265</v>
      </c>
      <c r="Q237" s="28" t="s">
        <v>266</v>
      </c>
      <c r="R237" s="144"/>
      <c r="S237" s="30">
        <v>19</v>
      </c>
      <c r="T237" s="30">
        <v>0</v>
      </c>
      <c r="U237" s="31">
        <v>0</v>
      </c>
      <c r="V237" s="30">
        <v>0</v>
      </c>
      <c r="W237" s="30">
        <v>19</v>
      </c>
      <c r="X237" s="116"/>
      <c r="Y237" s="127">
        <f t="shared" si="70"/>
        <v>1</v>
      </c>
      <c r="Z237" s="127">
        <f t="shared" si="71"/>
        <v>0</v>
      </c>
      <c r="AA237" s="127">
        <f t="shared" si="72"/>
        <v>0</v>
      </c>
      <c r="AB237" s="127">
        <f t="shared" si="73"/>
        <v>0</v>
      </c>
      <c r="AC237" s="157"/>
      <c r="AD237" s="28" t="s">
        <v>265</v>
      </c>
      <c r="AE237" s="83" t="s">
        <v>266</v>
      </c>
      <c r="AF237" s="154"/>
      <c r="AG237" s="174">
        <v>0.64583333333333337</v>
      </c>
      <c r="AH237" s="174">
        <v>8.3333333333333329E-2</v>
      </c>
      <c r="AI237" s="174">
        <v>0.125</v>
      </c>
      <c r="AJ237" s="174">
        <v>0.14583333333333334</v>
      </c>
      <c r="AK237" s="174">
        <v>0.70588235294117652</v>
      </c>
      <c r="AL237" s="175"/>
      <c r="AM237" s="264">
        <f t="shared" si="78"/>
        <v>-0.125</v>
      </c>
      <c r="AN237" s="264">
        <f t="shared" si="78"/>
        <v>8.3333333333333329E-2</v>
      </c>
      <c r="AO237" s="264">
        <f t="shared" si="78"/>
        <v>0</v>
      </c>
      <c r="AP237" s="264">
        <f t="shared" si="78"/>
        <v>4.1666666666666664E-2</v>
      </c>
      <c r="AR237" s="174">
        <f t="shared" si="79"/>
        <v>0.35416666666666663</v>
      </c>
      <c r="AS237" s="174">
        <f t="shared" si="79"/>
        <v>-8.3333333333333329E-2</v>
      </c>
      <c r="AT237" s="174">
        <f t="shared" si="79"/>
        <v>-0.125</v>
      </c>
      <c r="AU237" s="174">
        <f t="shared" si="79"/>
        <v>-0.14583333333333334</v>
      </c>
    </row>
    <row r="238" spans="1:47" ht="36.6" customHeight="1" thickBot="1" x14ac:dyDescent="0.25">
      <c r="A238" s="2"/>
      <c r="B238" s="48" t="s">
        <v>265</v>
      </c>
      <c r="C238" s="28" t="s">
        <v>264</v>
      </c>
      <c r="D238" s="144"/>
      <c r="E238" s="205">
        <v>23</v>
      </c>
      <c r="F238" s="205">
        <v>0</v>
      </c>
      <c r="G238" s="206">
        <v>0</v>
      </c>
      <c r="H238" s="205">
        <v>1</v>
      </c>
      <c r="I238" s="247">
        <f t="shared" si="77"/>
        <v>24</v>
      </c>
      <c r="J238" s="116"/>
      <c r="K238" s="192">
        <v>0.95833333333333337</v>
      </c>
      <c r="L238" s="192">
        <v>0</v>
      </c>
      <c r="M238" s="192">
        <v>0</v>
      </c>
      <c r="N238" s="192">
        <v>4.1666666666666664E-2</v>
      </c>
      <c r="O238" s="157"/>
      <c r="P238" s="48" t="s">
        <v>170</v>
      </c>
      <c r="Q238" s="28" t="s">
        <v>264</v>
      </c>
      <c r="R238" s="144"/>
      <c r="S238" s="30">
        <v>19</v>
      </c>
      <c r="T238" s="30">
        <v>0</v>
      </c>
      <c r="U238" s="31">
        <v>0</v>
      </c>
      <c r="V238" s="30">
        <v>0</v>
      </c>
      <c r="W238" s="30">
        <v>19</v>
      </c>
      <c r="X238" s="116"/>
      <c r="Y238" s="127">
        <f>IF(ISERROR(S238/$W238),"",S238/$W238)</f>
        <v>1</v>
      </c>
      <c r="Z238" s="127">
        <f>IF(ISERROR(T238/$W238),"",T238/$W238)</f>
        <v>0</v>
      </c>
      <c r="AA238" s="127">
        <f>IF(ISERROR(U238/$W238),"",U238/$W238)</f>
        <v>0</v>
      </c>
      <c r="AB238" s="127">
        <f>IF(ISERROR(V238/$W238),"",V238/$W238)</f>
        <v>0</v>
      </c>
      <c r="AC238" s="157"/>
      <c r="AD238" s="28" t="s">
        <v>170</v>
      </c>
      <c r="AE238" s="83" t="s">
        <v>264</v>
      </c>
      <c r="AF238" s="154"/>
      <c r="AG238" s="174">
        <v>0.77272727272727271</v>
      </c>
      <c r="AH238" s="174">
        <v>4.5454545454545456E-2</v>
      </c>
      <c r="AI238" s="174">
        <v>0.10606060606060606</v>
      </c>
      <c r="AJ238" s="174">
        <v>7.575757575757576E-2</v>
      </c>
      <c r="AK238" s="174">
        <v>0.97058823529411764</v>
      </c>
      <c r="AL238" s="175"/>
      <c r="AM238" s="264">
        <f t="shared" si="78"/>
        <v>-4.166666666666663E-2</v>
      </c>
      <c r="AN238" s="264">
        <f t="shared" si="78"/>
        <v>0</v>
      </c>
      <c r="AO238" s="264">
        <f t="shared" si="78"/>
        <v>0</v>
      </c>
      <c r="AP238" s="264">
        <f t="shared" si="78"/>
        <v>4.1666666666666664E-2</v>
      </c>
      <c r="AR238" s="174">
        <f>Y238-AG238</f>
        <v>0.22727272727272729</v>
      </c>
      <c r="AS238" s="174">
        <f>Z238-AH238</f>
        <v>-4.5454545454545456E-2</v>
      </c>
      <c r="AT238" s="174">
        <f>AA238-AI238</f>
        <v>-0.10606060606060606</v>
      </c>
      <c r="AU238" s="174">
        <f>AB238-AJ238</f>
        <v>-7.575757575757576E-2</v>
      </c>
    </row>
    <row r="239" spans="1:47" ht="16.350000000000001" customHeight="1" x14ac:dyDescent="0.2">
      <c r="A239" s="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X239" s="116"/>
      <c r="Y239" s="127" t="str">
        <f t="shared" si="70"/>
        <v/>
      </c>
      <c r="Z239" s="127" t="str">
        <f t="shared" si="71"/>
        <v/>
      </c>
      <c r="AA239" s="127" t="str">
        <f t="shared" si="72"/>
        <v/>
      </c>
      <c r="AB239" s="127" t="str">
        <f t="shared" si="73"/>
        <v/>
      </c>
      <c r="AC239" s="157"/>
      <c r="AD239" s="88"/>
      <c r="AG239" s="175"/>
      <c r="AH239" s="175"/>
      <c r="AI239" s="175"/>
      <c r="AJ239" s="175"/>
      <c r="AK239" s="175"/>
      <c r="AL239" s="175"/>
      <c r="AM239" s="174" t="s">
        <v>49</v>
      </c>
      <c r="AN239" s="174" t="s">
        <v>49</v>
      </c>
      <c r="AO239" s="174" t="s">
        <v>49</v>
      </c>
      <c r="AP239" s="174" t="s">
        <v>49</v>
      </c>
      <c r="AR239" s="174"/>
      <c r="AS239" s="174"/>
      <c r="AT239" s="174"/>
      <c r="AU239" s="174"/>
    </row>
    <row r="240" spans="1:47" ht="17.100000000000001" customHeight="1" x14ac:dyDescent="0.2">
      <c r="A240" s="2"/>
      <c r="B240" s="68" t="s">
        <v>267</v>
      </c>
      <c r="C240" s="66"/>
      <c r="E240" s="30" t="s">
        <v>49</v>
      </c>
      <c r="F240" s="30" t="s">
        <v>49</v>
      </c>
      <c r="G240" s="31" t="s">
        <v>49</v>
      </c>
      <c r="H240" s="30" t="s">
        <v>49</v>
      </c>
      <c r="I240" s="30"/>
      <c r="J240" s="116"/>
      <c r="K240" s="127" t="s">
        <v>49</v>
      </c>
      <c r="L240" s="127" t="s">
        <v>49</v>
      </c>
      <c r="M240" s="127" t="s">
        <v>49</v>
      </c>
      <c r="N240" s="127" t="s">
        <v>49</v>
      </c>
      <c r="O240" s="157"/>
      <c r="P240" s="68" t="s">
        <v>267</v>
      </c>
      <c r="Q240" s="66"/>
      <c r="S240" s="30"/>
      <c r="T240" s="30"/>
      <c r="U240" s="31"/>
      <c r="V240" s="30"/>
      <c r="W240" s="30"/>
      <c r="X240" s="116"/>
      <c r="Y240" s="127" t="str">
        <f t="shared" si="70"/>
        <v/>
      </c>
      <c r="Z240" s="127" t="str">
        <f t="shared" si="71"/>
        <v/>
      </c>
      <c r="AA240" s="127" t="str">
        <f t="shared" si="72"/>
        <v/>
      </c>
      <c r="AB240" s="127" t="str">
        <f t="shared" si="73"/>
        <v/>
      </c>
      <c r="AC240" s="157"/>
      <c r="AD240" s="168" t="s">
        <v>495</v>
      </c>
      <c r="AE240" s="80" t="s">
        <v>496</v>
      </c>
      <c r="AG240" s="175"/>
      <c r="AH240" s="175"/>
      <c r="AI240" s="175"/>
      <c r="AJ240" s="175"/>
      <c r="AK240" s="175"/>
      <c r="AL240" s="175"/>
      <c r="AM240" s="174" t="s">
        <v>49</v>
      </c>
      <c r="AN240" s="174" t="s">
        <v>49</v>
      </c>
      <c r="AO240" s="174" t="s">
        <v>49</v>
      </c>
      <c r="AP240" s="174" t="s">
        <v>49</v>
      </c>
      <c r="AR240" s="174"/>
      <c r="AS240" s="174"/>
      <c r="AT240" s="174"/>
      <c r="AU240" s="174"/>
    </row>
    <row r="241" spans="1:47" ht="17.100000000000001" customHeight="1" thickBot="1" x14ac:dyDescent="0.25">
      <c r="A241" s="2"/>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X241" s="116"/>
      <c r="Y241" s="127" t="str">
        <f t="shared" si="70"/>
        <v/>
      </c>
      <c r="Z241" s="127" t="str">
        <f t="shared" si="71"/>
        <v/>
      </c>
      <c r="AA241" s="127" t="str">
        <f t="shared" si="72"/>
        <v/>
      </c>
      <c r="AB241" s="127" t="str">
        <f t="shared" si="73"/>
        <v/>
      </c>
      <c r="AC241" s="157"/>
      <c r="AD241" s="88"/>
      <c r="AG241" s="175"/>
      <c r="AH241" s="175"/>
      <c r="AI241" s="175"/>
      <c r="AJ241" s="175"/>
      <c r="AK241" s="175"/>
      <c r="AL241" s="175"/>
      <c r="AM241" s="174" t="s">
        <v>49</v>
      </c>
      <c r="AN241" s="174" t="s">
        <v>49</v>
      </c>
      <c r="AO241" s="174" t="s">
        <v>49</v>
      </c>
      <c r="AP241" s="174" t="s">
        <v>49</v>
      </c>
      <c r="AR241" s="174"/>
      <c r="AS241" s="174"/>
      <c r="AT241" s="174"/>
      <c r="AU241" s="174"/>
    </row>
    <row r="242" spans="1:47" ht="17.100000000000001" customHeight="1" thickBot="1" x14ac:dyDescent="0.25">
      <c r="A242" s="2"/>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X242" s="116"/>
      <c r="Y242" s="127" t="str">
        <f t="shared" si="70"/>
        <v/>
      </c>
      <c r="Z242" s="127" t="str">
        <f t="shared" si="71"/>
        <v/>
      </c>
      <c r="AA242" s="127" t="str">
        <f t="shared" si="72"/>
        <v/>
      </c>
      <c r="AB242" s="127" t="str">
        <f t="shared" si="73"/>
        <v/>
      </c>
      <c r="AC242" s="157"/>
      <c r="AD242" s="35" t="s">
        <v>433</v>
      </c>
      <c r="AE242" s="36" t="s">
        <v>268</v>
      </c>
      <c r="AG242" s="175"/>
      <c r="AH242" s="175"/>
      <c r="AI242" s="175"/>
      <c r="AJ242" s="175"/>
      <c r="AK242" s="175"/>
      <c r="AL242" s="175"/>
      <c r="AM242" s="174" t="s">
        <v>49</v>
      </c>
      <c r="AN242" s="174" t="s">
        <v>49</v>
      </c>
      <c r="AO242" s="174" t="s">
        <v>49</v>
      </c>
      <c r="AP242" s="174" t="s">
        <v>49</v>
      </c>
      <c r="AR242" s="174"/>
      <c r="AS242" s="174"/>
      <c r="AT242" s="174"/>
      <c r="AU242" s="174"/>
    </row>
    <row r="243" spans="1:47" ht="25.35" customHeight="1" thickBot="1" x14ac:dyDescent="0.25">
      <c r="A243" s="2"/>
      <c r="B243" s="48" t="s">
        <v>138</v>
      </c>
      <c r="C243" s="28" t="s">
        <v>269</v>
      </c>
      <c r="D243" s="144"/>
      <c r="E243" s="205">
        <v>63</v>
      </c>
      <c r="F243" s="205">
        <v>2</v>
      </c>
      <c r="G243" s="206">
        <v>0</v>
      </c>
      <c r="H243" s="205">
        <v>6</v>
      </c>
      <c r="I243" s="205">
        <v>71</v>
      </c>
      <c r="J243" s="116"/>
      <c r="K243" s="192">
        <v>0.88732394366197187</v>
      </c>
      <c r="L243" s="192">
        <v>2.8169014084507043E-2</v>
      </c>
      <c r="M243" s="192">
        <v>0</v>
      </c>
      <c r="N243" s="192">
        <v>8.4507042253521125E-2</v>
      </c>
      <c r="O243" s="157"/>
      <c r="P243" s="48" t="s">
        <v>138</v>
      </c>
      <c r="Q243" s="28" t="s">
        <v>269</v>
      </c>
      <c r="R243" s="144"/>
      <c r="S243" s="30">
        <v>44</v>
      </c>
      <c r="T243" s="30">
        <v>4</v>
      </c>
      <c r="U243" s="31">
        <v>3</v>
      </c>
      <c r="V243" s="30">
        <v>14</v>
      </c>
      <c r="W243" s="30">
        <v>65</v>
      </c>
      <c r="X243" s="116"/>
      <c r="Y243" s="127">
        <f t="shared" si="70"/>
        <v>0.67692307692307696</v>
      </c>
      <c r="Z243" s="127">
        <f t="shared" si="71"/>
        <v>6.1538461538461542E-2</v>
      </c>
      <c r="AA243" s="127">
        <f t="shared" si="72"/>
        <v>4.6153846153846156E-2</v>
      </c>
      <c r="AB243" s="127">
        <f t="shared" si="73"/>
        <v>0.2153846153846154</v>
      </c>
      <c r="AC243" s="157"/>
      <c r="AD243" s="28" t="s">
        <v>138</v>
      </c>
      <c r="AE243" s="83" t="s">
        <v>269</v>
      </c>
      <c r="AF243" s="154"/>
      <c r="AG243" s="174">
        <v>0.76923076923076927</v>
      </c>
      <c r="AH243" s="174">
        <v>3.0769230769230771E-2</v>
      </c>
      <c r="AI243" s="174">
        <v>6.1538461538461542E-2</v>
      </c>
      <c r="AJ243" s="174">
        <v>0.13846153846153847</v>
      </c>
      <c r="AK243" s="174">
        <v>0.95588235294117652</v>
      </c>
      <c r="AL243" s="175"/>
      <c r="AM243" s="264">
        <f t="shared" ref="AM243:AP290" si="80">K243-Y243</f>
        <v>0.21040086673889491</v>
      </c>
      <c r="AN243" s="264">
        <f t="shared" si="80"/>
        <v>-3.3369447453954496E-2</v>
      </c>
      <c r="AO243" s="264">
        <f t="shared" si="80"/>
        <v>-4.6153846153846156E-2</v>
      </c>
      <c r="AP243" s="264">
        <f t="shared" si="80"/>
        <v>-0.13087757313109427</v>
      </c>
      <c r="AR243" s="174">
        <f t="shared" ref="AR243:AU249" si="81">Y243-AG243</f>
        <v>-9.2307692307692313E-2</v>
      </c>
      <c r="AS243" s="174">
        <f t="shared" si="81"/>
        <v>3.0769230769230771E-2</v>
      </c>
      <c r="AT243" s="174">
        <f t="shared" si="81"/>
        <v>-1.5384615384615385E-2</v>
      </c>
      <c r="AU243" s="174">
        <f t="shared" si="81"/>
        <v>7.6923076923076927E-2</v>
      </c>
    </row>
    <row r="244" spans="1:47" ht="17.100000000000001" customHeight="1" thickBot="1" x14ac:dyDescent="0.25">
      <c r="A244" s="2"/>
      <c r="B244" s="48" t="s">
        <v>149</v>
      </c>
      <c r="C244" s="28" t="s">
        <v>270</v>
      </c>
      <c r="D244" s="144"/>
      <c r="E244" s="205">
        <v>70</v>
      </c>
      <c r="F244" s="205">
        <v>1</v>
      </c>
      <c r="G244" s="206">
        <v>0</v>
      </c>
      <c r="H244" s="205">
        <v>0</v>
      </c>
      <c r="I244" s="205">
        <v>71</v>
      </c>
      <c r="J244" s="116"/>
      <c r="K244" s="192">
        <v>0.9859154929577465</v>
      </c>
      <c r="L244" s="192">
        <v>1.4084507042253521E-2</v>
      </c>
      <c r="M244" s="192">
        <v>0</v>
      </c>
      <c r="N244" s="192">
        <v>0</v>
      </c>
      <c r="O244" s="157"/>
      <c r="P244" s="48" t="s">
        <v>149</v>
      </c>
      <c r="Q244" s="28" t="s">
        <v>270</v>
      </c>
      <c r="R244" s="144"/>
      <c r="S244" s="30">
        <v>59</v>
      </c>
      <c r="T244" s="30">
        <v>2</v>
      </c>
      <c r="U244" s="31">
        <v>3</v>
      </c>
      <c r="V244" s="30">
        <v>1</v>
      </c>
      <c r="W244" s="30">
        <v>65</v>
      </c>
      <c r="X244" s="116"/>
      <c r="Y244" s="127">
        <f t="shared" si="70"/>
        <v>0.90769230769230769</v>
      </c>
      <c r="Z244" s="127">
        <f t="shared" si="71"/>
        <v>3.0769230769230771E-2</v>
      </c>
      <c r="AA244" s="127">
        <f t="shared" si="72"/>
        <v>4.6153846153846156E-2</v>
      </c>
      <c r="AB244" s="127">
        <f t="shared" si="73"/>
        <v>1.5384615384615385E-2</v>
      </c>
      <c r="AC244" s="157"/>
      <c r="AD244" s="28" t="s">
        <v>149</v>
      </c>
      <c r="AE244" s="83" t="s">
        <v>497</v>
      </c>
      <c r="AF244" s="154"/>
      <c r="AG244" s="174">
        <v>0.79104477611940294</v>
      </c>
      <c r="AH244" s="174">
        <v>8.9552238805970144E-2</v>
      </c>
      <c r="AI244" s="174">
        <v>7.4626865671641784E-2</v>
      </c>
      <c r="AJ244" s="174">
        <v>4.4776119402985072E-2</v>
      </c>
      <c r="AK244" s="174">
        <v>0.98529411764705888</v>
      </c>
      <c r="AL244" s="175"/>
      <c r="AM244" s="264">
        <f t="shared" si="80"/>
        <v>7.822318526543881E-2</v>
      </c>
      <c r="AN244" s="264">
        <f t="shared" si="80"/>
        <v>-1.6684723726977248E-2</v>
      </c>
      <c r="AO244" s="264">
        <f t="shared" si="80"/>
        <v>-4.6153846153846156E-2</v>
      </c>
      <c r="AP244" s="264">
        <f t="shared" si="80"/>
        <v>-1.5384615384615385E-2</v>
      </c>
      <c r="AR244" s="174">
        <f t="shared" si="81"/>
        <v>0.11664753157290475</v>
      </c>
      <c r="AS244" s="174">
        <f t="shared" si="81"/>
        <v>-5.8783008036739373E-2</v>
      </c>
      <c r="AT244" s="174">
        <f t="shared" si="81"/>
        <v>-2.8473019517795628E-2</v>
      </c>
      <c r="AU244" s="174">
        <f t="shared" si="81"/>
        <v>-2.9391504018369687E-2</v>
      </c>
    </row>
    <row r="245" spans="1:47" ht="17.100000000000001" customHeight="1" thickBot="1" x14ac:dyDescent="0.25">
      <c r="A245" s="2"/>
      <c r="B245" s="48" t="s">
        <v>152</v>
      </c>
      <c r="C245" s="28" t="s">
        <v>271</v>
      </c>
      <c r="D245" s="144"/>
      <c r="E245" s="205">
        <v>70</v>
      </c>
      <c r="F245" s="205">
        <v>1</v>
      </c>
      <c r="G245" s="206">
        <v>0</v>
      </c>
      <c r="H245" s="205">
        <v>0</v>
      </c>
      <c r="I245" s="205">
        <v>71</v>
      </c>
      <c r="J245" s="116"/>
      <c r="K245" s="192">
        <v>0.9859154929577465</v>
      </c>
      <c r="L245" s="192">
        <v>1.4084507042253521E-2</v>
      </c>
      <c r="M245" s="192">
        <v>0</v>
      </c>
      <c r="N245" s="192">
        <v>0</v>
      </c>
      <c r="O245" s="157"/>
      <c r="P245" s="48" t="s">
        <v>152</v>
      </c>
      <c r="Q245" s="28" t="s">
        <v>271</v>
      </c>
      <c r="R245" s="144"/>
      <c r="S245" s="30">
        <v>57</v>
      </c>
      <c r="T245" s="30">
        <v>3</v>
      </c>
      <c r="U245" s="31">
        <v>4</v>
      </c>
      <c r="V245" s="30">
        <v>1</v>
      </c>
      <c r="W245" s="30">
        <v>65</v>
      </c>
      <c r="X245" s="116"/>
      <c r="Y245" s="127">
        <f t="shared" si="70"/>
        <v>0.87692307692307692</v>
      </c>
      <c r="Z245" s="127">
        <f t="shared" si="71"/>
        <v>4.6153846153846156E-2</v>
      </c>
      <c r="AA245" s="127">
        <f t="shared" si="72"/>
        <v>6.1538461538461542E-2</v>
      </c>
      <c r="AB245" s="127">
        <f t="shared" si="73"/>
        <v>1.5384615384615385E-2</v>
      </c>
      <c r="AC245" s="157"/>
      <c r="AD245" s="28" t="s">
        <v>152</v>
      </c>
      <c r="AE245" s="83" t="s">
        <v>498</v>
      </c>
      <c r="AF245" s="154"/>
      <c r="AG245" s="174">
        <v>0.74626865671641796</v>
      </c>
      <c r="AH245" s="174">
        <v>0.14925373134328357</v>
      </c>
      <c r="AI245" s="174">
        <v>5.9701492537313432E-2</v>
      </c>
      <c r="AJ245" s="174">
        <v>4.4776119402985072E-2</v>
      </c>
      <c r="AK245" s="174">
        <v>0.98529411764705888</v>
      </c>
      <c r="AL245" s="175"/>
      <c r="AM245" s="264">
        <f t="shared" si="80"/>
        <v>0.10899241603466958</v>
      </c>
      <c r="AN245" s="264">
        <f t="shared" si="80"/>
        <v>-3.2069339111592633E-2</v>
      </c>
      <c r="AO245" s="264">
        <f t="shared" si="80"/>
        <v>-6.1538461538461542E-2</v>
      </c>
      <c r="AP245" s="264">
        <f t="shared" si="80"/>
        <v>-1.5384615384615385E-2</v>
      </c>
      <c r="AR245" s="174">
        <f t="shared" si="81"/>
        <v>0.13065442020665896</v>
      </c>
      <c r="AS245" s="174">
        <f t="shared" si="81"/>
        <v>-0.10309988518943741</v>
      </c>
      <c r="AT245" s="174">
        <f t="shared" si="81"/>
        <v>1.8369690011481102E-3</v>
      </c>
      <c r="AU245" s="174">
        <f t="shared" si="81"/>
        <v>-2.9391504018369687E-2</v>
      </c>
    </row>
    <row r="246" spans="1:47" ht="81.599999999999994" customHeight="1" thickBot="1" x14ac:dyDescent="0.25">
      <c r="A246" s="2"/>
      <c r="B246" s="48" t="s">
        <v>256</v>
      </c>
      <c r="C246" s="28" t="s">
        <v>272</v>
      </c>
      <c r="D246" s="144"/>
      <c r="E246" s="205">
        <v>68</v>
      </c>
      <c r="F246" s="205">
        <v>2</v>
      </c>
      <c r="G246" s="206">
        <v>1</v>
      </c>
      <c r="H246" s="205">
        <v>0</v>
      </c>
      <c r="I246" s="205">
        <v>71</v>
      </c>
      <c r="J246" s="116"/>
      <c r="K246" s="192">
        <v>0.95774647887323938</v>
      </c>
      <c r="L246" s="192">
        <v>2.8169014084507043E-2</v>
      </c>
      <c r="M246" s="192">
        <v>1.4084507042253521E-2</v>
      </c>
      <c r="N246" s="192">
        <v>0</v>
      </c>
      <c r="O246" s="157"/>
      <c r="P246" s="48" t="s">
        <v>256</v>
      </c>
      <c r="Q246" s="28" t="s">
        <v>272</v>
      </c>
      <c r="R246" s="144"/>
      <c r="S246" s="30">
        <v>56</v>
      </c>
      <c r="T246" s="30">
        <v>5</v>
      </c>
      <c r="U246" s="31">
        <v>4</v>
      </c>
      <c r="V246" s="30">
        <v>0</v>
      </c>
      <c r="W246" s="30">
        <v>65</v>
      </c>
      <c r="X246" s="116"/>
      <c r="Y246" s="127">
        <f t="shared" si="70"/>
        <v>0.86153846153846159</v>
      </c>
      <c r="Z246" s="127">
        <f t="shared" si="71"/>
        <v>7.6923076923076927E-2</v>
      </c>
      <c r="AA246" s="127">
        <f t="shared" si="72"/>
        <v>6.1538461538461542E-2</v>
      </c>
      <c r="AB246" s="127">
        <f t="shared" si="73"/>
        <v>0</v>
      </c>
      <c r="AC246" s="157"/>
      <c r="AD246" s="28" t="s">
        <v>256</v>
      </c>
      <c r="AE246" s="83" t="s">
        <v>499</v>
      </c>
      <c r="AF246" s="154"/>
      <c r="AG246" s="174">
        <v>0.74626865671641796</v>
      </c>
      <c r="AH246" s="174">
        <v>0.14925373134328357</v>
      </c>
      <c r="AI246" s="174">
        <v>5.9701492537313432E-2</v>
      </c>
      <c r="AJ246" s="174">
        <v>4.4776119402985072E-2</v>
      </c>
      <c r="AK246" s="174">
        <v>0.98529411764705888</v>
      </c>
      <c r="AL246" s="175"/>
      <c r="AM246" s="264">
        <f t="shared" si="80"/>
        <v>9.6208017334777796E-2</v>
      </c>
      <c r="AN246" s="264">
        <f t="shared" si="80"/>
        <v>-4.8754062838569881E-2</v>
      </c>
      <c r="AO246" s="264">
        <f t="shared" si="80"/>
        <v>-4.7453954496208019E-2</v>
      </c>
      <c r="AP246" s="264">
        <f t="shared" si="80"/>
        <v>0</v>
      </c>
      <c r="AR246" s="174">
        <f t="shared" si="81"/>
        <v>0.11526980482204363</v>
      </c>
      <c r="AS246" s="174">
        <f t="shared" si="81"/>
        <v>-7.2330654420206641E-2</v>
      </c>
      <c r="AT246" s="174">
        <f t="shared" si="81"/>
        <v>1.8369690011481102E-3</v>
      </c>
      <c r="AU246" s="174">
        <f t="shared" si="81"/>
        <v>-4.4776119402985072E-2</v>
      </c>
    </row>
    <row r="247" spans="1:47" ht="25.35" customHeight="1" thickBot="1" x14ac:dyDescent="0.25">
      <c r="A247" s="2"/>
      <c r="B247" s="48" t="s">
        <v>258</v>
      </c>
      <c r="C247" s="28" t="s">
        <v>273</v>
      </c>
      <c r="D247" s="144"/>
      <c r="E247" s="205">
        <v>70</v>
      </c>
      <c r="F247" s="205">
        <v>0</v>
      </c>
      <c r="G247" s="206">
        <v>0</v>
      </c>
      <c r="H247" s="205">
        <v>1</v>
      </c>
      <c r="I247" s="205">
        <v>71</v>
      </c>
      <c r="J247" s="116"/>
      <c r="K247" s="192">
        <v>0.9859154929577465</v>
      </c>
      <c r="L247" s="192">
        <v>0</v>
      </c>
      <c r="M247" s="192">
        <v>0</v>
      </c>
      <c r="N247" s="192">
        <v>1.4084507042253521E-2</v>
      </c>
      <c r="O247" s="157"/>
      <c r="P247" s="48" t="s">
        <v>258</v>
      </c>
      <c r="Q247" s="28" t="s">
        <v>273</v>
      </c>
      <c r="R247" s="144"/>
      <c r="S247" s="30">
        <v>60</v>
      </c>
      <c r="T247" s="30">
        <v>2</v>
      </c>
      <c r="U247" s="31">
        <v>3</v>
      </c>
      <c r="V247" s="30">
        <v>0</v>
      </c>
      <c r="W247" s="30">
        <v>65</v>
      </c>
      <c r="X247" s="116"/>
      <c r="Y247" s="127">
        <f t="shared" si="70"/>
        <v>0.92307692307692313</v>
      </c>
      <c r="Z247" s="127">
        <f t="shared" si="71"/>
        <v>3.0769230769230771E-2</v>
      </c>
      <c r="AA247" s="127">
        <f t="shared" si="72"/>
        <v>4.6153846153846156E-2</v>
      </c>
      <c r="AB247" s="127">
        <f t="shared" si="73"/>
        <v>0</v>
      </c>
      <c r="AC247" s="157"/>
      <c r="AD247" s="28" t="s">
        <v>258</v>
      </c>
      <c r="AE247" s="83" t="s">
        <v>273</v>
      </c>
      <c r="AF247" s="154"/>
      <c r="AG247" s="174">
        <v>0.82089552238805974</v>
      </c>
      <c r="AH247" s="174">
        <v>8.9552238805970144E-2</v>
      </c>
      <c r="AI247" s="174">
        <v>5.9701492537313432E-2</v>
      </c>
      <c r="AJ247" s="174">
        <v>2.9850746268656716E-2</v>
      </c>
      <c r="AK247" s="174">
        <v>0.98529411764705888</v>
      </c>
      <c r="AL247" s="175"/>
      <c r="AM247" s="264">
        <f t="shared" si="80"/>
        <v>6.2838569880823369E-2</v>
      </c>
      <c r="AN247" s="264">
        <f t="shared" si="80"/>
        <v>-3.0769230769230771E-2</v>
      </c>
      <c r="AO247" s="264">
        <f t="shared" si="80"/>
        <v>-4.6153846153846156E-2</v>
      </c>
      <c r="AP247" s="264">
        <f t="shared" si="80"/>
        <v>1.4084507042253521E-2</v>
      </c>
      <c r="AR247" s="174">
        <f t="shared" si="81"/>
        <v>0.10218140068886339</v>
      </c>
      <c r="AS247" s="174">
        <f t="shared" si="81"/>
        <v>-5.8783008036739373E-2</v>
      </c>
      <c r="AT247" s="174">
        <f t="shared" si="81"/>
        <v>-1.3547646383467275E-2</v>
      </c>
      <c r="AU247" s="174">
        <f t="shared" si="81"/>
        <v>-2.9850746268656716E-2</v>
      </c>
    </row>
    <row r="248" spans="1:47" ht="25.35" customHeight="1" thickBot="1" x14ac:dyDescent="0.25">
      <c r="A248" s="2"/>
      <c r="B248" s="48" t="s">
        <v>274</v>
      </c>
      <c r="C248" s="28" t="s">
        <v>275</v>
      </c>
      <c r="D248" s="144"/>
      <c r="E248" s="205">
        <v>71</v>
      </c>
      <c r="F248" s="205">
        <v>0</v>
      </c>
      <c r="G248" s="206">
        <v>0</v>
      </c>
      <c r="H248" s="205">
        <v>0</v>
      </c>
      <c r="I248" s="205">
        <v>71</v>
      </c>
      <c r="J248" s="116"/>
      <c r="K248" s="192">
        <v>1</v>
      </c>
      <c r="L248" s="192">
        <v>0</v>
      </c>
      <c r="M248" s="192">
        <v>0</v>
      </c>
      <c r="N248" s="192">
        <v>0</v>
      </c>
      <c r="O248" s="157"/>
      <c r="P248" s="48" t="s">
        <v>274</v>
      </c>
      <c r="Q248" s="28" t="s">
        <v>275</v>
      </c>
      <c r="R248" s="144"/>
      <c r="S248" s="30">
        <v>63</v>
      </c>
      <c r="T248" s="30">
        <v>0</v>
      </c>
      <c r="U248" s="31">
        <v>2</v>
      </c>
      <c r="V248" s="30">
        <v>0</v>
      </c>
      <c r="W248" s="30">
        <v>65</v>
      </c>
      <c r="X248" s="116"/>
      <c r="Y248" s="127">
        <f t="shared" si="70"/>
        <v>0.96923076923076923</v>
      </c>
      <c r="Z248" s="127">
        <f t="shared" si="71"/>
        <v>0</v>
      </c>
      <c r="AA248" s="127">
        <f t="shared" si="72"/>
        <v>3.0769230769230771E-2</v>
      </c>
      <c r="AB248" s="127">
        <f t="shared" si="73"/>
        <v>0</v>
      </c>
      <c r="AC248" s="157"/>
      <c r="AD248" s="28" t="s">
        <v>274</v>
      </c>
      <c r="AE248" s="83" t="s">
        <v>500</v>
      </c>
      <c r="AF248" s="154"/>
      <c r="AG248" s="174">
        <v>0.83333333333333337</v>
      </c>
      <c r="AH248" s="174">
        <v>9.0909090909090912E-2</v>
      </c>
      <c r="AI248" s="174">
        <v>6.0606060606060608E-2</v>
      </c>
      <c r="AJ248" s="174">
        <v>1.5151515151515152E-2</v>
      </c>
      <c r="AK248" s="174">
        <v>0.97058823529411764</v>
      </c>
      <c r="AL248" s="175"/>
      <c r="AM248" s="264">
        <f t="shared" si="80"/>
        <v>3.0769230769230771E-2</v>
      </c>
      <c r="AN248" s="264">
        <f t="shared" si="80"/>
        <v>0</v>
      </c>
      <c r="AO248" s="264">
        <f t="shared" si="80"/>
        <v>-3.0769230769230771E-2</v>
      </c>
      <c r="AP248" s="264">
        <f t="shared" si="80"/>
        <v>0</v>
      </c>
      <c r="AR248" s="174">
        <f t="shared" si="81"/>
        <v>0.13589743589743586</v>
      </c>
      <c r="AS248" s="174">
        <f t="shared" si="81"/>
        <v>-9.0909090909090912E-2</v>
      </c>
      <c r="AT248" s="174">
        <f t="shared" si="81"/>
        <v>-2.9836829836829837E-2</v>
      </c>
      <c r="AU248" s="174">
        <f t="shared" si="81"/>
        <v>-1.5151515151515152E-2</v>
      </c>
    </row>
    <row r="249" spans="1:47" ht="17.100000000000001" customHeight="1" thickBot="1" x14ac:dyDescent="0.25">
      <c r="A249" s="2"/>
      <c r="B249" s="48" t="s">
        <v>276</v>
      </c>
      <c r="C249" s="28" t="s">
        <v>277</v>
      </c>
      <c r="D249" s="144"/>
      <c r="E249" s="205">
        <v>69</v>
      </c>
      <c r="F249" s="205">
        <v>1</v>
      </c>
      <c r="G249" s="206">
        <v>0</v>
      </c>
      <c r="H249" s="205">
        <v>1</v>
      </c>
      <c r="I249" s="205">
        <v>71</v>
      </c>
      <c r="J249" s="116"/>
      <c r="K249" s="192">
        <v>0.971830985915493</v>
      </c>
      <c r="L249" s="192">
        <v>1.4084507042253521E-2</v>
      </c>
      <c r="M249" s="192">
        <v>0</v>
      </c>
      <c r="N249" s="192">
        <v>1.4084507042253521E-2</v>
      </c>
      <c r="O249" s="157"/>
      <c r="P249" s="48" t="s">
        <v>276</v>
      </c>
      <c r="Q249" s="28" t="s">
        <v>277</v>
      </c>
      <c r="R249" s="144"/>
      <c r="S249" s="30">
        <v>59</v>
      </c>
      <c r="T249" s="30">
        <v>1</v>
      </c>
      <c r="U249" s="31">
        <v>3</v>
      </c>
      <c r="V249" s="30">
        <v>2</v>
      </c>
      <c r="W249" s="30">
        <v>65</v>
      </c>
      <c r="X249" s="116"/>
      <c r="Y249" s="127">
        <f t="shared" si="70"/>
        <v>0.90769230769230769</v>
      </c>
      <c r="Z249" s="127">
        <f t="shared" si="71"/>
        <v>1.5384615384615385E-2</v>
      </c>
      <c r="AA249" s="127">
        <f t="shared" si="72"/>
        <v>4.6153846153846156E-2</v>
      </c>
      <c r="AB249" s="127">
        <f t="shared" si="73"/>
        <v>3.0769230769230771E-2</v>
      </c>
      <c r="AC249" s="157"/>
      <c r="AD249" s="28" t="s">
        <v>276</v>
      </c>
      <c r="AE249" s="83" t="s">
        <v>277</v>
      </c>
      <c r="AF249" s="154"/>
      <c r="AG249" s="174">
        <v>0.80952380952380953</v>
      </c>
      <c r="AH249" s="174">
        <v>4.7619047619047616E-2</v>
      </c>
      <c r="AI249" s="174">
        <v>9.5238095238095233E-2</v>
      </c>
      <c r="AJ249" s="174">
        <v>4.7619047619047616E-2</v>
      </c>
      <c r="AK249" s="174">
        <v>0.92647058823529416</v>
      </c>
      <c r="AL249" s="175"/>
      <c r="AM249" s="264">
        <f t="shared" si="80"/>
        <v>6.4138678223185308E-2</v>
      </c>
      <c r="AN249" s="264">
        <f t="shared" si="80"/>
        <v>-1.300108342361864E-3</v>
      </c>
      <c r="AO249" s="264">
        <f t="shared" si="80"/>
        <v>-4.6153846153846156E-2</v>
      </c>
      <c r="AP249" s="264">
        <f t="shared" si="80"/>
        <v>-1.6684723726977248E-2</v>
      </c>
      <c r="AR249" s="174">
        <f t="shared" si="81"/>
        <v>9.8168498168498153E-2</v>
      </c>
      <c r="AS249" s="174">
        <f t="shared" si="81"/>
        <v>-3.2234432234432231E-2</v>
      </c>
      <c r="AT249" s="174">
        <f t="shared" si="81"/>
        <v>-4.9084249084249076E-2</v>
      </c>
      <c r="AU249" s="174">
        <f t="shared" si="81"/>
        <v>-1.6849816849816845E-2</v>
      </c>
    </row>
    <row r="250" spans="1:47" ht="17.100000000000001" customHeight="1" thickBot="1" x14ac:dyDescent="0.25">
      <c r="A250" s="2"/>
      <c r="B250" s="35">
        <v>2</v>
      </c>
      <c r="C250" s="36" t="s">
        <v>278</v>
      </c>
      <c r="E250" s="30" t="s">
        <v>49</v>
      </c>
      <c r="F250" s="30" t="s">
        <v>49</v>
      </c>
      <c r="G250" s="31" t="s">
        <v>49</v>
      </c>
      <c r="H250" s="30" t="s">
        <v>49</v>
      </c>
      <c r="I250" s="30" t="s">
        <v>49</v>
      </c>
      <c r="J250" s="116"/>
      <c r="K250" s="246" t="s">
        <v>49</v>
      </c>
      <c r="L250" s="246" t="s">
        <v>49</v>
      </c>
      <c r="M250" s="246" t="s">
        <v>49</v>
      </c>
      <c r="N250" s="246" t="s">
        <v>49</v>
      </c>
      <c r="O250" s="157"/>
      <c r="P250" s="35">
        <v>2</v>
      </c>
      <c r="Q250" s="36" t="s">
        <v>278</v>
      </c>
      <c r="S250" s="30" t="s">
        <v>49</v>
      </c>
      <c r="T250" s="30" t="s">
        <v>49</v>
      </c>
      <c r="U250" s="31" t="s">
        <v>49</v>
      </c>
      <c r="V250" s="30" t="s">
        <v>49</v>
      </c>
      <c r="W250" s="30" t="s">
        <v>49</v>
      </c>
      <c r="X250" s="116"/>
      <c r="Y250" s="127" t="str">
        <f t="shared" si="70"/>
        <v/>
      </c>
      <c r="Z250" s="127" t="str">
        <f t="shared" si="71"/>
        <v/>
      </c>
      <c r="AA250" s="127" t="str">
        <f t="shared" si="72"/>
        <v/>
      </c>
      <c r="AB250" s="127" t="str">
        <f t="shared" si="73"/>
        <v/>
      </c>
      <c r="AC250" s="157"/>
      <c r="AD250" s="35" t="s">
        <v>156</v>
      </c>
      <c r="AE250" s="36" t="s">
        <v>278</v>
      </c>
      <c r="AG250" s="175"/>
      <c r="AH250" s="175"/>
      <c r="AI250" s="175"/>
      <c r="AJ250" s="175"/>
      <c r="AK250" s="175"/>
      <c r="AL250" s="175"/>
      <c r="AM250" s="174" t="s">
        <v>49</v>
      </c>
      <c r="AN250" s="174" t="s">
        <v>49</v>
      </c>
      <c r="AO250" s="174" t="s">
        <v>49</v>
      </c>
      <c r="AP250" s="174" t="s">
        <v>49</v>
      </c>
      <c r="AR250" s="174"/>
      <c r="AS250" s="174"/>
      <c r="AT250" s="174"/>
      <c r="AU250" s="174"/>
    </row>
    <row r="251" spans="1:47" ht="17.100000000000001" customHeight="1" thickBot="1" x14ac:dyDescent="0.25">
      <c r="A251" s="2"/>
      <c r="B251" s="48" t="s">
        <v>158</v>
      </c>
      <c r="C251" s="28" t="s">
        <v>279</v>
      </c>
      <c r="D251" s="144"/>
      <c r="E251" s="205">
        <v>71</v>
      </c>
      <c r="F251" s="205">
        <v>0</v>
      </c>
      <c r="G251" s="206">
        <v>0</v>
      </c>
      <c r="H251" s="205">
        <v>0</v>
      </c>
      <c r="I251" s="205">
        <v>71</v>
      </c>
      <c r="J251" s="116"/>
      <c r="K251" s="192">
        <v>1</v>
      </c>
      <c r="L251" s="192">
        <v>0</v>
      </c>
      <c r="M251" s="192">
        <v>0</v>
      </c>
      <c r="N251" s="192">
        <v>0</v>
      </c>
      <c r="O251" s="157"/>
      <c r="P251" s="48" t="s">
        <v>158</v>
      </c>
      <c r="Q251" s="28" t="s">
        <v>279</v>
      </c>
      <c r="R251" s="144"/>
      <c r="S251" s="30">
        <v>60</v>
      </c>
      <c r="T251" s="30">
        <v>2</v>
      </c>
      <c r="U251" s="31">
        <v>3</v>
      </c>
      <c r="V251" s="30">
        <v>0</v>
      </c>
      <c r="W251" s="30">
        <v>65</v>
      </c>
      <c r="X251" s="116"/>
      <c r="Y251" s="127">
        <f t="shared" si="70"/>
        <v>0.92307692307692313</v>
      </c>
      <c r="Z251" s="127">
        <f t="shared" si="71"/>
        <v>3.0769230769230771E-2</v>
      </c>
      <c r="AA251" s="127">
        <f t="shared" si="72"/>
        <v>4.6153846153846156E-2</v>
      </c>
      <c r="AB251" s="127">
        <f t="shared" si="73"/>
        <v>0</v>
      </c>
      <c r="AC251" s="157"/>
      <c r="AD251" s="28" t="s">
        <v>158</v>
      </c>
      <c r="AE251" s="83" t="s">
        <v>279</v>
      </c>
      <c r="AF251" s="154"/>
      <c r="AG251" s="174">
        <v>0.79104477611940294</v>
      </c>
      <c r="AH251" s="174">
        <v>8.9552238805970144E-2</v>
      </c>
      <c r="AI251" s="174">
        <v>7.4626865671641784E-2</v>
      </c>
      <c r="AJ251" s="174">
        <v>4.4776119402985072E-2</v>
      </c>
      <c r="AK251" s="174">
        <v>0.98529411764705888</v>
      </c>
      <c r="AL251" s="175"/>
      <c r="AM251" s="264">
        <f t="shared" si="80"/>
        <v>7.6923076923076872E-2</v>
      </c>
      <c r="AN251" s="264">
        <f t="shared" si="80"/>
        <v>-3.0769230769230771E-2</v>
      </c>
      <c r="AO251" s="264">
        <f t="shared" si="80"/>
        <v>-4.6153846153846156E-2</v>
      </c>
      <c r="AP251" s="264">
        <f t="shared" si="80"/>
        <v>0</v>
      </c>
      <c r="AR251" s="174">
        <f t="shared" ref="AR251:AU256" si="82">Y251-AG251</f>
        <v>0.13203214695752019</v>
      </c>
      <c r="AS251" s="174">
        <f t="shared" si="82"/>
        <v>-5.8783008036739373E-2</v>
      </c>
      <c r="AT251" s="174">
        <f t="shared" si="82"/>
        <v>-2.8473019517795628E-2</v>
      </c>
      <c r="AU251" s="174">
        <f t="shared" si="82"/>
        <v>-4.4776119402985072E-2</v>
      </c>
    </row>
    <row r="252" spans="1:47" ht="25.35" customHeight="1" thickBot="1" x14ac:dyDescent="0.25">
      <c r="A252" s="2"/>
      <c r="B252" s="48" t="s">
        <v>161</v>
      </c>
      <c r="C252" s="28" t="s">
        <v>280</v>
      </c>
      <c r="D252" s="144"/>
      <c r="E252" s="205">
        <v>54</v>
      </c>
      <c r="F252" s="205">
        <v>3</v>
      </c>
      <c r="G252" s="206">
        <v>3</v>
      </c>
      <c r="H252" s="205">
        <v>11</v>
      </c>
      <c r="I252" s="205">
        <v>71</v>
      </c>
      <c r="J252" s="116"/>
      <c r="K252" s="192">
        <v>0.76056338028169013</v>
      </c>
      <c r="L252" s="192">
        <v>4.2253521126760563E-2</v>
      </c>
      <c r="M252" s="192">
        <v>4.2253521126760563E-2</v>
      </c>
      <c r="N252" s="192">
        <v>0.15492957746478872</v>
      </c>
      <c r="O252" s="157"/>
      <c r="P252" s="48" t="s">
        <v>161</v>
      </c>
      <c r="Q252" s="28" t="s">
        <v>280</v>
      </c>
      <c r="R252" s="144"/>
      <c r="S252" s="30">
        <v>51</v>
      </c>
      <c r="T252" s="30">
        <v>5</v>
      </c>
      <c r="U252" s="31">
        <v>5</v>
      </c>
      <c r="V252" s="30">
        <v>4</v>
      </c>
      <c r="W252" s="30">
        <v>65</v>
      </c>
      <c r="X252" s="116"/>
      <c r="Y252" s="127">
        <f t="shared" si="70"/>
        <v>0.7846153846153846</v>
      </c>
      <c r="Z252" s="127">
        <f t="shared" si="71"/>
        <v>7.6923076923076927E-2</v>
      </c>
      <c r="AA252" s="127">
        <f t="shared" si="72"/>
        <v>7.6923076923076927E-2</v>
      </c>
      <c r="AB252" s="127">
        <f t="shared" si="73"/>
        <v>6.1538461538461542E-2</v>
      </c>
      <c r="AC252" s="157"/>
      <c r="AD252" s="28" t="s">
        <v>161</v>
      </c>
      <c r="AE252" s="83" t="s">
        <v>280</v>
      </c>
      <c r="AF252" s="154"/>
      <c r="AG252" s="174">
        <v>0.58461538461538465</v>
      </c>
      <c r="AH252" s="174">
        <v>0.13846153846153847</v>
      </c>
      <c r="AI252" s="174">
        <v>0.15384615384615385</v>
      </c>
      <c r="AJ252" s="174">
        <v>0.12307692307692308</v>
      </c>
      <c r="AK252" s="174">
        <v>0.95588235294117652</v>
      </c>
      <c r="AL252" s="175"/>
      <c r="AM252" s="264">
        <f t="shared" si="80"/>
        <v>-2.4052004333694477E-2</v>
      </c>
      <c r="AN252" s="264">
        <f t="shared" si="80"/>
        <v>-3.4669555796316365E-2</v>
      </c>
      <c r="AO252" s="264">
        <f t="shared" si="80"/>
        <v>-3.4669555796316365E-2</v>
      </c>
      <c r="AP252" s="264">
        <f t="shared" si="80"/>
        <v>9.3391115926327178E-2</v>
      </c>
      <c r="AR252" s="174">
        <f t="shared" si="82"/>
        <v>0.19999999999999996</v>
      </c>
      <c r="AS252" s="174">
        <f t="shared" si="82"/>
        <v>-6.1538461538461542E-2</v>
      </c>
      <c r="AT252" s="174">
        <f t="shared" si="82"/>
        <v>-7.6923076923076927E-2</v>
      </c>
      <c r="AU252" s="174">
        <f t="shared" si="82"/>
        <v>-6.1538461538461542E-2</v>
      </c>
    </row>
    <row r="253" spans="1:47" ht="25.35" customHeight="1" thickBot="1" x14ac:dyDescent="0.25">
      <c r="A253" s="2"/>
      <c r="B253" s="48" t="s">
        <v>167</v>
      </c>
      <c r="C253" s="28" t="s">
        <v>281</v>
      </c>
      <c r="D253" s="144"/>
      <c r="E253" s="205">
        <v>66</v>
      </c>
      <c r="F253" s="205">
        <v>3</v>
      </c>
      <c r="G253" s="206">
        <v>2</v>
      </c>
      <c r="H253" s="205">
        <v>0</v>
      </c>
      <c r="I253" s="205">
        <v>71</v>
      </c>
      <c r="J253" s="116"/>
      <c r="K253" s="192">
        <v>0.92957746478873238</v>
      </c>
      <c r="L253" s="192">
        <v>4.2253521126760563E-2</v>
      </c>
      <c r="M253" s="192">
        <v>2.8169014084507043E-2</v>
      </c>
      <c r="N253" s="192">
        <v>0</v>
      </c>
      <c r="O253" s="157"/>
      <c r="P253" s="48" t="s">
        <v>167</v>
      </c>
      <c r="Q253" s="28" t="s">
        <v>281</v>
      </c>
      <c r="R253" s="144"/>
      <c r="S253" s="30">
        <v>58</v>
      </c>
      <c r="T253" s="30">
        <v>4</v>
      </c>
      <c r="U253" s="31">
        <v>3</v>
      </c>
      <c r="V253" s="30">
        <v>0</v>
      </c>
      <c r="W253" s="30">
        <v>65</v>
      </c>
      <c r="X253" s="116"/>
      <c r="Y253" s="127">
        <f t="shared" si="70"/>
        <v>0.89230769230769236</v>
      </c>
      <c r="Z253" s="127">
        <f t="shared" si="71"/>
        <v>6.1538461538461542E-2</v>
      </c>
      <c r="AA253" s="127">
        <f t="shared" si="72"/>
        <v>4.6153846153846156E-2</v>
      </c>
      <c r="AB253" s="127">
        <f t="shared" si="73"/>
        <v>0</v>
      </c>
      <c r="AC253" s="157"/>
      <c r="AD253" s="28" t="s">
        <v>167</v>
      </c>
      <c r="AE253" s="83" t="s">
        <v>281</v>
      </c>
      <c r="AF253" s="154"/>
      <c r="AG253" s="174">
        <v>0.74242424242424243</v>
      </c>
      <c r="AH253" s="174">
        <v>0.12121212121212122</v>
      </c>
      <c r="AI253" s="174">
        <v>0.10606060606060606</v>
      </c>
      <c r="AJ253" s="174">
        <v>3.0303030303030304E-2</v>
      </c>
      <c r="AK253" s="174">
        <v>0.97058823529411764</v>
      </c>
      <c r="AL253" s="175"/>
      <c r="AM253" s="264">
        <f t="shared" si="80"/>
        <v>3.726977248104002E-2</v>
      </c>
      <c r="AN253" s="264">
        <f t="shared" si="80"/>
        <v>-1.9284940411700979E-2</v>
      </c>
      <c r="AO253" s="264">
        <f t="shared" si="80"/>
        <v>-1.7984832069339114E-2</v>
      </c>
      <c r="AP253" s="264">
        <f t="shared" si="80"/>
        <v>0</v>
      </c>
      <c r="AR253" s="174">
        <f t="shared" si="82"/>
        <v>0.14988344988344993</v>
      </c>
      <c r="AS253" s="174">
        <f t="shared" si="82"/>
        <v>-5.9673659673659674E-2</v>
      </c>
      <c r="AT253" s="174">
        <f t="shared" si="82"/>
        <v>-5.9906759906759907E-2</v>
      </c>
      <c r="AU253" s="174">
        <f t="shared" si="82"/>
        <v>-3.0303030303030304E-2</v>
      </c>
    </row>
    <row r="254" spans="1:47" ht="25.35" customHeight="1" thickBot="1" x14ac:dyDescent="0.25">
      <c r="A254" s="2"/>
      <c r="B254" s="48" t="s">
        <v>170</v>
      </c>
      <c r="C254" s="28" t="s">
        <v>282</v>
      </c>
      <c r="D254" s="144"/>
      <c r="E254" s="205">
        <v>68</v>
      </c>
      <c r="F254" s="205">
        <v>3</v>
      </c>
      <c r="G254" s="206">
        <v>0</v>
      </c>
      <c r="H254" s="205">
        <v>0</v>
      </c>
      <c r="I254" s="205">
        <v>71</v>
      </c>
      <c r="J254" s="116"/>
      <c r="K254" s="192">
        <v>0.95774647887323938</v>
      </c>
      <c r="L254" s="192">
        <v>4.2253521126760563E-2</v>
      </c>
      <c r="M254" s="192">
        <v>0</v>
      </c>
      <c r="N254" s="192">
        <v>0</v>
      </c>
      <c r="O254" s="157"/>
      <c r="P254" s="48" t="s">
        <v>170</v>
      </c>
      <c r="Q254" s="28" t="s">
        <v>282</v>
      </c>
      <c r="R254" s="144"/>
      <c r="S254" s="30">
        <v>63</v>
      </c>
      <c r="T254" s="30">
        <v>0</v>
      </c>
      <c r="U254" s="31">
        <v>2</v>
      </c>
      <c r="V254" s="30">
        <v>0</v>
      </c>
      <c r="W254" s="30">
        <v>65</v>
      </c>
      <c r="X254" s="116"/>
      <c r="Y254" s="127">
        <f t="shared" si="70"/>
        <v>0.96923076923076923</v>
      </c>
      <c r="Z254" s="127">
        <f t="shared" si="71"/>
        <v>0</v>
      </c>
      <c r="AA254" s="127">
        <f t="shared" si="72"/>
        <v>3.0769230769230771E-2</v>
      </c>
      <c r="AB254" s="127">
        <f t="shared" si="73"/>
        <v>0</v>
      </c>
      <c r="AC254" s="157"/>
      <c r="AD254" s="28" t="s">
        <v>170</v>
      </c>
      <c r="AE254" s="83" t="s">
        <v>282</v>
      </c>
      <c r="AF254" s="154"/>
      <c r="AG254" s="174">
        <v>0.82089552238805974</v>
      </c>
      <c r="AH254" s="174">
        <v>8.9552238805970144E-2</v>
      </c>
      <c r="AI254" s="174">
        <v>8.9552238805970144E-2</v>
      </c>
      <c r="AJ254" s="174">
        <v>0</v>
      </c>
      <c r="AK254" s="174">
        <v>0.98529411764705888</v>
      </c>
      <c r="AL254" s="175"/>
      <c r="AM254" s="264">
        <f t="shared" si="80"/>
        <v>-1.1484290357529847E-2</v>
      </c>
      <c r="AN254" s="264">
        <f t="shared" si="80"/>
        <v>4.2253521126760563E-2</v>
      </c>
      <c r="AO254" s="264">
        <f t="shared" si="80"/>
        <v>-3.0769230769230771E-2</v>
      </c>
      <c r="AP254" s="264">
        <f t="shared" si="80"/>
        <v>0</v>
      </c>
      <c r="AR254" s="174">
        <f t="shared" si="82"/>
        <v>0.14833524684270949</v>
      </c>
      <c r="AS254" s="174">
        <f t="shared" si="82"/>
        <v>-8.9552238805970144E-2</v>
      </c>
      <c r="AT254" s="174">
        <f t="shared" si="82"/>
        <v>-5.8783008036739373E-2</v>
      </c>
      <c r="AU254" s="174">
        <f t="shared" si="82"/>
        <v>0</v>
      </c>
    </row>
    <row r="255" spans="1:47" ht="17.100000000000001" customHeight="1" thickBot="1" x14ac:dyDescent="0.25">
      <c r="A255" s="2"/>
      <c r="B255" s="48" t="s">
        <v>265</v>
      </c>
      <c r="C255" s="28" t="s">
        <v>283</v>
      </c>
      <c r="D255" s="144"/>
      <c r="E255" s="205">
        <v>70</v>
      </c>
      <c r="F255" s="205">
        <v>1</v>
      </c>
      <c r="G255" s="206">
        <v>0</v>
      </c>
      <c r="H255" s="205">
        <v>0</v>
      </c>
      <c r="I255" s="205">
        <v>71</v>
      </c>
      <c r="J255" s="116"/>
      <c r="K255" s="192">
        <v>0.9859154929577465</v>
      </c>
      <c r="L255" s="192">
        <v>1.4084507042253521E-2</v>
      </c>
      <c r="M255" s="192">
        <v>0</v>
      </c>
      <c r="N255" s="192">
        <v>0</v>
      </c>
      <c r="O255" s="157"/>
      <c r="P255" s="48" t="s">
        <v>265</v>
      </c>
      <c r="Q255" s="28" t="s">
        <v>283</v>
      </c>
      <c r="R255" s="144"/>
      <c r="S255" s="30">
        <v>63</v>
      </c>
      <c r="T255" s="30">
        <v>0</v>
      </c>
      <c r="U255" s="31">
        <v>2</v>
      </c>
      <c r="V255" s="30">
        <v>0</v>
      </c>
      <c r="W255" s="30">
        <v>65</v>
      </c>
      <c r="X255" s="116"/>
      <c r="Y255" s="127">
        <f t="shared" si="70"/>
        <v>0.96923076923076923</v>
      </c>
      <c r="Z255" s="127">
        <f t="shared" si="71"/>
        <v>0</v>
      </c>
      <c r="AA255" s="127">
        <f t="shared" si="72"/>
        <v>3.0769230769230771E-2</v>
      </c>
      <c r="AB255" s="127">
        <f t="shared" si="73"/>
        <v>0</v>
      </c>
      <c r="AC255" s="157"/>
      <c r="AD255" s="28" t="s">
        <v>265</v>
      </c>
      <c r="AE255" s="83" t="s">
        <v>283</v>
      </c>
      <c r="AF255" s="154"/>
      <c r="AG255" s="174">
        <v>0.86567164179104472</v>
      </c>
      <c r="AH255" s="174">
        <v>7.4626865671641784E-2</v>
      </c>
      <c r="AI255" s="174">
        <v>5.9701492537313432E-2</v>
      </c>
      <c r="AJ255" s="174">
        <v>0</v>
      </c>
      <c r="AK255" s="174">
        <v>0.98529411764705888</v>
      </c>
      <c r="AL255" s="175"/>
      <c r="AM255" s="264">
        <f t="shared" si="80"/>
        <v>1.6684723726977269E-2</v>
      </c>
      <c r="AN255" s="264">
        <f t="shared" si="80"/>
        <v>1.4084507042253521E-2</v>
      </c>
      <c r="AO255" s="264">
        <f t="shared" si="80"/>
        <v>-3.0769230769230771E-2</v>
      </c>
      <c r="AP255" s="264">
        <f t="shared" si="80"/>
        <v>0</v>
      </c>
      <c r="AR255" s="174">
        <f t="shared" si="82"/>
        <v>0.10355912743972451</v>
      </c>
      <c r="AS255" s="174">
        <f t="shared" si="82"/>
        <v>-7.4626865671641784E-2</v>
      </c>
      <c r="AT255" s="174">
        <f t="shared" si="82"/>
        <v>-2.8932261768082661E-2</v>
      </c>
      <c r="AU255" s="174">
        <f t="shared" si="82"/>
        <v>0</v>
      </c>
    </row>
    <row r="256" spans="1:47" ht="59.1" customHeight="1" thickBot="1" x14ac:dyDescent="0.25">
      <c r="A256" s="2"/>
      <c r="B256" s="48" t="s">
        <v>284</v>
      </c>
      <c r="C256" s="28" t="s">
        <v>285</v>
      </c>
      <c r="D256" s="144"/>
      <c r="E256" s="205">
        <v>69</v>
      </c>
      <c r="F256" s="205">
        <v>2</v>
      </c>
      <c r="G256" s="206">
        <v>0</v>
      </c>
      <c r="H256" s="205">
        <v>0</v>
      </c>
      <c r="I256" s="205">
        <v>71</v>
      </c>
      <c r="J256" s="116"/>
      <c r="K256" s="192">
        <v>0.971830985915493</v>
      </c>
      <c r="L256" s="192">
        <v>2.8169014084507043E-2</v>
      </c>
      <c r="M256" s="192">
        <v>0</v>
      </c>
      <c r="N256" s="192">
        <v>0</v>
      </c>
      <c r="O256" s="157"/>
      <c r="P256" s="48" t="s">
        <v>284</v>
      </c>
      <c r="Q256" s="28" t="s">
        <v>285</v>
      </c>
      <c r="R256" s="144"/>
      <c r="S256" s="30">
        <v>59</v>
      </c>
      <c r="T256" s="30">
        <v>3</v>
      </c>
      <c r="U256" s="31">
        <v>2</v>
      </c>
      <c r="V256" s="30">
        <v>1</v>
      </c>
      <c r="W256" s="30">
        <v>65</v>
      </c>
      <c r="X256" s="116"/>
      <c r="Y256" s="127">
        <f t="shared" si="70"/>
        <v>0.90769230769230769</v>
      </c>
      <c r="Z256" s="127">
        <f t="shared" si="71"/>
        <v>4.6153846153846156E-2</v>
      </c>
      <c r="AA256" s="127">
        <f t="shared" si="72"/>
        <v>3.0769230769230771E-2</v>
      </c>
      <c r="AB256" s="127">
        <f t="shared" si="73"/>
        <v>1.5384615384615385E-2</v>
      </c>
      <c r="AC256" s="157"/>
      <c r="AD256" s="28" t="s">
        <v>284</v>
      </c>
      <c r="AE256" s="83" t="s">
        <v>501</v>
      </c>
      <c r="AF256" s="154"/>
      <c r="AG256" s="174">
        <v>0.74626865671641796</v>
      </c>
      <c r="AH256" s="174">
        <v>8.9552238805970144E-2</v>
      </c>
      <c r="AI256" s="174">
        <v>0.1044776119402985</v>
      </c>
      <c r="AJ256" s="174">
        <v>5.9701492537313432E-2</v>
      </c>
      <c r="AK256" s="174">
        <v>0.98529411764705888</v>
      </c>
      <c r="AL256" s="175"/>
      <c r="AM256" s="264">
        <f t="shared" si="80"/>
        <v>6.4138678223185308E-2</v>
      </c>
      <c r="AN256" s="264">
        <f t="shared" si="80"/>
        <v>-1.7984832069339114E-2</v>
      </c>
      <c r="AO256" s="264">
        <f t="shared" si="80"/>
        <v>-3.0769230769230771E-2</v>
      </c>
      <c r="AP256" s="264">
        <f t="shared" si="80"/>
        <v>-1.5384615384615385E-2</v>
      </c>
      <c r="AR256" s="174">
        <f t="shared" si="82"/>
        <v>0.16142365097588973</v>
      </c>
      <c r="AS256" s="174">
        <f t="shared" si="82"/>
        <v>-4.3398392652123988E-2</v>
      </c>
      <c r="AT256" s="174">
        <f t="shared" si="82"/>
        <v>-7.3708381171067733E-2</v>
      </c>
      <c r="AU256" s="174">
        <f t="shared" si="82"/>
        <v>-4.4316877152698046E-2</v>
      </c>
    </row>
    <row r="257" spans="1:47" ht="17.100000000000001" customHeight="1" thickBot="1" x14ac:dyDescent="0.25">
      <c r="A257" s="2"/>
      <c r="B257" s="35">
        <v>3</v>
      </c>
      <c r="C257" s="36" t="s">
        <v>286</v>
      </c>
      <c r="E257" s="30" t="s">
        <v>49</v>
      </c>
      <c r="F257" s="30" t="s">
        <v>49</v>
      </c>
      <c r="G257" s="31" t="s">
        <v>49</v>
      </c>
      <c r="H257" s="30" t="s">
        <v>49</v>
      </c>
      <c r="I257" s="30" t="s">
        <v>49</v>
      </c>
      <c r="J257" s="116"/>
      <c r="K257" s="127" t="s">
        <v>49</v>
      </c>
      <c r="L257" s="127" t="s">
        <v>49</v>
      </c>
      <c r="M257" s="127" t="s">
        <v>49</v>
      </c>
      <c r="N257" s="127" t="s">
        <v>49</v>
      </c>
      <c r="O257" s="157"/>
      <c r="P257" s="35">
        <v>3</v>
      </c>
      <c r="Q257" s="36" t="s">
        <v>286</v>
      </c>
      <c r="S257" s="30" t="s">
        <v>49</v>
      </c>
      <c r="T257" s="30" t="s">
        <v>49</v>
      </c>
      <c r="U257" s="31" t="s">
        <v>49</v>
      </c>
      <c r="V257" s="30" t="s">
        <v>49</v>
      </c>
      <c r="W257" s="30" t="s">
        <v>49</v>
      </c>
      <c r="X257" s="116"/>
      <c r="Y257" s="127" t="str">
        <f t="shared" si="70"/>
        <v/>
      </c>
      <c r="Z257" s="127" t="str">
        <f t="shared" si="71"/>
        <v/>
      </c>
      <c r="AA257" s="127" t="str">
        <f t="shared" si="72"/>
        <v/>
      </c>
      <c r="AB257" s="127" t="str">
        <f t="shared" si="73"/>
        <v/>
      </c>
      <c r="AC257" s="157"/>
      <c r="AD257" s="35" t="s">
        <v>434</v>
      </c>
      <c r="AE257" s="36" t="s">
        <v>286</v>
      </c>
      <c r="AG257" s="175"/>
      <c r="AH257" s="175"/>
      <c r="AI257" s="175"/>
      <c r="AJ257" s="175"/>
      <c r="AK257" s="175"/>
      <c r="AL257" s="175"/>
      <c r="AM257" s="174" t="s">
        <v>49</v>
      </c>
      <c r="AN257" s="174" t="s">
        <v>49</v>
      </c>
      <c r="AO257" s="174" t="s">
        <v>49</v>
      </c>
      <c r="AP257" s="174" t="s">
        <v>49</v>
      </c>
      <c r="AR257" s="174"/>
      <c r="AS257" s="174"/>
      <c r="AT257" s="174"/>
      <c r="AU257" s="174"/>
    </row>
    <row r="258" spans="1:47" ht="25.35" customHeight="1" thickBot="1" x14ac:dyDescent="0.25">
      <c r="A258" s="2"/>
      <c r="B258" s="48" t="s">
        <v>287</v>
      </c>
      <c r="C258" s="28" t="s">
        <v>288</v>
      </c>
      <c r="D258" s="144"/>
      <c r="E258" s="205">
        <v>70</v>
      </c>
      <c r="F258" s="205">
        <v>1</v>
      </c>
      <c r="G258" s="206">
        <v>0</v>
      </c>
      <c r="H258" s="205">
        <v>0</v>
      </c>
      <c r="I258" s="205">
        <v>71</v>
      </c>
      <c r="J258" s="116"/>
      <c r="K258" s="192">
        <v>0.9859154929577465</v>
      </c>
      <c r="L258" s="192">
        <v>1.4084507042253521E-2</v>
      </c>
      <c r="M258" s="192">
        <v>0</v>
      </c>
      <c r="N258" s="192">
        <v>0</v>
      </c>
      <c r="O258" s="157"/>
      <c r="P258" s="48" t="s">
        <v>287</v>
      </c>
      <c r="Q258" s="28" t="s">
        <v>288</v>
      </c>
      <c r="R258" s="144"/>
      <c r="S258" s="30">
        <v>63</v>
      </c>
      <c r="T258" s="30">
        <v>1</v>
      </c>
      <c r="U258" s="31">
        <v>1</v>
      </c>
      <c r="V258" s="30">
        <v>0</v>
      </c>
      <c r="W258" s="30">
        <v>65</v>
      </c>
      <c r="X258" s="116"/>
      <c r="Y258" s="127">
        <f t="shared" si="70"/>
        <v>0.96923076923076923</v>
      </c>
      <c r="Z258" s="127">
        <f t="shared" si="71"/>
        <v>1.5384615384615385E-2</v>
      </c>
      <c r="AA258" s="127">
        <f t="shared" si="72"/>
        <v>1.5384615384615385E-2</v>
      </c>
      <c r="AB258" s="127">
        <f t="shared" si="73"/>
        <v>0</v>
      </c>
      <c r="AC258" s="157"/>
      <c r="AD258" s="28" t="s">
        <v>287</v>
      </c>
      <c r="AE258" s="83" t="s">
        <v>288</v>
      </c>
      <c r="AF258" s="154"/>
      <c r="AG258" s="174">
        <v>0.82089552238805974</v>
      </c>
      <c r="AH258" s="174">
        <v>7.4626865671641784E-2</v>
      </c>
      <c r="AI258" s="174">
        <v>8.9552238805970144E-2</v>
      </c>
      <c r="AJ258" s="174">
        <v>1.4925373134328358E-2</v>
      </c>
      <c r="AK258" s="174">
        <v>0.98529411764705888</v>
      </c>
      <c r="AL258" s="175"/>
      <c r="AM258" s="264">
        <f t="shared" si="80"/>
        <v>1.6684723726977269E-2</v>
      </c>
      <c r="AN258" s="264">
        <f t="shared" si="80"/>
        <v>-1.300108342361864E-3</v>
      </c>
      <c r="AO258" s="264">
        <f t="shared" si="80"/>
        <v>-1.5384615384615385E-2</v>
      </c>
      <c r="AP258" s="264">
        <f t="shared" si="80"/>
        <v>0</v>
      </c>
      <c r="AR258" s="174">
        <f t="shared" ref="AR258:AU263" si="83">Y258-AG258</f>
        <v>0.14833524684270949</v>
      </c>
      <c r="AS258" s="174">
        <f t="shared" si="83"/>
        <v>-5.9242250287026399E-2</v>
      </c>
      <c r="AT258" s="174">
        <f t="shared" si="83"/>
        <v>-7.4167623421354759E-2</v>
      </c>
      <c r="AU258" s="174">
        <f t="shared" si="83"/>
        <v>-1.4925373134328358E-2</v>
      </c>
    </row>
    <row r="259" spans="1:47" ht="25.35" customHeight="1" thickBot="1" x14ac:dyDescent="0.25">
      <c r="A259" s="2"/>
      <c r="B259" s="48" t="s">
        <v>289</v>
      </c>
      <c r="C259" s="28" t="s">
        <v>290</v>
      </c>
      <c r="D259" s="144"/>
      <c r="E259" s="205">
        <v>71</v>
      </c>
      <c r="F259" s="205">
        <v>0</v>
      </c>
      <c r="G259" s="206">
        <v>0</v>
      </c>
      <c r="H259" s="205">
        <v>0</v>
      </c>
      <c r="I259" s="205">
        <v>71</v>
      </c>
      <c r="J259" s="116"/>
      <c r="K259" s="192">
        <v>1</v>
      </c>
      <c r="L259" s="192">
        <v>0</v>
      </c>
      <c r="M259" s="192">
        <v>0</v>
      </c>
      <c r="N259" s="192">
        <v>0</v>
      </c>
      <c r="O259" s="157"/>
      <c r="P259" s="48" t="s">
        <v>289</v>
      </c>
      <c r="Q259" s="28" t="s">
        <v>290</v>
      </c>
      <c r="R259" s="144"/>
      <c r="S259" s="30">
        <v>61</v>
      </c>
      <c r="T259" s="30">
        <v>1</v>
      </c>
      <c r="U259" s="31">
        <v>3</v>
      </c>
      <c r="V259" s="30">
        <v>0</v>
      </c>
      <c r="W259" s="30">
        <v>65</v>
      </c>
      <c r="X259" s="116"/>
      <c r="Y259" s="127">
        <f t="shared" si="70"/>
        <v>0.93846153846153846</v>
      </c>
      <c r="Z259" s="127">
        <f t="shared" si="71"/>
        <v>1.5384615384615385E-2</v>
      </c>
      <c r="AA259" s="127">
        <f t="shared" si="72"/>
        <v>4.6153846153846156E-2</v>
      </c>
      <c r="AB259" s="127">
        <f t="shared" si="73"/>
        <v>0</v>
      </c>
      <c r="AC259" s="157"/>
      <c r="AD259" s="28" t="s">
        <v>289</v>
      </c>
      <c r="AE259" s="83" t="s">
        <v>290</v>
      </c>
      <c r="AF259" s="154"/>
      <c r="AG259" s="174">
        <v>0.80597014925373134</v>
      </c>
      <c r="AH259" s="174">
        <v>8.9552238805970144E-2</v>
      </c>
      <c r="AI259" s="174">
        <v>8.9552238805970144E-2</v>
      </c>
      <c r="AJ259" s="174">
        <v>1.4925373134328358E-2</v>
      </c>
      <c r="AK259" s="174">
        <v>0.98529411764705888</v>
      </c>
      <c r="AL259" s="175"/>
      <c r="AM259" s="264">
        <f t="shared" si="80"/>
        <v>6.1538461538461542E-2</v>
      </c>
      <c r="AN259" s="264">
        <f t="shared" si="80"/>
        <v>-1.5384615384615385E-2</v>
      </c>
      <c r="AO259" s="264">
        <f t="shared" si="80"/>
        <v>-4.6153846153846156E-2</v>
      </c>
      <c r="AP259" s="264">
        <f t="shared" si="80"/>
        <v>0</v>
      </c>
      <c r="AR259" s="174">
        <f t="shared" si="83"/>
        <v>0.13249138920780712</v>
      </c>
      <c r="AS259" s="174">
        <f t="shared" si="83"/>
        <v>-7.4167623421354759E-2</v>
      </c>
      <c r="AT259" s="174">
        <f t="shared" si="83"/>
        <v>-4.3398392652123988E-2</v>
      </c>
      <c r="AU259" s="174">
        <f t="shared" si="83"/>
        <v>-1.4925373134328358E-2</v>
      </c>
    </row>
    <row r="260" spans="1:47" ht="25.35" customHeight="1" thickBot="1" x14ac:dyDescent="0.25">
      <c r="A260" s="2"/>
      <c r="B260" s="48" t="s">
        <v>291</v>
      </c>
      <c r="C260" s="28" t="s">
        <v>292</v>
      </c>
      <c r="D260" s="144"/>
      <c r="E260" s="205">
        <v>70</v>
      </c>
      <c r="F260" s="205">
        <v>1</v>
      </c>
      <c r="G260" s="206">
        <v>0</v>
      </c>
      <c r="H260" s="205">
        <v>0</v>
      </c>
      <c r="I260" s="205">
        <v>71</v>
      </c>
      <c r="J260" s="116"/>
      <c r="K260" s="192">
        <v>0.9859154929577465</v>
      </c>
      <c r="L260" s="192">
        <v>1.4084507042253521E-2</v>
      </c>
      <c r="M260" s="192">
        <v>0</v>
      </c>
      <c r="N260" s="192">
        <v>0</v>
      </c>
      <c r="O260" s="157"/>
      <c r="P260" s="48" t="s">
        <v>291</v>
      </c>
      <c r="Q260" s="28" t="s">
        <v>292</v>
      </c>
      <c r="R260" s="144"/>
      <c r="S260" s="30">
        <v>59</v>
      </c>
      <c r="T260" s="30">
        <v>2</v>
      </c>
      <c r="U260" s="31">
        <v>4</v>
      </c>
      <c r="V260" s="30">
        <v>0</v>
      </c>
      <c r="W260" s="30">
        <v>65</v>
      </c>
      <c r="X260" s="116"/>
      <c r="Y260" s="127">
        <f t="shared" si="70"/>
        <v>0.90769230769230769</v>
      </c>
      <c r="Z260" s="127">
        <f t="shared" si="71"/>
        <v>3.0769230769230771E-2</v>
      </c>
      <c r="AA260" s="127">
        <f t="shared" si="72"/>
        <v>6.1538461538461542E-2</v>
      </c>
      <c r="AB260" s="127">
        <f t="shared" si="73"/>
        <v>0</v>
      </c>
      <c r="AC260" s="157"/>
      <c r="AD260" s="28" t="s">
        <v>291</v>
      </c>
      <c r="AE260" s="83" t="s">
        <v>292</v>
      </c>
      <c r="AF260" s="154"/>
      <c r="AG260" s="174">
        <v>0.77611940298507465</v>
      </c>
      <c r="AH260" s="174">
        <v>8.9552238805970144E-2</v>
      </c>
      <c r="AI260" s="174">
        <v>0.1044776119402985</v>
      </c>
      <c r="AJ260" s="174">
        <v>2.9850746268656716E-2</v>
      </c>
      <c r="AK260" s="174">
        <v>0.98529411764705888</v>
      </c>
      <c r="AL260" s="175"/>
      <c r="AM260" s="264">
        <f t="shared" si="80"/>
        <v>7.822318526543881E-2</v>
      </c>
      <c r="AN260" s="264">
        <f t="shared" si="80"/>
        <v>-1.6684723726977248E-2</v>
      </c>
      <c r="AO260" s="264">
        <f t="shared" si="80"/>
        <v>-6.1538461538461542E-2</v>
      </c>
      <c r="AP260" s="264">
        <f t="shared" si="80"/>
        <v>0</v>
      </c>
      <c r="AR260" s="174">
        <f t="shared" si="83"/>
        <v>0.13157290470723304</v>
      </c>
      <c r="AS260" s="174">
        <f t="shared" si="83"/>
        <v>-5.8783008036739373E-2</v>
      </c>
      <c r="AT260" s="174">
        <f t="shared" si="83"/>
        <v>-4.2939150401836962E-2</v>
      </c>
      <c r="AU260" s="174">
        <f t="shared" si="83"/>
        <v>-2.9850746268656716E-2</v>
      </c>
    </row>
    <row r="261" spans="1:47" ht="25.35" customHeight="1" thickBot="1" x14ac:dyDescent="0.25">
      <c r="A261" s="2"/>
      <c r="B261" s="48" t="s">
        <v>293</v>
      </c>
      <c r="C261" s="28" t="s">
        <v>294</v>
      </c>
      <c r="D261" s="144"/>
      <c r="E261" s="205">
        <v>71</v>
      </c>
      <c r="F261" s="205">
        <v>0</v>
      </c>
      <c r="G261" s="206">
        <v>0</v>
      </c>
      <c r="H261" s="205">
        <v>0</v>
      </c>
      <c r="I261" s="205">
        <v>71</v>
      </c>
      <c r="J261" s="116"/>
      <c r="K261" s="192">
        <v>1</v>
      </c>
      <c r="L261" s="192">
        <v>0</v>
      </c>
      <c r="M261" s="192">
        <v>0</v>
      </c>
      <c r="N261" s="192">
        <v>0</v>
      </c>
      <c r="O261" s="157"/>
      <c r="P261" s="48" t="s">
        <v>293</v>
      </c>
      <c r="Q261" s="28" t="s">
        <v>294</v>
      </c>
      <c r="R261" s="144"/>
      <c r="S261" s="30">
        <v>60</v>
      </c>
      <c r="T261" s="30">
        <v>1</v>
      </c>
      <c r="U261" s="31">
        <v>4</v>
      </c>
      <c r="V261" s="30">
        <v>0</v>
      </c>
      <c r="W261" s="30">
        <v>65</v>
      </c>
      <c r="X261" s="116"/>
      <c r="Y261" s="127">
        <f t="shared" si="70"/>
        <v>0.92307692307692313</v>
      </c>
      <c r="Z261" s="127">
        <f t="shared" si="71"/>
        <v>1.5384615384615385E-2</v>
      </c>
      <c r="AA261" s="127">
        <f t="shared" si="72"/>
        <v>6.1538461538461542E-2</v>
      </c>
      <c r="AB261" s="127">
        <f t="shared" si="73"/>
        <v>0</v>
      </c>
      <c r="AC261" s="157"/>
      <c r="AD261" s="28" t="s">
        <v>293</v>
      </c>
      <c r="AE261" s="83" t="s">
        <v>294</v>
      </c>
      <c r="AF261" s="154"/>
      <c r="AG261" s="174">
        <v>0.79104477611940294</v>
      </c>
      <c r="AH261" s="174">
        <v>5.9701492537313432E-2</v>
      </c>
      <c r="AI261" s="174">
        <v>0.13432835820895522</v>
      </c>
      <c r="AJ261" s="174">
        <v>1.4925373134328358E-2</v>
      </c>
      <c r="AK261" s="174">
        <v>0.98529411764705888</v>
      </c>
      <c r="AL261" s="175"/>
      <c r="AM261" s="264">
        <f t="shared" si="80"/>
        <v>7.6923076923076872E-2</v>
      </c>
      <c r="AN261" s="264">
        <f t="shared" si="80"/>
        <v>-1.5384615384615385E-2</v>
      </c>
      <c r="AO261" s="264">
        <f t="shared" si="80"/>
        <v>-6.1538461538461542E-2</v>
      </c>
      <c r="AP261" s="264">
        <f t="shared" si="80"/>
        <v>0</v>
      </c>
      <c r="AR261" s="174">
        <f t="shared" si="83"/>
        <v>0.13203214695752019</v>
      </c>
      <c r="AS261" s="174">
        <f t="shared" si="83"/>
        <v>-4.4316877152698046E-2</v>
      </c>
      <c r="AT261" s="174">
        <f t="shared" si="83"/>
        <v>-7.2789896670493681E-2</v>
      </c>
      <c r="AU261" s="174">
        <f t="shared" si="83"/>
        <v>-1.4925373134328358E-2</v>
      </c>
    </row>
    <row r="262" spans="1:47" ht="25.35" customHeight="1" thickBot="1" x14ac:dyDescent="0.25">
      <c r="A262" s="2"/>
      <c r="B262" s="48" t="s">
        <v>295</v>
      </c>
      <c r="C262" s="28" t="s">
        <v>296</v>
      </c>
      <c r="D262" s="144"/>
      <c r="E262" s="205">
        <v>60</v>
      </c>
      <c r="F262" s="205">
        <v>5</v>
      </c>
      <c r="G262" s="206">
        <v>3</v>
      </c>
      <c r="H262" s="205">
        <v>3</v>
      </c>
      <c r="I262" s="205">
        <v>71</v>
      </c>
      <c r="J262" s="116"/>
      <c r="K262" s="192">
        <v>0.84507042253521125</v>
      </c>
      <c r="L262" s="192">
        <v>7.0422535211267609E-2</v>
      </c>
      <c r="M262" s="192">
        <v>4.2253521126760563E-2</v>
      </c>
      <c r="N262" s="192">
        <v>4.2253521126760563E-2</v>
      </c>
      <c r="O262" s="157"/>
      <c r="P262" s="48" t="s">
        <v>295</v>
      </c>
      <c r="Q262" s="28" t="s">
        <v>296</v>
      </c>
      <c r="R262" s="144"/>
      <c r="S262" s="30">
        <v>55</v>
      </c>
      <c r="T262" s="30">
        <v>3</v>
      </c>
      <c r="U262" s="31">
        <v>5</v>
      </c>
      <c r="V262" s="30">
        <v>2</v>
      </c>
      <c r="W262" s="30">
        <v>65</v>
      </c>
      <c r="X262" s="116"/>
      <c r="Y262" s="127">
        <f t="shared" si="70"/>
        <v>0.84615384615384615</v>
      </c>
      <c r="Z262" s="127">
        <f t="shared" si="71"/>
        <v>4.6153846153846156E-2</v>
      </c>
      <c r="AA262" s="127">
        <f t="shared" si="72"/>
        <v>7.6923076923076927E-2</v>
      </c>
      <c r="AB262" s="127">
        <f t="shared" si="73"/>
        <v>3.0769230769230771E-2</v>
      </c>
      <c r="AC262" s="157"/>
      <c r="AD262" s="28" t="s">
        <v>295</v>
      </c>
      <c r="AE262" s="83" t="s">
        <v>296</v>
      </c>
      <c r="AF262" s="154"/>
      <c r="AG262" s="174">
        <v>0.66666666666666663</v>
      </c>
      <c r="AH262" s="174">
        <v>9.0909090909090912E-2</v>
      </c>
      <c r="AI262" s="174">
        <v>0.16666666666666666</v>
      </c>
      <c r="AJ262" s="174">
        <v>7.575757575757576E-2</v>
      </c>
      <c r="AK262" s="174">
        <v>0.97058823529411764</v>
      </c>
      <c r="AL262" s="175"/>
      <c r="AM262" s="264">
        <f t="shared" si="80"/>
        <v>-1.0834236186348933E-3</v>
      </c>
      <c r="AN262" s="264">
        <f t="shared" si="80"/>
        <v>2.4268689057421453E-2</v>
      </c>
      <c r="AO262" s="264">
        <f t="shared" si="80"/>
        <v>-3.4669555796316365E-2</v>
      </c>
      <c r="AP262" s="264">
        <f t="shared" si="80"/>
        <v>1.1484290357529792E-2</v>
      </c>
      <c r="AR262" s="174">
        <f t="shared" si="83"/>
        <v>0.17948717948717952</v>
      </c>
      <c r="AS262" s="174">
        <f t="shared" si="83"/>
        <v>-4.4755244755244755E-2</v>
      </c>
      <c r="AT262" s="174">
        <f t="shared" si="83"/>
        <v>-8.974358974358973E-2</v>
      </c>
      <c r="AU262" s="174">
        <f t="shared" si="83"/>
        <v>-4.4988344988344989E-2</v>
      </c>
    </row>
    <row r="263" spans="1:47" ht="25.35" customHeight="1" thickBot="1" x14ac:dyDescent="0.25">
      <c r="A263" s="2"/>
      <c r="B263" s="48" t="s">
        <v>297</v>
      </c>
      <c r="C263" s="28" t="s">
        <v>298</v>
      </c>
      <c r="D263" s="144"/>
      <c r="E263" s="205">
        <v>68</v>
      </c>
      <c r="F263" s="205">
        <v>2</v>
      </c>
      <c r="G263" s="206">
        <v>0</v>
      </c>
      <c r="H263" s="205">
        <v>1</v>
      </c>
      <c r="I263" s="205">
        <v>71</v>
      </c>
      <c r="J263" s="116"/>
      <c r="K263" s="192">
        <v>0.95774647887323938</v>
      </c>
      <c r="L263" s="192">
        <v>2.8169014084507043E-2</v>
      </c>
      <c r="M263" s="192">
        <v>0</v>
      </c>
      <c r="N263" s="192">
        <v>1.4084507042253521E-2</v>
      </c>
      <c r="O263" s="157"/>
      <c r="P263" s="48" t="s">
        <v>297</v>
      </c>
      <c r="Q263" s="28" t="s">
        <v>298</v>
      </c>
      <c r="R263" s="144"/>
      <c r="S263" s="30">
        <v>60</v>
      </c>
      <c r="T263" s="30">
        <v>2</v>
      </c>
      <c r="U263" s="31">
        <v>3</v>
      </c>
      <c r="V263" s="30">
        <v>0</v>
      </c>
      <c r="W263" s="30">
        <v>65</v>
      </c>
      <c r="X263" s="116"/>
      <c r="Y263" s="127">
        <f t="shared" si="70"/>
        <v>0.92307692307692313</v>
      </c>
      <c r="Z263" s="127">
        <f t="shared" si="71"/>
        <v>3.0769230769230771E-2</v>
      </c>
      <c r="AA263" s="127">
        <f t="shared" si="72"/>
        <v>4.6153846153846156E-2</v>
      </c>
      <c r="AB263" s="127">
        <f t="shared" si="73"/>
        <v>0</v>
      </c>
      <c r="AC263" s="157"/>
      <c r="AD263" s="28" t="s">
        <v>297</v>
      </c>
      <c r="AE263" s="83" t="s">
        <v>298</v>
      </c>
      <c r="AF263" s="154"/>
      <c r="AG263" s="174">
        <v>0.74626865671641796</v>
      </c>
      <c r="AH263" s="174">
        <v>8.9552238805970144E-2</v>
      </c>
      <c r="AI263" s="174">
        <v>0.1044776119402985</v>
      </c>
      <c r="AJ263" s="174">
        <v>5.9701492537313432E-2</v>
      </c>
      <c r="AK263" s="174">
        <v>0.98529411764705888</v>
      </c>
      <c r="AL263" s="175"/>
      <c r="AM263" s="264">
        <f t="shared" si="80"/>
        <v>3.4669555796316254E-2</v>
      </c>
      <c r="AN263" s="264">
        <f t="shared" si="80"/>
        <v>-2.6002166847237281E-3</v>
      </c>
      <c r="AO263" s="264">
        <f t="shared" si="80"/>
        <v>-4.6153846153846156E-2</v>
      </c>
      <c r="AP263" s="264">
        <f t="shared" si="80"/>
        <v>1.4084507042253521E-2</v>
      </c>
      <c r="AR263" s="174">
        <f t="shared" si="83"/>
        <v>0.17680826636050517</v>
      </c>
      <c r="AS263" s="174">
        <f t="shared" si="83"/>
        <v>-5.8783008036739373E-2</v>
      </c>
      <c r="AT263" s="174">
        <f t="shared" si="83"/>
        <v>-5.8323765786452347E-2</v>
      </c>
      <c r="AU263" s="174">
        <f t="shared" si="83"/>
        <v>-5.9701492537313432E-2</v>
      </c>
    </row>
    <row r="264" spans="1:47" ht="17.100000000000001" customHeight="1" thickBot="1" x14ac:dyDescent="0.25">
      <c r="A264" s="2"/>
      <c r="B264" s="35">
        <v>4</v>
      </c>
      <c r="C264" s="36" t="s">
        <v>299</v>
      </c>
      <c r="E264" s="30" t="s">
        <v>49</v>
      </c>
      <c r="F264" s="30" t="s">
        <v>49</v>
      </c>
      <c r="G264" s="31" t="s">
        <v>49</v>
      </c>
      <c r="H264" s="30" t="s">
        <v>49</v>
      </c>
      <c r="I264" s="30" t="s">
        <v>49</v>
      </c>
      <c r="J264" s="116"/>
      <c r="K264" s="127" t="s">
        <v>49</v>
      </c>
      <c r="L264" s="127" t="s">
        <v>49</v>
      </c>
      <c r="M264" s="127" t="s">
        <v>49</v>
      </c>
      <c r="N264" s="127" t="s">
        <v>49</v>
      </c>
      <c r="O264" s="157"/>
      <c r="P264" s="35">
        <v>4</v>
      </c>
      <c r="Q264" s="36" t="s">
        <v>299</v>
      </c>
      <c r="S264" s="30" t="s">
        <v>49</v>
      </c>
      <c r="T264" s="30" t="s">
        <v>49</v>
      </c>
      <c r="U264" s="31" t="s">
        <v>49</v>
      </c>
      <c r="V264" s="30" t="s">
        <v>49</v>
      </c>
      <c r="W264" s="30" t="s">
        <v>49</v>
      </c>
      <c r="X264" s="116"/>
      <c r="Y264" s="127" t="str">
        <f t="shared" si="70"/>
        <v/>
      </c>
      <c r="Z264" s="127" t="str">
        <f t="shared" si="71"/>
        <v/>
      </c>
      <c r="AA264" s="127" t="str">
        <f t="shared" si="72"/>
        <v/>
      </c>
      <c r="AB264" s="127" t="str">
        <f t="shared" si="73"/>
        <v/>
      </c>
      <c r="AC264" s="157"/>
      <c r="AD264" s="35" t="s">
        <v>435</v>
      </c>
      <c r="AE264" s="36" t="s">
        <v>299</v>
      </c>
      <c r="AG264" s="175"/>
      <c r="AH264" s="175"/>
      <c r="AI264" s="175"/>
      <c r="AJ264" s="175"/>
      <c r="AK264" s="175"/>
      <c r="AL264" s="175"/>
      <c r="AM264" s="174" t="s">
        <v>49</v>
      </c>
      <c r="AN264" s="174" t="s">
        <v>49</v>
      </c>
      <c r="AO264" s="174" t="s">
        <v>49</v>
      </c>
      <c r="AP264" s="174" t="s">
        <v>49</v>
      </c>
      <c r="AR264" s="174"/>
      <c r="AS264" s="174"/>
      <c r="AT264" s="174"/>
      <c r="AU264" s="174"/>
    </row>
    <row r="265" spans="1:47" ht="25.35" customHeight="1" thickBot="1" x14ac:dyDescent="0.25">
      <c r="A265" s="2"/>
      <c r="B265" s="48" t="s">
        <v>66</v>
      </c>
      <c r="C265" s="28" t="s">
        <v>300</v>
      </c>
      <c r="D265" s="144"/>
      <c r="E265" s="205">
        <v>65</v>
      </c>
      <c r="F265" s="205">
        <v>2</v>
      </c>
      <c r="G265" s="206">
        <v>1</v>
      </c>
      <c r="H265" s="205">
        <v>3</v>
      </c>
      <c r="I265" s="205">
        <v>71</v>
      </c>
      <c r="J265" s="116"/>
      <c r="K265" s="192">
        <v>0.91549295774647887</v>
      </c>
      <c r="L265" s="192">
        <v>2.8169014084507043E-2</v>
      </c>
      <c r="M265" s="192">
        <v>1.4084507042253521E-2</v>
      </c>
      <c r="N265" s="192">
        <v>4.2253521126760563E-2</v>
      </c>
      <c r="O265" s="157"/>
      <c r="P265" s="48" t="s">
        <v>66</v>
      </c>
      <c r="Q265" s="28" t="s">
        <v>300</v>
      </c>
      <c r="R265" s="144"/>
      <c r="S265" s="30">
        <v>59</v>
      </c>
      <c r="T265" s="30">
        <v>1</v>
      </c>
      <c r="U265" s="31">
        <v>3</v>
      </c>
      <c r="V265" s="30">
        <v>2</v>
      </c>
      <c r="W265" s="30">
        <v>65</v>
      </c>
      <c r="X265" s="116"/>
      <c r="Y265" s="127">
        <f t="shared" si="70"/>
        <v>0.90769230769230769</v>
      </c>
      <c r="Z265" s="127">
        <f t="shared" si="71"/>
        <v>1.5384615384615385E-2</v>
      </c>
      <c r="AA265" s="127">
        <f t="shared" si="72"/>
        <v>4.6153846153846156E-2</v>
      </c>
      <c r="AB265" s="127">
        <f t="shared" si="73"/>
        <v>3.0769230769230771E-2</v>
      </c>
      <c r="AC265" s="157"/>
      <c r="AD265" s="28" t="s">
        <v>66</v>
      </c>
      <c r="AE265" s="83" t="s">
        <v>300</v>
      </c>
      <c r="AF265" s="154"/>
      <c r="AG265" s="174">
        <v>0.80597014925373134</v>
      </c>
      <c r="AH265" s="174">
        <v>4.4776119402985072E-2</v>
      </c>
      <c r="AI265" s="174">
        <v>0.1044776119402985</v>
      </c>
      <c r="AJ265" s="174">
        <v>4.4776119402985072E-2</v>
      </c>
      <c r="AK265" s="174">
        <v>0.98529411764705888</v>
      </c>
      <c r="AL265" s="175"/>
      <c r="AM265" s="264">
        <f t="shared" si="80"/>
        <v>7.8006500541711876E-3</v>
      </c>
      <c r="AN265" s="264">
        <f t="shared" si="80"/>
        <v>1.2784398699891657E-2</v>
      </c>
      <c r="AO265" s="264">
        <f t="shared" si="80"/>
        <v>-3.2069339111592633E-2</v>
      </c>
      <c r="AP265" s="264">
        <f t="shared" si="80"/>
        <v>1.1484290357529792E-2</v>
      </c>
      <c r="AR265" s="174">
        <f t="shared" ref="AR265:AU266" si="84">Y265-AG265</f>
        <v>0.10172215843857635</v>
      </c>
      <c r="AS265" s="174">
        <f t="shared" si="84"/>
        <v>-2.9391504018369687E-2</v>
      </c>
      <c r="AT265" s="174">
        <f t="shared" si="84"/>
        <v>-5.8323765786452347E-2</v>
      </c>
      <c r="AU265" s="174">
        <f t="shared" si="84"/>
        <v>-1.4006888633754301E-2</v>
      </c>
    </row>
    <row r="266" spans="1:47" ht="25.35" customHeight="1" thickBot="1" x14ac:dyDescent="0.25">
      <c r="A266" s="2"/>
      <c r="B266" s="48" t="s">
        <v>71</v>
      </c>
      <c r="C266" s="28" t="s">
        <v>301</v>
      </c>
      <c r="D266" s="144"/>
      <c r="E266" s="205">
        <v>62</v>
      </c>
      <c r="F266" s="205">
        <v>6</v>
      </c>
      <c r="G266" s="206">
        <v>2</v>
      </c>
      <c r="H266" s="205">
        <v>1</v>
      </c>
      <c r="I266" s="205">
        <v>71</v>
      </c>
      <c r="J266" s="116"/>
      <c r="K266" s="192">
        <v>0.87323943661971826</v>
      </c>
      <c r="L266" s="192">
        <v>8.4507042253521125E-2</v>
      </c>
      <c r="M266" s="192">
        <v>2.8169014084507043E-2</v>
      </c>
      <c r="N266" s="192">
        <v>1.4084507042253521E-2</v>
      </c>
      <c r="O266" s="157"/>
      <c r="P266" s="48" t="s">
        <v>71</v>
      </c>
      <c r="Q266" s="28" t="s">
        <v>301</v>
      </c>
      <c r="R266" s="144"/>
      <c r="S266" s="30">
        <v>54</v>
      </c>
      <c r="T266" s="30">
        <v>5</v>
      </c>
      <c r="U266" s="31">
        <v>3</v>
      </c>
      <c r="V266" s="30">
        <v>3</v>
      </c>
      <c r="W266" s="30">
        <v>65</v>
      </c>
      <c r="X266" s="116"/>
      <c r="Y266" s="127">
        <f t="shared" si="70"/>
        <v>0.83076923076923082</v>
      </c>
      <c r="Z266" s="127">
        <f t="shared" si="71"/>
        <v>7.6923076923076927E-2</v>
      </c>
      <c r="AA266" s="127">
        <f t="shared" si="72"/>
        <v>4.6153846153846156E-2</v>
      </c>
      <c r="AB266" s="127">
        <f t="shared" si="73"/>
        <v>4.6153846153846156E-2</v>
      </c>
      <c r="AC266" s="157"/>
      <c r="AD266" s="28" t="s">
        <v>71</v>
      </c>
      <c r="AE266" s="83" t="s">
        <v>301</v>
      </c>
      <c r="AF266" s="154"/>
      <c r="AG266" s="174">
        <v>0.67164179104477617</v>
      </c>
      <c r="AH266" s="174">
        <v>8.9552238805970144E-2</v>
      </c>
      <c r="AI266" s="174">
        <v>0.13432835820895522</v>
      </c>
      <c r="AJ266" s="174">
        <v>0.1044776119402985</v>
      </c>
      <c r="AK266" s="174">
        <v>0.98529411764705888</v>
      </c>
      <c r="AL266" s="175"/>
      <c r="AM266" s="264">
        <f t="shared" si="80"/>
        <v>4.2470205850487441E-2</v>
      </c>
      <c r="AN266" s="264">
        <f t="shared" si="80"/>
        <v>7.5839653304441978E-3</v>
      </c>
      <c r="AO266" s="264">
        <f t="shared" si="80"/>
        <v>-1.7984832069339114E-2</v>
      </c>
      <c r="AP266" s="264">
        <f t="shared" si="80"/>
        <v>-3.2069339111592633E-2</v>
      </c>
      <c r="AR266" s="174">
        <f t="shared" si="84"/>
        <v>0.15912743972445464</v>
      </c>
      <c r="AS266" s="174">
        <f t="shared" si="84"/>
        <v>-1.2629161882893217E-2</v>
      </c>
      <c r="AT266" s="174">
        <f t="shared" si="84"/>
        <v>-8.8174512055109067E-2</v>
      </c>
      <c r="AU266" s="174">
        <f t="shared" si="84"/>
        <v>-5.8323765786452347E-2</v>
      </c>
    </row>
    <row r="267" spans="1:47" ht="17.100000000000001" customHeight="1" thickBot="1" x14ac:dyDescent="0.25">
      <c r="A267" s="2"/>
      <c r="B267" s="35">
        <v>5</v>
      </c>
      <c r="C267" s="36" t="s">
        <v>302</v>
      </c>
      <c r="E267" s="30" t="s">
        <v>49</v>
      </c>
      <c r="F267" s="30" t="s">
        <v>49</v>
      </c>
      <c r="G267" s="31" t="s">
        <v>49</v>
      </c>
      <c r="H267" s="30" t="s">
        <v>49</v>
      </c>
      <c r="I267" s="30" t="s">
        <v>49</v>
      </c>
      <c r="J267" s="116"/>
      <c r="K267" s="127" t="s">
        <v>49</v>
      </c>
      <c r="L267" s="127" t="s">
        <v>49</v>
      </c>
      <c r="M267" s="127" t="s">
        <v>49</v>
      </c>
      <c r="N267" s="127" t="s">
        <v>49</v>
      </c>
      <c r="O267" s="157"/>
      <c r="P267" s="35">
        <v>5</v>
      </c>
      <c r="Q267" s="36" t="s">
        <v>302</v>
      </c>
      <c r="S267" s="30" t="s">
        <v>49</v>
      </c>
      <c r="T267" s="30" t="s">
        <v>49</v>
      </c>
      <c r="U267" s="31" t="s">
        <v>49</v>
      </c>
      <c r="V267" s="30" t="s">
        <v>49</v>
      </c>
      <c r="W267" s="30" t="s">
        <v>49</v>
      </c>
      <c r="X267" s="116"/>
      <c r="Y267" s="127" t="str">
        <f t="shared" si="70"/>
        <v/>
      </c>
      <c r="Z267" s="127" t="str">
        <f t="shared" si="71"/>
        <v/>
      </c>
      <c r="AA267" s="127" t="str">
        <f t="shared" si="72"/>
        <v/>
      </c>
      <c r="AB267" s="127" t="str">
        <f t="shared" si="73"/>
        <v/>
      </c>
      <c r="AC267" s="157"/>
      <c r="AD267" s="35" t="s">
        <v>436</v>
      </c>
      <c r="AE267" s="36" t="s">
        <v>302</v>
      </c>
      <c r="AG267" s="175"/>
      <c r="AH267" s="175"/>
      <c r="AI267" s="175"/>
      <c r="AJ267" s="175"/>
      <c r="AK267" s="175"/>
      <c r="AL267" s="175"/>
      <c r="AM267" s="174" t="s">
        <v>49</v>
      </c>
      <c r="AN267" s="174" t="s">
        <v>49</v>
      </c>
      <c r="AO267" s="174" t="s">
        <v>49</v>
      </c>
      <c r="AP267" s="174" t="s">
        <v>49</v>
      </c>
      <c r="AR267" s="174"/>
      <c r="AS267" s="174"/>
      <c r="AT267" s="174"/>
      <c r="AU267" s="174"/>
    </row>
    <row r="268" spans="1:47" ht="25.35" customHeight="1" thickBot="1" x14ac:dyDescent="0.25">
      <c r="A268" s="2"/>
      <c r="B268" s="48" t="s">
        <v>99</v>
      </c>
      <c r="C268" s="28" t="s">
        <v>303</v>
      </c>
      <c r="D268" s="144"/>
      <c r="E268" s="205">
        <v>62</v>
      </c>
      <c r="F268" s="205">
        <v>2</v>
      </c>
      <c r="G268" s="206">
        <v>2</v>
      </c>
      <c r="H268" s="205">
        <v>5</v>
      </c>
      <c r="I268" s="205">
        <v>71</v>
      </c>
      <c r="J268" s="116"/>
      <c r="K268" s="192">
        <v>0.87323943661971826</v>
      </c>
      <c r="L268" s="192">
        <v>2.8169014084507043E-2</v>
      </c>
      <c r="M268" s="192">
        <v>2.8169014084507043E-2</v>
      </c>
      <c r="N268" s="192">
        <v>7.0422535211267609E-2</v>
      </c>
      <c r="O268" s="157"/>
      <c r="P268" s="48" t="s">
        <v>99</v>
      </c>
      <c r="Q268" s="28" t="s">
        <v>303</v>
      </c>
      <c r="R268" s="144"/>
      <c r="S268" s="30">
        <v>55</v>
      </c>
      <c r="T268" s="30">
        <v>2</v>
      </c>
      <c r="U268" s="31">
        <v>5</v>
      </c>
      <c r="V268" s="30">
        <v>3</v>
      </c>
      <c r="W268" s="30">
        <v>65</v>
      </c>
      <c r="X268" s="116"/>
      <c r="Y268" s="127">
        <f t="shared" si="70"/>
        <v>0.84615384615384615</v>
      </c>
      <c r="Z268" s="127">
        <f t="shared" si="71"/>
        <v>3.0769230769230771E-2</v>
      </c>
      <c r="AA268" s="127">
        <f t="shared" si="72"/>
        <v>7.6923076923076927E-2</v>
      </c>
      <c r="AB268" s="127">
        <f t="shared" si="73"/>
        <v>4.6153846153846156E-2</v>
      </c>
      <c r="AC268" s="157"/>
      <c r="AD268" s="28" t="s">
        <v>99</v>
      </c>
      <c r="AE268" s="83" t="s">
        <v>303</v>
      </c>
      <c r="AF268" s="154"/>
      <c r="AG268" s="174">
        <v>0.68656716417910446</v>
      </c>
      <c r="AH268" s="174">
        <v>0.11940298507462686</v>
      </c>
      <c r="AI268" s="174">
        <v>8.9552238805970144E-2</v>
      </c>
      <c r="AJ268" s="174">
        <v>0.1044776119402985</v>
      </c>
      <c r="AK268" s="174">
        <v>0.98529411764705888</v>
      </c>
      <c r="AL268" s="175"/>
      <c r="AM268" s="264">
        <f t="shared" si="80"/>
        <v>2.7085590465872111E-2</v>
      </c>
      <c r="AN268" s="264">
        <f t="shared" si="80"/>
        <v>-2.6002166847237281E-3</v>
      </c>
      <c r="AO268" s="264">
        <f t="shared" si="80"/>
        <v>-4.8754062838569881E-2</v>
      </c>
      <c r="AP268" s="264">
        <f t="shared" si="80"/>
        <v>2.4268689057421453E-2</v>
      </c>
      <c r="AR268" s="174">
        <f t="shared" ref="AR268:AU272" si="85">Y268-AG268</f>
        <v>0.15958668197474168</v>
      </c>
      <c r="AS268" s="174">
        <f t="shared" si="85"/>
        <v>-8.8633754305396092E-2</v>
      </c>
      <c r="AT268" s="174">
        <f t="shared" si="85"/>
        <v>-1.2629161882893217E-2</v>
      </c>
      <c r="AU268" s="174">
        <f t="shared" si="85"/>
        <v>-5.8323765786452347E-2</v>
      </c>
    </row>
    <row r="269" spans="1:47" ht="25.35" customHeight="1" thickBot="1" x14ac:dyDescent="0.25">
      <c r="A269" s="2"/>
      <c r="B269" s="48" t="s">
        <v>304</v>
      </c>
      <c r="C269" s="28" t="s">
        <v>305</v>
      </c>
      <c r="D269" s="144"/>
      <c r="E269" s="205">
        <v>64</v>
      </c>
      <c r="F269" s="205">
        <v>3</v>
      </c>
      <c r="G269" s="206">
        <v>0</v>
      </c>
      <c r="H269" s="205">
        <v>4</v>
      </c>
      <c r="I269" s="205">
        <v>71</v>
      </c>
      <c r="J269" s="116"/>
      <c r="K269" s="192">
        <v>0.90140845070422537</v>
      </c>
      <c r="L269" s="192">
        <v>4.2253521126760563E-2</v>
      </c>
      <c r="M269" s="192">
        <v>0</v>
      </c>
      <c r="N269" s="192">
        <v>5.6338028169014086E-2</v>
      </c>
      <c r="O269" s="157"/>
      <c r="P269" s="48" t="s">
        <v>304</v>
      </c>
      <c r="Q269" s="28" t="s">
        <v>305</v>
      </c>
      <c r="R269" s="144"/>
      <c r="S269" s="30">
        <v>57</v>
      </c>
      <c r="T269" s="30">
        <v>3</v>
      </c>
      <c r="U269" s="31">
        <v>3</v>
      </c>
      <c r="V269" s="30">
        <v>2</v>
      </c>
      <c r="W269" s="30">
        <v>65</v>
      </c>
      <c r="X269" s="116"/>
      <c r="Y269" s="127">
        <f t="shared" si="70"/>
        <v>0.87692307692307692</v>
      </c>
      <c r="Z269" s="127">
        <f t="shared" si="71"/>
        <v>4.6153846153846156E-2</v>
      </c>
      <c r="AA269" s="127">
        <f t="shared" si="72"/>
        <v>4.6153846153846156E-2</v>
      </c>
      <c r="AB269" s="127">
        <f t="shared" si="73"/>
        <v>3.0769230769230771E-2</v>
      </c>
      <c r="AC269" s="157"/>
      <c r="AD269" s="28" t="s">
        <v>304</v>
      </c>
      <c r="AE269" s="83" t="s">
        <v>305</v>
      </c>
      <c r="AF269" s="154"/>
      <c r="AG269" s="174">
        <v>0.7384615384615385</v>
      </c>
      <c r="AH269" s="174">
        <v>0.1076923076923077</v>
      </c>
      <c r="AI269" s="174">
        <v>7.6923076923076927E-2</v>
      </c>
      <c r="AJ269" s="174">
        <v>7.6923076923076927E-2</v>
      </c>
      <c r="AK269" s="174">
        <v>0.95588235294117652</v>
      </c>
      <c r="AL269" s="175"/>
      <c r="AM269" s="264">
        <f t="shared" si="80"/>
        <v>2.4485373781148456E-2</v>
      </c>
      <c r="AN269" s="264">
        <f t="shared" si="80"/>
        <v>-3.9003250270855938E-3</v>
      </c>
      <c r="AO269" s="264">
        <f t="shared" si="80"/>
        <v>-4.6153846153846156E-2</v>
      </c>
      <c r="AP269" s="264">
        <f t="shared" si="80"/>
        <v>2.5568797399783315E-2</v>
      </c>
      <c r="AR269" s="174">
        <f t="shared" si="85"/>
        <v>0.13846153846153841</v>
      </c>
      <c r="AS269" s="174">
        <f t="shared" si="85"/>
        <v>-6.1538461538461542E-2</v>
      </c>
      <c r="AT269" s="174">
        <f t="shared" si="85"/>
        <v>-3.0769230769230771E-2</v>
      </c>
      <c r="AU269" s="174">
        <f t="shared" si="85"/>
        <v>-4.6153846153846156E-2</v>
      </c>
    </row>
    <row r="270" spans="1:47" ht="25.35" customHeight="1" thickBot="1" x14ac:dyDescent="0.25">
      <c r="A270" s="2"/>
      <c r="B270" s="48" t="s">
        <v>306</v>
      </c>
      <c r="C270" s="28" t="s">
        <v>307</v>
      </c>
      <c r="D270" s="144"/>
      <c r="E270" s="205">
        <v>64</v>
      </c>
      <c r="F270" s="205">
        <v>0</v>
      </c>
      <c r="G270" s="206">
        <v>2</v>
      </c>
      <c r="H270" s="205">
        <v>5</v>
      </c>
      <c r="I270" s="205">
        <v>71</v>
      </c>
      <c r="J270" s="116"/>
      <c r="K270" s="192">
        <v>0.90140845070422537</v>
      </c>
      <c r="L270" s="192">
        <v>0</v>
      </c>
      <c r="M270" s="192">
        <v>2.8169014084507043E-2</v>
      </c>
      <c r="N270" s="192">
        <v>7.0422535211267609E-2</v>
      </c>
      <c r="O270" s="157"/>
      <c r="P270" s="48" t="s">
        <v>306</v>
      </c>
      <c r="Q270" s="28" t="s">
        <v>307</v>
      </c>
      <c r="R270" s="144"/>
      <c r="S270" s="30">
        <v>62</v>
      </c>
      <c r="T270" s="30">
        <v>0</v>
      </c>
      <c r="U270" s="31">
        <v>1</v>
      </c>
      <c r="V270" s="30">
        <v>2</v>
      </c>
      <c r="W270" s="30">
        <v>65</v>
      </c>
      <c r="X270" s="116"/>
      <c r="Y270" s="127">
        <f t="shared" si="70"/>
        <v>0.9538461538461539</v>
      </c>
      <c r="Z270" s="127">
        <f t="shared" si="71"/>
        <v>0</v>
      </c>
      <c r="AA270" s="127">
        <f t="shared" si="72"/>
        <v>1.5384615384615385E-2</v>
      </c>
      <c r="AB270" s="127">
        <f t="shared" si="73"/>
        <v>3.0769230769230771E-2</v>
      </c>
      <c r="AC270" s="157"/>
      <c r="AD270" s="28" t="s">
        <v>306</v>
      </c>
      <c r="AE270" s="83" t="s">
        <v>307</v>
      </c>
      <c r="AF270" s="154"/>
      <c r="AG270" s="174">
        <v>0.90909090909090906</v>
      </c>
      <c r="AH270" s="174">
        <v>1.5151515151515152E-2</v>
      </c>
      <c r="AI270" s="174">
        <v>4.5454545454545456E-2</v>
      </c>
      <c r="AJ270" s="174">
        <v>3.0303030303030304E-2</v>
      </c>
      <c r="AK270" s="174">
        <v>0.97058823529411764</v>
      </c>
      <c r="AL270" s="175"/>
      <c r="AM270" s="264">
        <f t="shared" si="80"/>
        <v>-5.2437703141928527E-2</v>
      </c>
      <c r="AN270" s="264">
        <f t="shared" si="80"/>
        <v>0</v>
      </c>
      <c r="AO270" s="264">
        <f t="shared" si="80"/>
        <v>1.2784398699891657E-2</v>
      </c>
      <c r="AP270" s="264">
        <f t="shared" si="80"/>
        <v>3.9653304442036838E-2</v>
      </c>
      <c r="AR270" s="174">
        <f t="shared" si="85"/>
        <v>4.4755244755244838E-2</v>
      </c>
      <c r="AS270" s="174">
        <f t="shared" si="85"/>
        <v>-1.5151515151515152E-2</v>
      </c>
      <c r="AT270" s="174">
        <f t="shared" si="85"/>
        <v>-3.006993006993007E-2</v>
      </c>
      <c r="AU270" s="174">
        <f t="shared" si="85"/>
        <v>4.6620046620046707E-4</v>
      </c>
    </row>
    <row r="271" spans="1:47" ht="25.35" customHeight="1" thickBot="1" x14ac:dyDescent="0.25">
      <c r="A271" s="2"/>
      <c r="B271" s="48" t="s">
        <v>308</v>
      </c>
      <c r="C271" s="28" t="s">
        <v>309</v>
      </c>
      <c r="D271" s="144"/>
      <c r="E271" s="205">
        <v>59</v>
      </c>
      <c r="F271" s="205">
        <v>4</v>
      </c>
      <c r="G271" s="206">
        <v>2</v>
      </c>
      <c r="H271" s="205">
        <v>6</v>
      </c>
      <c r="I271" s="205">
        <v>71</v>
      </c>
      <c r="J271" s="116"/>
      <c r="K271" s="192">
        <v>0.83098591549295775</v>
      </c>
      <c r="L271" s="192">
        <v>5.6338028169014086E-2</v>
      </c>
      <c r="M271" s="192">
        <v>2.8169014084507043E-2</v>
      </c>
      <c r="N271" s="192">
        <v>8.4507042253521125E-2</v>
      </c>
      <c r="O271" s="157"/>
      <c r="P271" s="48" t="s">
        <v>308</v>
      </c>
      <c r="Q271" s="28" t="s">
        <v>309</v>
      </c>
      <c r="R271" s="144"/>
      <c r="S271" s="30">
        <v>58</v>
      </c>
      <c r="T271" s="30">
        <v>2</v>
      </c>
      <c r="U271" s="31">
        <v>2</v>
      </c>
      <c r="V271" s="30">
        <v>3</v>
      </c>
      <c r="W271" s="30">
        <v>65</v>
      </c>
      <c r="X271" s="116"/>
      <c r="Y271" s="127">
        <f t="shared" si="70"/>
        <v>0.89230769230769236</v>
      </c>
      <c r="Z271" s="127">
        <f t="shared" si="71"/>
        <v>3.0769230769230771E-2</v>
      </c>
      <c r="AA271" s="127">
        <f t="shared" si="72"/>
        <v>3.0769230769230771E-2</v>
      </c>
      <c r="AB271" s="127">
        <f t="shared" si="73"/>
        <v>4.6153846153846156E-2</v>
      </c>
      <c r="AC271" s="157"/>
      <c r="AD271" s="28" t="s">
        <v>308</v>
      </c>
      <c r="AE271" s="83" t="s">
        <v>309</v>
      </c>
      <c r="AF271" s="154"/>
      <c r="AG271" s="174">
        <v>0.77611940298507465</v>
      </c>
      <c r="AH271" s="174">
        <v>5.9701492537313432E-2</v>
      </c>
      <c r="AI271" s="174">
        <v>7.4626865671641784E-2</v>
      </c>
      <c r="AJ271" s="174">
        <v>8.9552238805970144E-2</v>
      </c>
      <c r="AK271" s="174">
        <v>0.98529411764705888</v>
      </c>
      <c r="AL271" s="175"/>
      <c r="AM271" s="264">
        <f t="shared" si="80"/>
        <v>-6.1321776814734608E-2</v>
      </c>
      <c r="AN271" s="264">
        <f t="shared" si="80"/>
        <v>2.5568797399783315E-2</v>
      </c>
      <c r="AO271" s="264">
        <f t="shared" si="80"/>
        <v>-2.6002166847237281E-3</v>
      </c>
      <c r="AP271" s="264">
        <f t="shared" si="80"/>
        <v>3.8353196099674969E-2</v>
      </c>
      <c r="AR271" s="174">
        <f t="shared" si="85"/>
        <v>0.11618828932261771</v>
      </c>
      <c r="AS271" s="174">
        <f t="shared" si="85"/>
        <v>-2.8932261768082661E-2</v>
      </c>
      <c r="AT271" s="174">
        <f t="shared" si="85"/>
        <v>-4.3857634902411013E-2</v>
      </c>
      <c r="AU271" s="174">
        <f t="shared" si="85"/>
        <v>-4.3398392652123988E-2</v>
      </c>
    </row>
    <row r="272" spans="1:47" ht="25.35" customHeight="1" thickBot="1" x14ac:dyDescent="0.25">
      <c r="A272" s="2"/>
      <c r="B272" s="48" t="s">
        <v>310</v>
      </c>
      <c r="C272" s="28" t="s">
        <v>311</v>
      </c>
      <c r="D272" s="144"/>
      <c r="E272" s="205">
        <v>45</v>
      </c>
      <c r="F272" s="205">
        <v>8</v>
      </c>
      <c r="G272" s="206">
        <v>4</v>
      </c>
      <c r="H272" s="205">
        <v>14</v>
      </c>
      <c r="I272" s="205">
        <v>71</v>
      </c>
      <c r="J272" s="116"/>
      <c r="K272" s="192">
        <v>0.63380281690140849</v>
      </c>
      <c r="L272" s="192">
        <v>0.11267605633802817</v>
      </c>
      <c r="M272" s="192">
        <v>5.6338028169014086E-2</v>
      </c>
      <c r="N272" s="192">
        <v>0.19718309859154928</v>
      </c>
      <c r="O272" s="157"/>
      <c r="P272" s="48" t="s">
        <v>310</v>
      </c>
      <c r="Q272" s="28" t="s">
        <v>311</v>
      </c>
      <c r="R272" s="144"/>
      <c r="S272" s="30">
        <v>47</v>
      </c>
      <c r="T272" s="30">
        <v>5</v>
      </c>
      <c r="U272" s="31">
        <v>3</v>
      </c>
      <c r="V272" s="30">
        <v>10</v>
      </c>
      <c r="W272" s="30">
        <v>65</v>
      </c>
      <c r="X272" s="116"/>
      <c r="Y272" s="127">
        <f t="shared" si="70"/>
        <v>0.72307692307692306</v>
      </c>
      <c r="Z272" s="127">
        <f t="shared" si="71"/>
        <v>7.6923076923076927E-2</v>
      </c>
      <c r="AA272" s="127">
        <f t="shared" si="72"/>
        <v>4.6153846153846156E-2</v>
      </c>
      <c r="AB272" s="127">
        <f t="shared" si="73"/>
        <v>0.15384615384615385</v>
      </c>
      <c r="AC272" s="157"/>
      <c r="AD272" s="28" t="s">
        <v>310</v>
      </c>
      <c r="AE272" s="83" t="s">
        <v>311</v>
      </c>
      <c r="AF272" s="154"/>
      <c r="AG272" s="174">
        <v>0.56060606060606055</v>
      </c>
      <c r="AH272" s="174">
        <v>4.5454545454545456E-2</v>
      </c>
      <c r="AI272" s="174">
        <v>0.18181818181818182</v>
      </c>
      <c r="AJ272" s="174">
        <v>0.21212121212121213</v>
      </c>
      <c r="AK272" s="174">
        <v>0.97058823529411764</v>
      </c>
      <c r="AL272" s="175"/>
      <c r="AM272" s="264">
        <f t="shared" si="80"/>
        <v>-8.9274106175514567E-2</v>
      </c>
      <c r="AN272" s="264">
        <f t="shared" si="80"/>
        <v>3.5752979414951244E-2</v>
      </c>
      <c r="AO272" s="264">
        <f t="shared" si="80"/>
        <v>1.0184182015167929E-2</v>
      </c>
      <c r="AP272" s="264">
        <f t="shared" si="80"/>
        <v>4.3336944745395428E-2</v>
      </c>
      <c r="AR272" s="174">
        <f t="shared" si="85"/>
        <v>0.16247086247086251</v>
      </c>
      <c r="AS272" s="174">
        <f t="shared" si="85"/>
        <v>3.1468531468531472E-2</v>
      </c>
      <c r="AT272" s="174">
        <f t="shared" si="85"/>
        <v>-0.13566433566433567</v>
      </c>
      <c r="AU272" s="174">
        <f t="shared" si="85"/>
        <v>-5.8275058275058272E-2</v>
      </c>
    </row>
    <row r="273" spans="1:47" ht="17.100000000000001" customHeight="1" thickBot="1" x14ac:dyDescent="0.25">
      <c r="A273" s="2"/>
      <c r="B273" s="35">
        <v>6</v>
      </c>
      <c r="C273" s="36" t="s">
        <v>312</v>
      </c>
      <c r="E273" s="30" t="s">
        <v>49</v>
      </c>
      <c r="F273" s="30" t="s">
        <v>49</v>
      </c>
      <c r="G273" s="31" t="s">
        <v>49</v>
      </c>
      <c r="H273" s="30" t="s">
        <v>49</v>
      </c>
      <c r="I273" s="30" t="s">
        <v>49</v>
      </c>
      <c r="J273" s="116"/>
      <c r="K273" s="127" t="s">
        <v>49</v>
      </c>
      <c r="L273" s="127" t="s">
        <v>49</v>
      </c>
      <c r="M273" s="127" t="s">
        <v>49</v>
      </c>
      <c r="N273" s="127" t="s">
        <v>49</v>
      </c>
      <c r="O273" s="157"/>
      <c r="P273" s="35">
        <v>6</v>
      </c>
      <c r="Q273" s="36" t="s">
        <v>312</v>
      </c>
      <c r="S273" s="30" t="s">
        <v>49</v>
      </c>
      <c r="T273" s="30" t="s">
        <v>49</v>
      </c>
      <c r="U273" s="31" t="s">
        <v>49</v>
      </c>
      <c r="V273" s="30" t="s">
        <v>49</v>
      </c>
      <c r="W273" s="30" t="s">
        <v>49</v>
      </c>
      <c r="X273" s="116"/>
      <c r="Y273" s="127" t="str">
        <f t="shared" si="70"/>
        <v/>
      </c>
      <c r="Z273" s="127" t="str">
        <f t="shared" si="71"/>
        <v/>
      </c>
      <c r="AA273" s="127" t="str">
        <f t="shared" si="72"/>
        <v/>
      </c>
      <c r="AB273" s="127" t="str">
        <f t="shared" si="73"/>
        <v/>
      </c>
      <c r="AC273" s="157"/>
      <c r="AD273" s="35" t="s">
        <v>438</v>
      </c>
      <c r="AE273" s="36" t="s">
        <v>312</v>
      </c>
      <c r="AG273" s="175"/>
      <c r="AH273" s="175"/>
      <c r="AI273" s="175"/>
      <c r="AJ273" s="175"/>
      <c r="AK273" s="175"/>
      <c r="AL273" s="175"/>
      <c r="AM273" s="174" t="s">
        <v>49</v>
      </c>
      <c r="AN273" s="174" t="s">
        <v>49</v>
      </c>
      <c r="AO273" s="174" t="s">
        <v>49</v>
      </c>
      <c r="AP273" s="174" t="s">
        <v>49</v>
      </c>
      <c r="AR273" s="174"/>
      <c r="AS273" s="174"/>
      <c r="AT273" s="174"/>
      <c r="AU273" s="174"/>
    </row>
    <row r="274" spans="1:47" ht="25.35" customHeight="1" thickBot="1" x14ac:dyDescent="0.25">
      <c r="A274" s="2"/>
      <c r="B274" s="48" t="s">
        <v>313</v>
      </c>
      <c r="C274" s="28" t="s">
        <v>314</v>
      </c>
      <c r="D274" s="144"/>
      <c r="E274" s="205">
        <v>69</v>
      </c>
      <c r="F274" s="205">
        <v>1</v>
      </c>
      <c r="G274" s="206">
        <v>1</v>
      </c>
      <c r="H274" s="205">
        <v>0</v>
      </c>
      <c r="I274" s="205">
        <v>71</v>
      </c>
      <c r="J274" s="116"/>
      <c r="K274" s="192">
        <v>0.971830985915493</v>
      </c>
      <c r="L274" s="192">
        <v>1.4084507042253521E-2</v>
      </c>
      <c r="M274" s="192">
        <v>1.4084507042253521E-2</v>
      </c>
      <c r="N274" s="192">
        <v>0</v>
      </c>
      <c r="O274" s="157"/>
      <c r="P274" s="48" t="s">
        <v>313</v>
      </c>
      <c r="Q274" s="28" t="s">
        <v>314</v>
      </c>
      <c r="R274" s="144"/>
      <c r="S274" s="30">
        <v>63</v>
      </c>
      <c r="T274" s="30">
        <v>0</v>
      </c>
      <c r="U274" s="31">
        <v>2</v>
      </c>
      <c r="V274" s="30">
        <v>0</v>
      </c>
      <c r="W274" s="30">
        <v>65</v>
      </c>
      <c r="X274" s="116"/>
      <c r="Y274" s="127">
        <f t="shared" si="70"/>
        <v>0.96923076923076923</v>
      </c>
      <c r="Z274" s="127">
        <f t="shared" si="71"/>
        <v>0</v>
      </c>
      <c r="AA274" s="127">
        <f t="shared" si="72"/>
        <v>3.0769230769230771E-2</v>
      </c>
      <c r="AB274" s="127">
        <f t="shared" si="73"/>
        <v>0</v>
      </c>
      <c r="AC274" s="157"/>
      <c r="AD274" s="28" t="s">
        <v>313</v>
      </c>
      <c r="AE274" s="83" t="s">
        <v>314</v>
      </c>
      <c r="AF274" s="154"/>
      <c r="AG274" s="174">
        <v>0.87692307692307692</v>
      </c>
      <c r="AH274" s="174">
        <v>7.6923076923076927E-2</v>
      </c>
      <c r="AI274" s="174">
        <v>4.6153846153846156E-2</v>
      </c>
      <c r="AJ274" s="174">
        <v>0</v>
      </c>
      <c r="AK274" s="174">
        <v>0.95588235294117652</v>
      </c>
      <c r="AL274" s="175"/>
      <c r="AM274" s="264">
        <f t="shared" si="80"/>
        <v>2.6002166847237662E-3</v>
      </c>
      <c r="AN274" s="264">
        <f t="shared" si="80"/>
        <v>1.4084507042253521E-2</v>
      </c>
      <c r="AO274" s="264">
        <f t="shared" si="80"/>
        <v>-1.6684723726977248E-2</v>
      </c>
      <c r="AP274" s="264">
        <f t="shared" si="80"/>
        <v>0</v>
      </c>
      <c r="AR274" s="174">
        <f t="shared" ref="AR274:AU276" si="86">Y274-AG274</f>
        <v>9.2307692307692313E-2</v>
      </c>
      <c r="AS274" s="174">
        <f t="shared" si="86"/>
        <v>-7.6923076923076927E-2</v>
      </c>
      <c r="AT274" s="174">
        <f t="shared" si="86"/>
        <v>-1.5384615384615385E-2</v>
      </c>
      <c r="AU274" s="174">
        <f t="shared" si="86"/>
        <v>0</v>
      </c>
    </row>
    <row r="275" spans="1:47" ht="36.6" customHeight="1" thickBot="1" x14ac:dyDescent="0.25">
      <c r="A275" s="2"/>
      <c r="B275" s="48" t="s">
        <v>315</v>
      </c>
      <c r="C275" s="28" t="s">
        <v>316</v>
      </c>
      <c r="D275" s="144"/>
      <c r="E275" s="205">
        <v>67</v>
      </c>
      <c r="F275" s="205">
        <v>0</v>
      </c>
      <c r="G275" s="206">
        <v>2</v>
      </c>
      <c r="H275" s="205">
        <v>2</v>
      </c>
      <c r="I275" s="205">
        <v>71</v>
      </c>
      <c r="J275" s="116"/>
      <c r="K275" s="192">
        <v>0.94366197183098588</v>
      </c>
      <c r="L275" s="192">
        <v>0</v>
      </c>
      <c r="M275" s="192">
        <v>2.8169014084507043E-2</v>
      </c>
      <c r="N275" s="192">
        <v>2.8169014084507043E-2</v>
      </c>
      <c r="O275" s="157"/>
      <c r="P275" s="48" t="s">
        <v>315</v>
      </c>
      <c r="Q275" s="28" t="s">
        <v>316</v>
      </c>
      <c r="R275" s="144"/>
      <c r="S275" s="30">
        <v>62</v>
      </c>
      <c r="T275" s="30">
        <v>0</v>
      </c>
      <c r="U275" s="31">
        <v>3</v>
      </c>
      <c r="V275" s="30">
        <v>0</v>
      </c>
      <c r="W275" s="30">
        <v>65</v>
      </c>
      <c r="X275" s="116"/>
      <c r="Y275" s="127">
        <f t="shared" si="70"/>
        <v>0.9538461538461539</v>
      </c>
      <c r="Z275" s="127">
        <f t="shared" si="71"/>
        <v>0</v>
      </c>
      <c r="AA275" s="127">
        <f t="shared" si="72"/>
        <v>4.6153846153846156E-2</v>
      </c>
      <c r="AB275" s="127">
        <f t="shared" si="73"/>
        <v>0</v>
      </c>
      <c r="AC275" s="157"/>
      <c r="AD275" s="28" t="s">
        <v>315</v>
      </c>
      <c r="AE275" s="83" t="s">
        <v>316</v>
      </c>
      <c r="AF275" s="154"/>
      <c r="AG275" s="174">
        <v>0.79032258064516125</v>
      </c>
      <c r="AH275" s="174">
        <v>8.0645161290322578E-2</v>
      </c>
      <c r="AI275" s="174">
        <v>8.0645161290322578E-2</v>
      </c>
      <c r="AJ275" s="174">
        <v>4.8387096774193547E-2</v>
      </c>
      <c r="AK275" s="174">
        <v>0.91176470588235292</v>
      </c>
      <c r="AL275" s="175"/>
      <c r="AM275" s="264">
        <f t="shared" si="80"/>
        <v>-1.018418201516802E-2</v>
      </c>
      <c r="AN275" s="264">
        <f t="shared" si="80"/>
        <v>0</v>
      </c>
      <c r="AO275" s="264">
        <f t="shared" si="80"/>
        <v>-1.7984832069339114E-2</v>
      </c>
      <c r="AP275" s="264">
        <f t="shared" si="80"/>
        <v>2.8169014084507043E-2</v>
      </c>
      <c r="AR275" s="174">
        <f t="shared" si="86"/>
        <v>0.16352357320099264</v>
      </c>
      <c r="AS275" s="174">
        <f t="shared" si="86"/>
        <v>-8.0645161290322578E-2</v>
      </c>
      <c r="AT275" s="174">
        <f t="shared" si="86"/>
        <v>-3.4491315136476422E-2</v>
      </c>
      <c r="AU275" s="174">
        <f t="shared" si="86"/>
        <v>-4.8387096774193547E-2</v>
      </c>
    </row>
    <row r="276" spans="1:47" ht="36.6" customHeight="1" thickBot="1" x14ac:dyDescent="0.25">
      <c r="A276" s="2"/>
      <c r="B276" s="48" t="s">
        <v>317</v>
      </c>
      <c r="C276" s="28" t="s">
        <v>318</v>
      </c>
      <c r="D276" s="144"/>
      <c r="E276" s="205">
        <v>50</v>
      </c>
      <c r="F276" s="205">
        <v>1</v>
      </c>
      <c r="G276" s="206">
        <v>9</v>
      </c>
      <c r="H276" s="205">
        <v>11</v>
      </c>
      <c r="I276" s="205">
        <v>71</v>
      </c>
      <c r="J276" s="116"/>
      <c r="K276" s="192">
        <v>0.70422535211267601</v>
      </c>
      <c r="L276" s="192">
        <v>1.4084507042253521E-2</v>
      </c>
      <c r="M276" s="192">
        <v>0.12676056338028169</v>
      </c>
      <c r="N276" s="192">
        <v>0.15492957746478872</v>
      </c>
      <c r="O276" s="157"/>
      <c r="P276" s="48" t="s">
        <v>317</v>
      </c>
      <c r="Q276" s="28" t="s">
        <v>318</v>
      </c>
      <c r="R276" s="144"/>
      <c r="S276" s="30">
        <v>50</v>
      </c>
      <c r="T276" s="30">
        <v>3</v>
      </c>
      <c r="U276" s="31">
        <v>7</v>
      </c>
      <c r="V276" s="30">
        <v>5</v>
      </c>
      <c r="W276" s="30">
        <v>65</v>
      </c>
      <c r="X276" s="116"/>
      <c r="Y276" s="127">
        <f t="shared" si="70"/>
        <v>0.76923076923076927</v>
      </c>
      <c r="Z276" s="127">
        <f t="shared" si="71"/>
        <v>4.6153846153846156E-2</v>
      </c>
      <c r="AA276" s="127">
        <f t="shared" si="72"/>
        <v>0.1076923076923077</v>
      </c>
      <c r="AB276" s="127">
        <f t="shared" si="73"/>
        <v>7.6923076923076927E-2</v>
      </c>
      <c r="AC276" s="157"/>
      <c r="AD276" s="28" t="s">
        <v>317</v>
      </c>
      <c r="AE276" s="83" t="s">
        <v>318</v>
      </c>
      <c r="AF276" s="154"/>
      <c r="AG276" s="174">
        <v>0.6875</v>
      </c>
      <c r="AH276" s="174">
        <v>6.25E-2</v>
      </c>
      <c r="AI276" s="174">
        <v>0.171875</v>
      </c>
      <c r="AJ276" s="174">
        <v>7.8125E-2</v>
      </c>
      <c r="AK276" s="174">
        <v>0.94117647058823528</v>
      </c>
      <c r="AL276" s="175"/>
      <c r="AM276" s="264">
        <f t="shared" si="80"/>
        <v>-6.5005417118093267E-2</v>
      </c>
      <c r="AN276" s="264">
        <f t="shared" si="80"/>
        <v>-3.2069339111592633E-2</v>
      </c>
      <c r="AO276" s="264">
        <f t="shared" si="80"/>
        <v>1.906825568797399E-2</v>
      </c>
      <c r="AP276" s="264">
        <f t="shared" si="80"/>
        <v>7.8006500541711793E-2</v>
      </c>
      <c r="AR276" s="174">
        <f t="shared" si="86"/>
        <v>8.1730769230769273E-2</v>
      </c>
      <c r="AS276" s="174">
        <f t="shared" si="86"/>
        <v>-1.6346153846153844E-2</v>
      </c>
      <c r="AT276" s="174">
        <f t="shared" si="86"/>
        <v>-6.4182692307692302E-2</v>
      </c>
      <c r="AU276" s="174">
        <f t="shared" si="86"/>
        <v>-1.2019230769230727E-3</v>
      </c>
    </row>
    <row r="277" spans="1:47" ht="17.100000000000001" customHeight="1" thickBot="1" x14ac:dyDescent="0.25">
      <c r="B277" s="35">
        <v>7</v>
      </c>
      <c r="C277" s="36" t="s">
        <v>319</v>
      </c>
      <c r="E277" s="30" t="s">
        <v>49</v>
      </c>
      <c r="F277" s="30" t="s">
        <v>49</v>
      </c>
      <c r="G277" s="31" t="s">
        <v>49</v>
      </c>
      <c r="H277" s="30" t="s">
        <v>49</v>
      </c>
      <c r="I277" s="30" t="s">
        <v>49</v>
      </c>
      <c r="J277" s="116"/>
      <c r="K277" s="127" t="s">
        <v>49</v>
      </c>
      <c r="L277" s="127" t="s">
        <v>49</v>
      </c>
      <c r="M277" s="127" t="s">
        <v>49</v>
      </c>
      <c r="N277" s="127" t="s">
        <v>49</v>
      </c>
      <c r="O277" s="157"/>
      <c r="P277" s="35">
        <v>7</v>
      </c>
      <c r="Q277" s="36" t="s">
        <v>319</v>
      </c>
      <c r="S277" s="30" t="s">
        <v>49</v>
      </c>
      <c r="T277" s="30" t="s">
        <v>49</v>
      </c>
      <c r="U277" s="31" t="s">
        <v>49</v>
      </c>
      <c r="V277" s="30" t="s">
        <v>49</v>
      </c>
      <c r="W277" s="30" t="s">
        <v>49</v>
      </c>
      <c r="X277" s="116"/>
      <c r="Y277" s="127" t="str">
        <f t="shared" si="70"/>
        <v/>
      </c>
      <c r="Z277" s="127" t="str">
        <f t="shared" si="71"/>
        <v/>
      </c>
      <c r="AA277" s="127" t="str">
        <f t="shared" si="72"/>
        <v/>
      </c>
      <c r="AB277" s="127" t="str">
        <f t="shared" si="73"/>
        <v/>
      </c>
      <c r="AC277" s="157"/>
      <c r="AD277" s="35" t="s">
        <v>439</v>
      </c>
      <c r="AE277" s="36" t="s">
        <v>502</v>
      </c>
      <c r="AG277" s="175"/>
      <c r="AH277" s="175"/>
      <c r="AI277" s="175"/>
      <c r="AJ277" s="175"/>
      <c r="AK277" s="175"/>
      <c r="AL277" s="175"/>
      <c r="AM277" s="174" t="s">
        <v>49</v>
      </c>
      <c r="AN277" s="174" t="s">
        <v>49</v>
      </c>
      <c r="AO277" s="174" t="s">
        <v>49</v>
      </c>
      <c r="AP277" s="174" t="s">
        <v>49</v>
      </c>
      <c r="AR277" s="174"/>
      <c r="AS277" s="174"/>
      <c r="AT277" s="174"/>
      <c r="AU277" s="174"/>
    </row>
    <row r="278" spans="1:47" ht="25.35" customHeight="1" thickBot="1" x14ac:dyDescent="0.25">
      <c r="B278" s="48" t="s">
        <v>320</v>
      </c>
      <c r="C278" s="28" t="s">
        <v>619</v>
      </c>
      <c r="D278" s="144"/>
      <c r="E278" s="205">
        <v>42</v>
      </c>
      <c r="F278" s="205">
        <v>8</v>
      </c>
      <c r="G278" s="206">
        <v>10</v>
      </c>
      <c r="H278" s="205">
        <v>11</v>
      </c>
      <c r="I278" s="205">
        <v>71</v>
      </c>
      <c r="J278" s="116"/>
      <c r="K278" s="192">
        <v>0.59154929577464788</v>
      </c>
      <c r="L278" s="192">
        <v>0.11267605633802817</v>
      </c>
      <c r="M278" s="192">
        <v>0.14084507042253522</v>
      </c>
      <c r="N278" s="192">
        <v>0.15492957746478872</v>
      </c>
      <c r="O278" s="157"/>
      <c r="P278" s="48" t="s">
        <v>320</v>
      </c>
      <c r="Q278" s="28" t="s">
        <v>321</v>
      </c>
      <c r="R278" s="144"/>
      <c r="S278" s="30">
        <v>29</v>
      </c>
      <c r="T278" s="30">
        <v>13</v>
      </c>
      <c r="U278" s="31">
        <v>11</v>
      </c>
      <c r="V278" s="30">
        <v>12</v>
      </c>
      <c r="W278" s="30">
        <v>65</v>
      </c>
      <c r="X278" s="116"/>
      <c r="Y278" s="127">
        <f t="shared" si="70"/>
        <v>0.44615384615384618</v>
      </c>
      <c r="Z278" s="127">
        <f t="shared" si="71"/>
        <v>0.2</v>
      </c>
      <c r="AA278" s="127">
        <f t="shared" si="72"/>
        <v>0.16923076923076924</v>
      </c>
      <c r="AB278" s="127">
        <f t="shared" si="73"/>
        <v>0.18461538461538463</v>
      </c>
      <c r="AC278" s="157"/>
      <c r="AD278" s="28" t="s">
        <v>320</v>
      </c>
      <c r="AE278" s="83" t="s">
        <v>503</v>
      </c>
      <c r="AF278" s="154"/>
      <c r="AG278" s="174">
        <v>0.47692307692307695</v>
      </c>
      <c r="AH278" s="174">
        <v>0.12307692307692308</v>
      </c>
      <c r="AI278" s="174">
        <v>0.30769230769230771</v>
      </c>
      <c r="AJ278" s="174">
        <v>9.2307692307692313E-2</v>
      </c>
      <c r="AK278" s="174">
        <v>0.95588235294117652</v>
      </c>
      <c r="AL278" s="175"/>
      <c r="AM278" s="264">
        <f t="shared" si="80"/>
        <v>0.1453954496208017</v>
      </c>
      <c r="AN278" s="264">
        <f t="shared" si="80"/>
        <v>-8.732394366197184E-2</v>
      </c>
      <c r="AO278" s="264">
        <f t="shared" si="80"/>
        <v>-2.8385698808234022E-2</v>
      </c>
      <c r="AP278" s="264">
        <f t="shared" si="80"/>
        <v>-2.9685807150595905E-2</v>
      </c>
      <c r="AR278" s="174">
        <f>Y278-AG278</f>
        <v>-3.0769230769230771E-2</v>
      </c>
      <c r="AS278" s="174">
        <f>Z278-AH278</f>
        <v>7.6923076923076927E-2</v>
      </c>
      <c r="AT278" s="174">
        <f>AA278-AI278</f>
        <v>-0.13846153846153847</v>
      </c>
      <c r="AU278" s="174">
        <f>AB278-AJ278</f>
        <v>9.2307692307692313E-2</v>
      </c>
    </row>
    <row r="279" spans="1:47" ht="17.100000000000001" customHeight="1" thickBot="1" x14ac:dyDescent="0.25">
      <c r="B279" s="48" t="s">
        <v>322</v>
      </c>
      <c r="C279" s="28" t="s">
        <v>323</v>
      </c>
      <c r="D279" s="144"/>
      <c r="E279" s="205">
        <v>11</v>
      </c>
      <c r="F279" s="205">
        <v>1</v>
      </c>
      <c r="G279" s="206">
        <v>5</v>
      </c>
      <c r="H279" s="205">
        <v>4</v>
      </c>
      <c r="I279" s="247">
        <f>SUM(E279:H279)</f>
        <v>21</v>
      </c>
      <c r="J279" s="116"/>
      <c r="K279" s="192">
        <v>0.52380952380952384</v>
      </c>
      <c r="L279" s="192">
        <v>4.7619047619047616E-2</v>
      </c>
      <c r="M279" s="192">
        <v>0.23809523809523808</v>
      </c>
      <c r="N279" s="192">
        <v>0.19047619047619047</v>
      </c>
      <c r="O279" s="157"/>
      <c r="P279" s="48" t="s">
        <v>322</v>
      </c>
      <c r="Q279" s="28" t="s">
        <v>323</v>
      </c>
      <c r="R279" s="144"/>
      <c r="S279" s="30">
        <v>13</v>
      </c>
      <c r="T279" s="30">
        <v>0</v>
      </c>
      <c r="U279" s="31">
        <v>5</v>
      </c>
      <c r="V279" s="30">
        <v>5</v>
      </c>
      <c r="W279" s="30">
        <v>23</v>
      </c>
      <c r="X279" s="116"/>
      <c r="Y279" s="127">
        <f t="shared" si="70"/>
        <v>0.56521739130434778</v>
      </c>
      <c r="Z279" s="127">
        <f t="shared" si="71"/>
        <v>0</v>
      </c>
      <c r="AA279" s="127">
        <f t="shared" si="72"/>
        <v>0.21739130434782608</v>
      </c>
      <c r="AB279" s="127">
        <f t="shared" si="73"/>
        <v>0.21739130434782608</v>
      </c>
      <c r="AC279" s="157"/>
      <c r="AD279" s="28"/>
      <c r="AE279" s="83"/>
      <c r="AG279" s="24" t="s">
        <v>513</v>
      </c>
      <c r="AH279" s="120"/>
      <c r="AI279" s="120"/>
      <c r="AJ279" s="120"/>
      <c r="AK279" s="120"/>
      <c r="AL279" s="120"/>
      <c r="AM279" s="264">
        <f t="shared" si="80"/>
        <v>-4.1407867494823947E-2</v>
      </c>
      <c r="AN279" s="264">
        <f t="shared" si="80"/>
        <v>4.7619047619047616E-2</v>
      </c>
      <c r="AO279" s="264">
        <f t="shared" si="80"/>
        <v>2.0703933747412001E-2</v>
      </c>
      <c r="AP279" s="264">
        <f t="shared" si="80"/>
        <v>-2.6915113871635615E-2</v>
      </c>
      <c r="AR279" s="155"/>
      <c r="AS279" s="155"/>
      <c r="AT279" s="155"/>
      <c r="AU279" s="155"/>
    </row>
    <row r="280" spans="1:47" ht="17.100000000000001" customHeight="1" thickBot="1" x14ac:dyDescent="0.25">
      <c r="B280" s="48" t="s">
        <v>324</v>
      </c>
      <c r="C280" s="28" t="s">
        <v>325</v>
      </c>
      <c r="D280" s="144"/>
      <c r="E280" s="205">
        <v>53</v>
      </c>
      <c r="F280" s="205">
        <v>9</v>
      </c>
      <c r="G280" s="206">
        <v>0</v>
      </c>
      <c r="H280" s="205">
        <v>0</v>
      </c>
      <c r="I280" s="247">
        <f>SUM(E280:H280)</f>
        <v>62</v>
      </c>
      <c r="J280" s="116"/>
      <c r="K280" s="192">
        <v>0.85483870967741937</v>
      </c>
      <c r="L280" s="192">
        <v>0.14516129032258066</v>
      </c>
      <c r="M280" s="192">
        <v>0</v>
      </c>
      <c r="N280" s="192">
        <v>0</v>
      </c>
      <c r="O280" s="157"/>
      <c r="P280" s="48" t="s">
        <v>324</v>
      </c>
      <c r="Q280" s="28" t="s">
        <v>325</v>
      </c>
      <c r="R280" s="144"/>
      <c r="S280" s="30">
        <v>41</v>
      </c>
      <c r="T280" s="30">
        <v>9</v>
      </c>
      <c r="U280" s="31">
        <v>4</v>
      </c>
      <c r="V280" s="30">
        <v>1</v>
      </c>
      <c r="W280" s="30">
        <v>55</v>
      </c>
      <c r="X280" s="116"/>
      <c r="Y280" s="127">
        <f t="shared" si="70"/>
        <v>0.74545454545454548</v>
      </c>
      <c r="Z280" s="127">
        <f t="shared" si="71"/>
        <v>0.16363636363636364</v>
      </c>
      <c r="AA280" s="127">
        <f t="shared" si="72"/>
        <v>7.2727272727272724E-2</v>
      </c>
      <c r="AB280" s="127">
        <f t="shared" si="73"/>
        <v>1.8181818181818181E-2</v>
      </c>
      <c r="AC280" s="157"/>
      <c r="AD280" s="28" t="s">
        <v>322</v>
      </c>
      <c r="AE280" s="83" t="s">
        <v>325</v>
      </c>
      <c r="AF280" s="154"/>
      <c r="AG280" s="174">
        <v>0.49230769230769234</v>
      </c>
      <c r="AH280" s="174">
        <v>0.13846153846153847</v>
      </c>
      <c r="AI280" s="174">
        <v>0.26153846153846155</v>
      </c>
      <c r="AJ280" s="174">
        <v>0.1076923076923077</v>
      </c>
      <c r="AK280" s="174">
        <v>0.95588235294117652</v>
      </c>
      <c r="AL280" s="175"/>
      <c r="AM280" s="264">
        <f t="shared" si="80"/>
        <v>0.10938416422287389</v>
      </c>
      <c r="AN280" s="264">
        <f t="shared" si="80"/>
        <v>-1.847507331378298E-2</v>
      </c>
      <c r="AO280" s="264">
        <f t="shared" si="80"/>
        <v>-7.2727272727272724E-2</v>
      </c>
      <c r="AP280" s="264">
        <f t="shared" si="80"/>
        <v>-1.8181818181818181E-2</v>
      </c>
      <c r="AR280" s="174">
        <f t="shared" ref="AR280:AU283" si="87">Y280-AG280</f>
        <v>0.25314685314685315</v>
      </c>
      <c r="AS280" s="174">
        <f t="shared" si="87"/>
        <v>2.5174825174825166E-2</v>
      </c>
      <c r="AT280" s="174">
        <f t="shared" si="87"/>
        <v>-0.18881118881118883</v>
      </c>
      <c r="AU280" s="174">
        <f t="shared" si="87"/>
        <v>-8.951048951048951E-2</v>
      </c>
    </row>
    <row r="281" spans="1:47" ht="17.100000000000001" customHeight="1" thickBot="1" x14ac:dyDescent="0.25">
      <c r="B281" s="48" t="s">
        <v>326</v>
      </c>
      <c r="C281" s="28" t="s">
        <v>327</v>
      </c>
      <c r="D281" s="144"/>
      <c r="E281" s="205">
        <v>46</v>
      </c>
      <c r="F281" s="205">
        <v>6</v>
      </c>
      <c r="G281" s="206">
        <v>4</v>
      </c>
      <c r="H281" s="205">
        <v>6</v>
      </c>
      <c r="I281" s="247">
        <f>SUM(E281:H281)</f>
        <v>62</v>
      </c>
      <c r="J281" s="116"/>
      <c r="K281" s="192">
        <v>0.74193548387096775</v>
      </c>
      <c r="L281" s="192">
        <v>9.6774193548387094E-2</v>
      </c>
      <c r="M281" s="192">
        <v>6.4516129032258063E-2</v>
      </c>
      <c r="N281" s="192">
        <v>9.6774193548387094E-2</v>
      </c>
      <c r="O281" s="157"/>
      <c r="P281" s="48" t="s">
        <v>326</v>
      </c>
      <c r="Q281" s="28" t="s">
        <v>327</v>
      </c>
      <c r="R281" s="144"/>
      <c r="S281" s="30">
        <v>37</v>
      </c>
      <c r="T281" s="30">
        <v>9</v>
      </c>
      <c r="U281" s="31">
        <v>6</v>
      </c>
      <c r="V281" s="30">
        <v>3</v>
      </c>
      <c r="W281" s="30">
        <v>55</v>
      </c>
      <c r="X281" s="116"/>
      <c r="Y281" s="127">
        <f t="shared" si="70"/>
        <v>0.67272727272727273</v>
      </c>
      <c r="Z281" s="127">
        <f t="shared" si="71"/>
        <v>0.16363636363636364</v>
      </c>
      <c r="AA281" s="127">
        <f t="shared" si="72"/>
        <v>0.10909090909090909</v>
      </c>
      <c r="AB281" s="127">
        <f t="shared" si="73"/>
        <v>5.4545454545454543E-2</v>
      </c>
      <c r="AC281" s="157"/>
      <c r="AD281" s="28" t="s">
        <v>324</v>
      </c>
      <c r="AE281" s="83" t="s">
        <v>327</v>
      </c>
      <c r="AF281" s="154"/>
      <c r="AG281" s="174">
        <v>0.4</v>
      </c>
      <c r="AH281" s="174">
        <v>0.2</v>
      </c>
      <c r="AI281" s="174">
        <v>0.24615384615384617</v>
      </c>
      <c r="AJ281" s="174">
        <v>0.15384615384615385</v>
      </c>
      <c r="AK281" s="174">
        <v>0.95588235294117652</v>
      </c>
      <c r="AL281" s="175"/>
      <c r="AM281" s="264">
        <f t="shared" si="80"/>
        <v>6.920821114369502E-2</v>
      </c>
      <c r="AN281" s="264">
        <f t="shared" si="80"/>
        <v>-6.6862170087976541E-2</v>
      </c>
      <c r="AO281" s="264">
        <f t="shared" si="80"/>
        <v>-4.4574780058651023E-2</v>
      </c>
      <c r="AP281" s="264">
        <f t="shared" si="80"/>
        <v>4.2228739002932551E-2</v>
      </c>
      <c r="AR281" s="174">
        <f t="shared" si="87"/>
        <v>0.27272727272727271</v>
      </c>
      <c r="AS281" s="174">
        <f t="shared" si="87"/>
        <v>-3.6363636363636376E-2</v>
      </c>
      <c r="AT281" s="174">
        <f t="shared" si="87"/>
        <v>-0.1370629370629371</v>
      </c>
      <c r="AU281" s="174">
        <f t="shared" si="87"/>
        <v>-9.9300699300699319E-2</v>
      </c>
    </row>
    <row r="282" spans="1:47" ht="25.35" customHeight="1" thickBot="1" x14ac:dyDescent="0.25">
      <c r="B282" s="48" t="s">
        <v>328</v>
      </c>
      <c r="C282" s="28" t="s">
        <v>329</v>
      </c>
      <c r="D282" s="144"/>
      <c r="E282" s="205">
        <v>41</v>
      </c>
      <c r="F282" s="205">
        <v>8</v>
      </c>
      <c r="G282" s="206">
        <v>13</v>
      </c>
      <c r="H282" s="205">
        <v>9</v>
      </c>
      <c r="I282" s="205">
        <v>71</v>
      </c>
      <c r="J282" s="116"/>
      <c r="K282" s="192">
        <v>0.57746478873239437</v>
      </c>
      <c r="L282" s="192">
        <v>0.11267605633802817</v>
      </c>
      <c r="M282" s="192">
        <v>0.18309859154929578</v>
      </c>
      <c r="N282" s="192">
        <v>0.12676056338028169</v>
      </c>
      <c r="O282" s="157"/>
      <c r="P282" s="48" t="s">
        <v>328</v>
      </c>
      <c r="Q282" s="28" t="s">
        <v>329</v>
      </c>
      <c r="R282" s="144"/>
      <c r="S282" s="30">
        <v>45</v>
      </c>
      <c r="T282" s="30">
        <v>7</v>
      </c>
      <c r="U282" s="31">
        <v>9</v>
      </c>
      <c r="V282" s="30">
        <v>4</v>
      </c>
      <c r="W282" s="30">
        <v>65</v>
      </c>
      <c r="X282" s="116"/>
      <c r="Y282" s="127">
        <f t="shared" si="70"/>
        <v>0.69230769230769229</v>
      </c>
      <c r="Z282" s="127">
        <f t="shared" si="71"/>
        <v>0.1076923076923077</v>
      </c>
      <c r="AA282" s="127">
        <f t="shared" si="72"/>
        <v>0.13846153846153847</v>
      </c>
      <c r="AB282" s="127">
        <f t="shared" si="73"/>
        <v>6.1538461538461542E-2</v>
      </c>
      <c r="AC282" s="157"/>
      <c r="AD282" s="28" t="s">
        <v>328</v>
      </c>
      <c r="AE282" s="83" t="s">
        <v>505</v>
      </c>
      <c r="AF282" s="154"/>
      <c r="AG282" s="174">
        <v>0.49230769230769234</v>
      </c>
      <c r="AH282" s="174">
        <v>0.12307692307692308</v>
      </c>
      <c r="AI282" s="174">
        <v>0.26153846153846155</v>
      </c>
      <c r="AJ282" s="174">
        <v>0.12307692307692308</v>
      </c>
      <c r="AK282" s="174">
        <v>0.95588235294117652</v>
      </c>
      <c r="AL282" s="175"/>
      <c r="AM282" s="264">
        <f t="shared" si="80"/>
        <v>-0.11484290357529792</v>
      </c>
      <c r="AN282" s="264">
        <f t="shared" si="80"/>
        <v>4.9837486457204733E-3</v>
      </c>
      <c r="AO282" s="264">
        <f t="shared" si="80"/>
        <v>4.4637053087757311E-2</v>
      </c>
      <c r="AP282" s="264">
        <f t="shared" si="80"/>
        <v>6.5222101841820146E-2</v>
      </c>
      <c r="AR282" s="174">
        <f t="shared" si="87"/>
        <v>0.19999999999999996</v>
      </c>
      <c r="AS282" s="174">
        <f t="shared" si="87"/>
        <v>-1.5384615384615385E-2</v>
      </c>
      <c r="AT282" s="174">
        <f t="shared" si="87"/>
        <v>-0.12307692307692308</v>
      </c>
      <c r="AU282" s="174">
        <f t="shared" si="87"/>
        <v>-6.1538461538461542E-2</v>
      </c>
    </row>
    <row r="283" spans="1:47" ht="25.35" customHeight="1" thickBot="1" x14ac:dyDescent="0.25">
      <c r="B283" s="48" t="s">
        <v>330</v>
      </c>
      <c r="C283" s="28" t="s">
        <v>331</v>
      </c>
      <c r="D283" s="144"/>
      <c r="E283" s="205">
        <v>44</v>
      </c>
      <c r="F283" s="205">
        <v>7</v>
      </c>
      <c r="G283" s="206">
        <v>9</v>
      </c>
      <c r="H283" s="205">
        <v>11</v>
      </c>
      <c r="I283" s="205">
        <v>71</v>
      </c>
      <c r="J283" s="116"/>
      <c r="K283" s="192">
        <v>0.61971830985915488</v>
      </c>
      <c r="L283" s="192">
        <v>9.8591549295774641E-2</v>
      </c>
      <c r="M283" s="192">
        <v>0.12676056338028169</v>
      </c>
      <c r="N283" s="192">
        <v>0.15492957746478872</v>
      </c>
      <c r="O283" s="157"/>
      <c r="P283" s="48" t="s">
        <v>330</v>
      </c>
      <c r="Q283" s="28" t="s">
        <v>331</v>
      </c>
      <c r="R283" s="144"/>
      <c r="S283" s="30">
        <v>42</v>
      </c>
      <c r="T283" s="30">
        <v>9</v>
      </c>
      <c r="U283" s="31">
        <v>11</v>
      </c>
      <c r="V283" s="30">
        <v>3</v>
      </c>
      <c r="W283" s="30">
        <v>65</v>
      </c>
      <c r="X283" s="116"/>
      <c r="Y283" s="127">
        <f t="shared" si="70"/>
        <v>0.64615384615384619</v>
      </c>
      <c r="Z283" s="127">
        <f t="shared" si="71"/>
        <v>0.13846153846153847</v>
      </c>
      <c r="AA283" s="127">
        <f t="shared" si="72"/>
        <v>0.16923076923076924</v>
      </c>
      <c r="AB283" s="127">
        <f t="shared" si="73"/>
        <v>4.6153846153846156E-2</v>
      </c>
      <c r="AC283" s="157"/>
      <c r="AD283" s="28" t="s">
        <v>330</v>
      </c>
      <c r="AE283" s="83" t="s">
        <v>506</v>
      </c>
      <c r="AF283" s="154"/>
      <c r="AG283" s="174">
        <v>0.46875</v>
      </c>
      <c r="AH283" s="174">
        <v>0.125</v>
      </c>
      <c r="AI283" s="174">
        <v>0.296875</v>
      </c>
      <c r="AJ283" s="174">
        <v>0.109375</v>
      </c>
      <c r="AK283" s="174">
        <v>0.94117647058823528</v>
      </c>
      <c r="AL283" s="175"/>
      <c r="AM283" s="264">
        <f t="shared" si="80"/>
        <v>-2.6435536294691309E-2</v>
      </c>
      <c r="AN283" s="264">
        <f t="shared" si="80"/>
        <v>-3.9869989165763828E-2</v>
      </c>
      <c r="AO283" s="264">
        <f t="shared" si="80"/>
        <v>-4.2470205850487552E-2</v>
      </c>
      <c r="AP283" s="264">
        <f t="shared" si="80"/>
        <v>0.10877573131094256</v>
      </c>
      <c r="AR283" s="174">
        <f t="shared" si="87"/>
        <v>0.17740384615384619</v>
      </c>
      <c r="AS283" s="174">
        <f t="shared" si="87"/>
        <v>1.3461538461538469E-2</v>
      </c>
      <c r="AT283" s="174">
        <f t="shared" si="87"/>
        <v>-0.12764423076923076</v>
      </c>
      <c r="AU283" s="174">
        <f t="shared" si="87"/>
        <v>-6.3221153846153844E-2</v>
      </c>
    </row>
    <row r="284" spans="1:47" ht="17.100000000000001" customHeight="1" thickBot="1" x14ac:dyDescent="0.25">
      <c r="B284" s="48" t="s">
        <v>332</v>
      </c>
      <c r="C284" s="28" t="s">
        <v>620</v>
      </c>
      <c r="D284" s="144"/>
      <c r="E284" s="205">
        <v>12</v>
      </c>
      <c r="F284" s="30" t="s">
        <v>47</v>
      </c>
      <c r="G284" s="31" t="s">
        <v>47</v>
      </c>
      <c r="H284" s="205">
        <v>59</v>
      </c>
      <c r="I284" s="205">
        <v>71</v>
      </c>
      <c r="J284" s="116"/>
      <c r="K284" s="192">
        <v>0.16901408450704225</v>
      </c>
      <c r="L284" s="127"/>
      <c r="M284" s="127"/>
      <c r="N284" s="192">
        <v>0.83098591549295775</v>
      </c>
      <c r="O284" s="157"/>
      <c r="P284" s="48" t="s">
        <v>332</v>
      </c>
      <c r="Q284" s="28" t="s">
        <v>333</v>
      </c>
      <c r="R284" s="144"/>
      <c r="S284" s="30">
        <v>13</v>
      </c>
      <c r="T284" s="30" t="s">
        <v>47</v>
      </c>
      <c r="U284" s="31" t="s">
        <v>47</v>
      </c>
      <c r="V284" s="30">
        <v>52</v>
      </c>
      <c r="W284" s="30">
        <v>65</v>
      </c>
      <c r="X284" s="116"/>
      <c r="Y284" s="127">
        <f t="shared" si="70"/>
        <v>0.2</v>
      </c>
      <c r="Z284" s="127" t="str">
        <f t="shared" si="71"/>
        <v/>
      </c>
      <c r="AA284" s="127" t="str">
        <f t="shared" si="72"/>
        <v/>
      </c>
      <c r="AB284" s="127">
        <f t="shared" si="73"/>
        <v>0.8</v>
      </c>
      <c r="AC284" s="157"/>
      <c r="AD284" s="101"/>
      <c r="AE284" s="124"/>
      <c r="AG284" s="24" t="s">
        <v>513</v>
      </c>
      <c r="AH284" s="120"/>
      <c r="AI284" s="120"/>
      <c r="AJ284" s="120"/>
      <c r="AK284" s="120"/>
      <c r="AL284" s="120"/>
      <c r="AM284" s="264">
        <f t="shared" si="80"/>
        <v>-3.0985915492957761E-2</v>
      </c>
      <c r="AN284" s="30" t="s">
        <v>47</v>
      </c>
      <c r="AO284" s="31" t="s">
        <v>47</v>
      </c>
      <c r="AP284" s="264">
        <f t="shared" si="80"/>
        <v>3.0985915492957705E-2</v>
      </c>
      <c r="AR284" s="155"/>
      <c r="AS284" s="155"/>
      <c r="AT284" s="155"/>
      <c r="AU284" s="155"/>
    </row>
    <row r="285" spans="1:47" ht="17.100000000000001" customHeight="1" thickBot="1" x14ac:dyDescent="0.25">
      <c r="B285" s="48" t="s">
        <v>334</v>
      </c>
      <c r="C285" s="28" t="s">
        <v>335</v>
      </c>
      <c r="D285" s="144"/>
      <c r="E285" s="205">
        <v>11</v>
      </c>
      <c r="F285" s="205">
        <v>1</v>
      </c>
      <c r="G285" s="205">
        <v>0</v>
      </c>
      <c r="H285" s="205">
        <v>0</v>
      </c>
      <c r="I285" s="247">
        <f t="shared" ref="I285:I290" si="88">SUM(E285:H285)</f>
        <v>12</v>
      </c>
      <c r="J285" s="116"/>
      <c r="K285" s="192">
        <v>0.91666666666666663</v>
      </c>
      <c r="L285" s="192">
        <v>8.3333333333333329E-2</v>
      </c>
      <c r="M285" s="192">
        <v>0</v>
      </c>
      <c r="N285" s="192">
        <v>0</v>
      </c>
      <c r="O285" s="157"/>
      <c r="P285" s="48" t="s">
        <v>334</v>
      </c>
      <c r="Q285" s="28" t="s">
        <v>335</v>
      </c>
      <c r="R285" s="144"/>
      <c r="S285" s="30">
        <v>13</v>
      </c>
      <c r="T285" s="30">
        <v>0</v>
      </c>
      <c r="U285" s="31">
        <v>0</v>
      </c>
      <c r="V285" s="30">
        <v>0</v>
      </c>
      <c r="W285" s="30">
        <v>13</v>
      </c>
      <c r="X285" s="116"/>
      <c r="Y285" s="127">
        <f t="shared" si="70"/>
        <v>1</v>
      </c>
      <c r="Z285" s="127">
        <f t="shared" si="71"/>
        <v>0</v>
      </c>
      <c r="AA285" s="127">
        <f t="shared" si="72"/>
        <v>0</v>
      </c>
      <c r="AB285" s="127">
        <f t="shared" si="73"/>
        <v>0</v>
      </c>
      <c r="AC285" s="157"/>
      <c r="AD285" s="108" t="s">
        <v>326</v>
      </c>
      <c r="AE285" s="292" t="s">
        <v>504</v>
      </c>
      <c r="AF285" s="154"/>
      <c r="AG285" s="174">
        <v>0.58823529411764708</v>
      </c>
      <c r="AH285" s="174">
        <v>9.8039215686274508E-2</v>
      </c>
      <c r="AI285" s="174">
        <v>0.19607843137254902</v>
      </c>
      <c r="AJ285" s="174">
        <v>0.11764705882352941</v>
      </c>
      <c r="AK285" s="174">
        <v>0.75</v>
      </c>
      <c r="AL285" s="175"/>
      <c r="AM285" s="264">
        <f t="shared" si="80"/>
        <v>-8.333333333333337E-2</v>
      </c>
      <c r="AN285" s="264">
        <f t="shared" si="80"/>
        <v>8.3333333333333329E-2</v>
      </c>
      <c r="AO285" s="264">
        <f t="shared" si="80"/>
        <v>0</v>
      </c>
      <c r="AP285" s="264">
        <f t="shared" si="80"/>
        <v>0</v>
      </c>
      <c r="AR285" s="174">
        <f>Y285-AG285</f>
        <v>0.41176470588235292</v>
      </c>
      <c r="AS285" s="174">
        <f>Z285-AH285</f>
        <v>-9.8039215686274508E-2</v>
      </c>
      <c r="AT285" s="174">
        <f>AA285-AI285</f>
        <v>-0.19607843137254902</v>
      </c>
      <c r="AU285" s="174">
        <f>AB285-AJ285</f>
        <v>-0.11764705882352941</v>
      </c>
    </row>
    <row r="286" spans="1:47" ht="17.100000000000001" customHeight="1" thickBot="1" x14ac:dyDescent="0.25">
      <c r="B286" s="48" t="s">
        <v>336</v>
      </c>
      <c r="C286" s="28" t="s">
        <v>337</v>
      </c>
      <c r="E286" s="205">
        <v>10</v>
      </c>
      <c r="F286" s="205">
        <v>0</v>
      </c>
      <c r="G286" s="205">
        <v>1</v>
      </c>
      <c r="H286" s="205">
        <v>1</v>
      </c>
      <c r="I286" s="247">
        <f t="shared" si="88"/>
        <v>12</v>
      </c>
      <c r="J286" s="116"/>
      <c r="K286" s="192">
        <v>0.83333333333333337</v>
      </c>
      <c r="L286" s="192">
        <v>0</v>
      </c>
      <c r="M286" s="192">
        <v>8.3333333333333329E-2</v>
      </c>
      <c r="N286" s="192">
        <v>8.3333333333333329E-2</v>
      </c>
      <c r="O286" s="157"/>
      <c r="P286" s="48" t="s">
        <v>336</v>
      </c>
      <c r="Q286" s="28" t="s">
        <v>337</v>
      </c>
      <c r="S286" s="30">
        <v>12</v>
      </c>
      <c r="T286" s="30">
        <v>0</v>
      </c>
      <c r="U286" s="31">
        <v>0</v>
      </c>
      <c r="V286" s="30">
        <v>1</v>
      </c>
      <c r="W286" s="30">
        <v>13</v>
      </c>
      <c r="X286" s="116"/>
      <c r="Y286" s="127">
        <f t="shared" si="70"/>
        <v>0.92307692307692313</v>
      </c>
      <c r="Z286" s="127">
        <f t="shared" si="71"/>
        <v>0</v>
      </c>
      <c r="AA286" s="127">
        <f t="shared" si="72"/>
        <v>0</v>
      </c>
      <c r="AB286" s="127">
        <f t="shared" si="73"/>
        <v>7.6923076923076927E-2</v>
      </c>
      <c r="AC286" s="157"/>
      <c r="AD286" s="109"/>
      <c r="AE286" s="293"/>
      <c r="AG286" s="24" t="s">
        <v>536</v>
      </c>
      <c r="AH286" s="120"/>
      <c r="AI286" s="120"/>
      <c r="AJ286" s="120"/>
      <c r="AK286" s="120"/>
      <c r="AL286" s="120"/>
      <c r="AM286" s="264">
        <f t="shared" si="80"/>
        <v>-8.9743589743589758E-2</v>
      </c>
      <c r="AN286" s="264">
        <f t="shared" si="80"/>
        <v>0</v>
      </c>
      <c r="AO286" s="264">
        <f t="shared" si="80"/>
        <v>8.3333333333333329E-2</v>
      </c>
      <c r="AP286" s="264">
        <f t="shared" si="80"/>
        <v>6.4102564102564014E-3</v>
      </c>
      <c r="AR286" s="155"/>
      <c r="AS286" s="155"/>
      <c r="AT286" s="155"/>
      <c r="AU286" s="155"/>
    </row>
    <row r="287" spans="1:47" ht="25.35" customHeight="1" thickBot="1" x14ac:dyDescent="0.25">
      <c r="B287" s="48" t="s">
        <v>338</v>
      </c>
      <c r="C287" s="28" t="s">
        <v>339</v>
      </c>
      <c r="E287" s="205">
        <v>7</v>
      </c>
      <c r="F287" s="30" t="s">
        <v>47</v>
      </c>
      <c r="G287" s="31" t="s">
        <v>47</v>
      </c>
      <c r="H287" s="205">
        <v>5</v>
      </c>
      <c r="I287" s="247">
        <f t="shared" si="88"/>
        <v>12</v>
      </c>
      <c r="J287" s="116"/>
      <c r="K287" s="192">
        <v>0.58333333333333337</v>
      </c>
      <c r="L287" s="127"/>
      <c r="M287" s="127"/>
      <c r="N287" s="192">
        <v>0.41666666666666669</v>
      </c>
      <c r="O287" s="157"/>
      <c r="P287" s="48" t="s">
        <v>338</v>
      </c>
      <c r="Q287" s="28" t="s">
        <v>339</v>
      </c>
      <c r="S287" s="30">
        <v>9</v>
      </c>
      <c r="T287" s="30" t="s">
        <v>47</v>
      </c>
      <c r="U287" s="31" t="s">
        <v>47</v>
      </c>
      <c r="V287" s="30">
        <v>4</v>
      </c>
      <c r="W287" s="30">
        <v>13</v>
      </c>
      <c r="X287" s="116"/>
      <c r="Y287" s="127">
        <f t="shared" si="70"/>
        <v>0.69230769230769229</v>
      </c>
      <c r="Z287" s="127" t="str">
        <f t="shared" si="71"/>
        <v/>
      </c>
      <c r="AA287" s="127" t="str">
        <f t="shared" si="72"/>
        <v/>
      </c>
      <c r="AB287" s="127">
        <f t="shared" si="73"/>
        <v>0.30769230769230771</v>
      </c>
      <c r="AC287" s="157"/>
      <c r="AD287" s="102"/>
      <c r="AE287" s="125"/>
      <c r="AG287" s="24" t="s">
        <v>513</v>
      </c>
      <c r="AH287" s="120"/>
      <c r="AI287" s="120"/>
      <c r="AJ287" s="120"/>
      <c r="AK287" s="120"/>
      <c r="AL287" s="120"/>
      <c r="AM287" s="264">
        <f t="shared" si="80"/>
        <v>-0.10897435897435892</v>
      </c>
      <c r="AN287" s="30" t="s">
        <v>47</v>
      </c>
      <c r="AO287" s="31" t="s">
        <v>47</v>
      </c>
      <c r="AP287" s="264">
        <f t="shared" si="80"/>
        <v>0.10897435897435898</v>
      </c>
      <c r="AR287" s="155"/>
      <c r="AS287" s="155"/>
      <c r="AT287" s="155"/>
      <c r="AU287" s="155"/>
    </row>
    <row r="288" spans="1:47" ht="25.35" customHeight="1" thickBot="1" x14ac:dyDescent="0.25">
      <c r="B288" s="48" t="s">
        <v>340</v>
      </c>
      <c r="C288" s="28" t="s">
        <v>341</v>
      </c>
      <c r="E288" s="205">
        <v>6</v>
      </c>
      <c r="F288" s="205">
        <v>1</v>
      </c>
      <c r="G288" s="205">
        <v>0</v>
      </c>
      <c r="H288" s="205">
        <v>0</v>
      </c>
      <c r="I288" s="247">
        <f t="shared" si="88"/>
        <v>7</v>
      </c>
      <c r="J288" s="116"/>
      <c r="K288" s="192">
        <v>0.8571428571428571</v>
      </c>
      <c r="L288" s="192">
        <v>0.14285714285714285</v>
      </c>
      <c r="M288" s="192">
        <v>0</v>
      </c>
      <c r="N288" s="192">
        <v>0</v>
      </c>
      <c r="O288" s="157"/>
      <c r="P288" s="48" t="s">
        <v>340</v>
      </c>
      <c r="Q288" s="28" t="s">
        <v>341</v>
      </c>
      <c r="S288" s="30">
        <v>7</v>
      </c>
      <c r="T288" s="30">
        <v>1</v>
      </c>
      <c r="U288" s="31">
        <v>1</v>
      </c>
      <c r="V288" s="30">
        <v>0</v>
      </c>
      <c r="W288" s="30">
        <v>9</v>
      </c>
      <c r="X288" s="116"/>
      <c r="Y288" s="127">
        <f t="shared" si="70"/>
        <v>0.77777777777777779</v>
      </c>
      <c r="Z288" s="127">
        <f t="shared" si="71"/>
        <v>0.1111111111111111</v>
      </c>
      <c r="AA288" s="127">
        <f t="shared" si="72"/>
        <v>0.1111111111111111</v>
      </c>
      <c r="AB288" s="127">
        <f t="shared" si="73"/>
        <v>0</v>
      </c>
      <c r="AC288" s="157"/>
      <c r="AD288" s="28" t="s">
        <v>332</v>
      </c>
      <c r="AE288" s="83" t="s">
        <v>507</v>
      </c>
      <c r="AF288" s="154"/>
      <c r="AG288" s="174">
        <v>0.39655172413793105</v>
      </c>
      <c r="AH288" s="174">
        <v>0.20689655172413793</v>
      </c>
      <c r="AI288" s="174">
        <v>0.22413793103448276</v>
      </c>
      <c r="AJ288" s="174">
        <v>0.17241379310344829</v>
      </c>
      <c r="AK288" s="174">
        <v>0.8529411764705882</v>
      </c>
      <c r="AL288" s="175"/>
      <c r="AM288" s="264">
        <f t="shared" si="80"/>
        <v>7.9365079365079305E-2</v>
      </c>
      <c r="AN288" s="264">
        <f t="shared" si="80"/>
        <v>3.1746031746031744E-2</v>
      </c>
      <c r="AO288" s="264">
        <f t="shared" si="80"/>
        <v>-0.1111111111111111</v>
      </c>
      <c r="AP288" s="264">
        <f t="shared" si="80"/>
        <v>0</v>
      </c>
      <c r="AR288" s="174">
        <f>Y288-AG288</f>
        <v>0.38122605363984674</v>
      </c>
      <c r="AS288" s="174">
        <f>Z288-AH288</f>
        <v>-9.5785440613026823E-2</v>
      </c>
      <c r="AT288" s="174">
        <f>AA288-AI288</f>
        <v>-0.11302681992337166</v>
      </c>
      <c r="AU288" s="174">
        <f>AB288-AJ288</f>
        <v>-0.17241379310344829</v>
      </c>
    </row>
    <row r="289" spans="1:49" ht="17.100000000000001" customHeight="1" thickBot="1" x14ac:dyDescent="0.25">
      <c r="B289" s="48" t="s">
        <v>342</v>
      </c>
      <c r="C289" s="28" t="s">
        <v>343</v>
      </c>
      <c r="E289" s="205">
        <v>8</v>
      </c>
      <c r="F289" s="30" t="s">
        <v>47</v>
      </c>
      <c r="G289" s="31" t="s">
        <v>47</v>
      </c>
      <c r="H289" s="205">
        <v>63</v>
      </c>
      <c r="I289" s="247">
        <f t="shared" si="88"/>
        <v>71</v>
      </c>
      <c r="J289" s="116"/>
      <c r="K289" s="192">
        <v>0.11267605633802817</v>
      </c>
      <c r="L289" s="127"/>
      <c r="M289" s="127"/>
      <c r="N289" s="192">
        <v>0.88732394366197187</v>
      </c>
      <c r="O289" s="157"/>
      <c r="P289" s="48" t="s">
        <v>342</v>
      </c>
      <c r="Q289" s="28" t="s">
        <v>343</v>
      </c>
      <c r="S289" s="30">
        <v>12</v>
      </c>
      <c r="T289" s="30" t="s">
        <v>47</v>
      </c>
      <c r="U289" s="31" t="s">
        <v>47</v>
      </c>
      <c r="V289" s="30">
        <v>53</v>
      </c>
      <c r="W289" s="30">
        <v>65</v>
      </c>
      <c r="X289" s="116"/>
      <c r="Y289" s="127">
        <f t="shared" si="70"/>
        <v>0.18461538461538463</v>
      </c>
      <c r="Z289" s="127" t="str">
        <f t="shared" si="71"/>
        <v/>
      </c>
      <c r="AA289" s="127" t="str">
        <f t="shared" si="72"/>
        <v/>
      </c>
      <c r="AB289" s="127">
        <f t="shared" si="73"/>
        <v>0.81538461538461537</v>
      </c>
      <c r="AC289" s="157"/>
      <c r="AD289" s="28"/>
      <c r="AE289" s="83"/>
      <c r="AG289" s="24" t="s">
        <v>513</v>
      </c>
      <c r="AH289" s="120"/>
      <c r="AI289" s="120"/>
      <c r="AJ289" s="120"/>
      <c r="AK289" s="120"/>
      <c r="AL289" s="120"/>
      <c r="AM289" s="264">
        <f t="shared" si="80"/>
        <v>-7.1939328277356454E-2</v>
      </c>
      <c r="AN289" s="30" t="s">
        <v>47</v>
      </c>
      <c r="AO289" s="31" t="s">
        <v>47</v>
      </c>
      <c r="AP289" s="264">
        <f t="shared" si="80"/>
        <v>7.1939328277356496E-2</v>
      </c>
      <c r="AR289" s="155"/>
      <c r="AS289" s="155"/>
      <c r="AT289" s="155"/>
      <c r="AU289" s="155"/>
    </row>
    <row r="290" spans="1:49" ht="25.35" customHeight="1" thickBot="1" x14ac:dyDescent="0.25">
      <c r="B290" s="48" t="s">
        <v>344</v>
      </c>
      <c r="C290" s="28" t="s">
        <v>345</v>
      </c>
      <c r="E290" s="205">
        <v>5</v>
      </c>
      <c r="F290" s="30" t="s">
        <v>47</v>
      </c>
      <c r="G290" s="31" t="s">
        <v>47</v>
      </c>
      <c r="H290" s="205">
        <v>3</v>
      </c>
      <c r="I290" s="247">
        <f t="shared" si="88"/>
        <v>8</v>
      </c>
      <c r="J290" s="116"/>
      <c r="K290" s="192">
        <v>0.625</v>
      </c>
      <c r="L290" s="127"/>
      <c r="M290" s="127"/>
      <c r="N290" s="192">
        <v>0.375</v>
      </c>
      <c r="O290" s="157"/>
      <c r="P290" s="48" t="s">
        <v>344</v>
      </c>
      <c r="Q290" s="28" t="s">
        <v>345</v>
      </c>
      <c r="S290" s="30">
        <v>4</v>
      </c>
      <c r="T290" s="30" t="s">
        <v>47</v>
      </c>
      <c r="U290" s="31" t="s">
        <v>47</v>
      </c>
      <c r="V290" s="30">
        <v>8</v>
      </c>
      <c r="W290" s="30">
        <v>12</v>
      </c>
      <c r="X290" s="116"/>
      <c r="Y290" s="127">
        <f t="shared" si="70"/>
        <v>0.33333333333333331</v>
      </c>
      <c r="Z290" s="127" t="str">
        <f t="shared" si="71"/>
        <v/>
      </c>
      <c r="AA290" s="127" t="str">
        <f t="shared" si="72"/>
        <v/>
      </c>
      <c r="AB290" s="127">
        <f t="shared" si="73"/>
        <v>0.66666666666666663</v>
      </c>
      <c r="AC290" s="157"/>
      <c r="AD290" s="28" t="s">
        <v>334</v>
      </c>
      <c r="AE290" s="83" t="s">
        <v>508</v>
      </c>
      <c r="AF290" s="154"/>
      <c r="AG290" s="174">
        <v>0.67307692307692313</v>
      </c>
      <c r="AH290" s="174">
        <v>5.7692307692307696E-2</v>
      </c>
      <c r="AI290" s="174">
        <v>0.11538461538461539</v>
      </c>
      <c r="AJ290" s="174">
        <v>0.15384615384615385</v>
      </c>
      <c r="AK290" s="174">
        <v>0.76470588235294112</v>
      </c>
      <c r="AL290" s="175"/>
      <c r="AM290" s="264">
        <f t="shared" si="80"/>
        <v>0.29166666666666669</v>
      </c>
      <c r="AN290" s="30" t="s">
        <v>47</v>
      </c>
      <c r="AO290" s="31" t="s">
        <v>47</v>
      </c>
      <c r="AP290" s="264">
        <f t="shared" si="80"/>
        <v>-0.29166666666666663</v>
      </c>
      <c r="AR290" s="174">
        <f>Y290-AJ290-AI290</f>
        <v>6.4102564102564069E-2</v>
      </c>
      <c r="AS290" s="174"/>
      <c r="AT290" s="174"/>
      <c r="AU290" s="174">
        <f>AB290-AH290-AG290</f>
        <v>-6.4102564102564208E-2</v>
      </c>
    </row>
    <row r="291" spans="1:49"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9"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s="170" customFormat="1" ht="17.100000000000001" customHeight="1" thickBot="1" x14ac:dyDescent="0.25">
      <c r="A294" s="92"/>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P294" s="169"/>
      <c r="Q294" s="93"/>
      <c r="S294" s="171"/>
      <c r="T294" s="171"/>
      <c r="U294" s="171"/>
      <c r="V294" s="171"/>
      <c r="W294" s="171"/>
      <c r="Y294" s="86"/>
      <c r="Z294" s="86"/>
      <c r="AA294" s="86"/>
      <c r="AB294" s="86"/>
      <c r="AC294" s="86"/>
      <c r="AD294" s="86"/>
      <c r="AM294" s="234"/>
      <c r="AN294" s="234"/>
      <c r="AO294" s="234"/>
      <c r="AP294" s="234"/>
      <c r="AR294" s="172"/>
      <c r="AS294" s="172"/>
      <c r="AT294" s="172"/>
      <c r="AU294" s="172"/>
      <c r="AW294" s="94"/>
    </row>
    <row r="295" spans="1:49" s="170" customFormat="1" ht="36.6" customHeight="1" thickBot="1" x14ac:dyDescent="0.25">
      <c r="A295" s="92"/>
      <c r="B295" s="48" t="s">
        <v>623</v>
      </c>
      <c r="C295" s="28" t="s">
        <v>624</v>
      </c>
      <c r="D295" s="144"/>
      <c r="E295" s="205">
        <v>41</v>
      </c>
      <c r="F295" s="205">
        <v>0</v>
      </c>
      <c r="G295" s="206">
        <v>12</v>
      </c>
      <c r="H295" s="205">
        <v>18</v>
      </c>
      <c r="I295" s="205">
        <v>71</v>
      </c>
      <c r="J295" s="116"/>
      <c r="K295" s="192">
        <v>0.57746478873239437</v>
      </c>
      <c r="L295" s="192">
        <v>0</v>
      </c>
      <c r="M295" s="192">
        <v>0.16901408450704225</v>
      </c>
      <c r="N295" s="192">
        <v>0.25352112676056338</v>
      </c>
      <c r="O295" s="157"/>
      <c r="P295" s="169"/>
      <c r="Q295" s="93"/>
      <c r="S295" s="171"/>
      <c r="T295" s="171"/>
      <c r="U295" s="171"/>
      <c r="V295" s="171"/>
      <c r="W295" s="171"/>
      <c r="Y295" s="86"/>
      <c r="Z295" s="86"/>
      <c r="AA295" s="86"/>
      <c r="AB295" s="86"/>
      <c r="AC295" s="86"/>
      <c r="AD295" s="86"/>
      <c r="AM295" s="234"/>
      <c r="AN295" s="234"/>
      <c r="AO295" s="234"/>
      <c r="AP295" s="234"/>
      <c r="AR295" s="172"/>
      <c r="AS295" s="172"/>
      <c r="AT295" s="172"/>
      <c r="AU295" s="172"/>
      <c r="AW295" s="94"/>
    </row>
    <row r="296" spans="1:49" s="170" customFormat="1" ht="25.35" customHeight="1" thickBot="1" x14ac:dyDescent="0.25">
      <c r="A296" s="92"/>
      <c r="B296" s="48" t="s">
        <v>625</v>
      </c>
      <c r="C296" s="28" t="s">
        <v>626</v>
      </c>
      <c r="D296" s="144"/>
      <c r="E296" s="205">
        <v>35</v>
      </c>
      <c r="F296" s="205">
        <v>1</v>
      </c>
      <c r="G296" s="206">
        <v>4</v>
      </c>
      <c r="H296" s="205">
        <v>31</v>
      </c>
      <c r="I296" s="205">
        <v>71</v>
      </c>
      <c r="J296" s="116"/>
      <c r="K296" s="192">
        <v>0.49295774647887325</v>
      </c>
      <c r="L296" s="192">
        <v>1.4084507042253521E-2</v>
      </c>
      <c r="M296" s="192">
        <v>5.6338028169014086E-2</v>
      </c>
      <c r="N296" s="192">
        <v>0.43661971830985913</v>
      </c>
      <c r="O296" s="157"/>
      <c r="P296" s="169"/>
      <c r="Q296" s="93"/>
      <c r="S296" s="171"/>
      <c r="T296" s="171"/>
      <c r="U296" s="171"/>
      <c r="V296" s="171"/>
      <c r="W296" s="171"/>
      <c r="Y296" s="86"/>
      <c r="Z296" s="86"/>
      <c r="AA296" s="86"/>
      <c r="AB296" s="86"/>
      <c r="AC296" s="86"/>
      <c r="AD296" s="86"/>
      <c r="AM296" s="234"/>
      <c r="AN296" s="234"/>
      <c r="AO296" s="234"/>
      <c r="AP296" s="234"/>
      <c r="AR296" s="172"/>
      <c r="AS296" s="172"/>
      <c r="AT296" s="172"/>
      <c r="AU296" s="172"/>
      <c r="AW296" s="94"/>
    </row>
    <row r="297" spans="1:49" s="170" customFormat="1" ht="36.6" customHeight="1" thickBot="1" x14ac:dyDescent="0.25">
      <c r="A297" s="92"/>
      <c r="B297" s="48" t="s">
        <v>627</v>
      </c>
      <c r="C297" s="28" t="s">
        <v>628</v>
      </c>
      <c r="D297" s="144"/>
      <c r="E297" s="205">
        <v>33</v>
      </c>
      <c r="F297" s="205">
        <v>1</v>
      </c>
      <c r="G297" s="206">
        <v>5</v>
      </c>
      <c r="H297" s="205">
        <v>32</v>
      </c>
      <c r="I297" s="205">
        <v>71</v>
      </c>
      <c r="J297" s="116"/>
      <c r="K297" s="192">
        <v>0.46478873239436619</v>
      </c>
      <c r="L297" s="192">
        <v>1.4084507042253521E-2</v>
      </c>
      <c r="M297" s="192">
        <v>7.0422535211267609E-2</v>
      </c>
      <c r="N297" s="192">
        <v>0.45070422535211269</v>
      </c>
      <c r="O297" s="157"/>
      <c r="P297" s="169"/>
      <c r="Q297" s="93"/>
      <c r="S297" s="171"/>
      <c r="T297" s="171"/>
      <c r="U297" s="171"/>
      <c r="V297" s="171"/>
      <c r="W297" s="171"/>
      <c r="Y297" s="86"/>
      <c r="Z297" s="86"/>
      <c r="AA297" s="86"/>
      <c r="AB297" s="86"/>
      <c r="AC297" s="86"/>
      <c r="AD297" s="86"/>
      <c r="AM297" s="234"/>
      <c r="AN297" s="234"/>
      <c r="AO297" s="234"/>
      <c r="AP297" s="234"/>
      <c r="AR297" s="172"/>
      <c r="AS297" s="172"/>
      <c r="AT297" s="172"/>
      <c r="AU297" s="172"/>
      <c r="AW297" s="94"/>
    </row>
    <row r="298" spans="1:49" s="170" customFormat="1" ht="45.75" thickBot="1" x14ac:dyDescent="0.25">
      <c r="A298" s="92"/>
      <c r="B298" s="48" t="s">
        <v>629</v>
      </c>
      <c r="C298" s="28" t="s">
        <v>630</v>
      </c>
      <c r="D298" s="144"/>
      <c r="E298" s="205">
        <v>56</v>
      </c>
      <c r="F298" s="205">
        <v>0</v>
      </c>
      <c r="G298" s="206">
        <v>3</v>
      </c>
      <c r="H298" s="205">
        <v>12</v>
      </c>
      <c r="I298" s="205">
        <v>71</v>
      </c>
      <c r="J298" s="116"/>
      <c r="K298" s="192">
        <v>0.78873239436619713</v>
      </c>
      <c r="L298" s="192">
        <v>0</v>
      </c>
      <c r="M298" s="192">
        <v>4.2253521126760563E-2</v>
      </c>
      <c r="N298" s="192">
        <v>0.16901408450704225</v>
      </c>
      <c r="O298" s="157"/>
      <c r="P298" s="169"/>
      <c r="Q298" s="93"/>
      <c r="S298" s="171"/>
      <c r="T298" s="171"/>
      <c r="U298" s="171"/>
      <c r="V298" s="171"/>
      <c r="W298" s="171"/>
      <c r="Y298" s="86"/>
      <c r="Z298" s="86"/>
      <c r="AA298" s="86"/>
      <c r="AB298" s="86"/>
      <c r="AC298" s="86"/>
      <c r="AD298" s="86"/>
      <c r="AM298" s="234"/>
      <c r="AN298" s="234"/>
      <c r="AO298" s="234"/>
      <c r="AP298" s="234"/>
      <c r="AR298" s="172"/>
      <c r="AS298" s="172"/>
      <c r="AT298" s="172"/>
      <c r="AU298" s="172"/>
      <c r="AW298" s="94"/>
    </row>
    <row r="299" spans="1:49" s="170" customFormat="1" ht="15.75" customHeight="1" x14ac:dyDescent="0.2">
      <c r="A299" s="92"/>
      <c r="B299" s="169"/>
      <c r="C299" s="93"/>
      <c r="E299" s="171"/>
      <c r="F299" s="171"/>
      <c r="G299" s="171"/>
      <c r="H299" s="171"/>
      <c r="I299" s="171"/>
      <c r="K299" s="86"/>
      <c r="L299" s="86"/>
      <c r="M299" s="86"/>
      <c r="N299" s="86"/>
      <c r="O299" s="86"/>
      <c r="P299" s="169"/>
      <c r="Q299" s="93"/>
      <c r="S299" s="171"/>
      <c r="T299" s="171"/>
      <c r="U299" s="171"/>
      <c r="V299" s="171"/>
      <c r="W299" s="171"/>
      <c r="Y299" s="86"/>
      <c r="Z299" s="86"/>
      <c r="AA299" s="86"/>
      <c r="AB299" s="86"/>
      <c r="AC299" s="86"/>
      <c r="AD299" s="86"/>
      <c r="AM299" s="172" t="s">
        <v>49</v>
      </c>
      <c r="AN299" s="172" t="s">
        <v>49</v>
      </c>
      <c r="AO299" s="172" t="s">
        <v>49</v>
      </c>
      <c r="AP299" s="172" t="s">
        <v>49</v>
      </c>
      <c r="AR299" s="172"/>
      <c r="AS299" s="172"/>
      <c r="AT299" s="172"/>
      <c r="AU299" s="172"/>
      <c r="AW299" s="94"/>
    </row>
    <row r="300" spans="1:49" s="94" customFormat="1" ht="15.75" customHeight="1" x14ac:dyDescent="0.2">
      <c r="B300" s="95" t="s">
        <v>651</v>
      </c>
      <c r="K300" s="87"/>
      <c r="L300" s="87"/>
      <c r="M300" s="87"/>
      <c r="N300" s="87"/>
      <c r="O300" s="87"/>
      <c r="P300" s="95" t="s">
        <v>643</v>
      </c>
      <c r="Y300" s="87"/>
      <c r="Z300" s="87"/>
      <c r="AA300" s="87"/>
      <c r="AB300" s="87"/>
      <c r="AC300" s="87"/>
      <c r="AD300" s="95" t="s">
        <v>644</v>
      </c>
      <c r="AM300" s="170"/>
      <c r="AN300" s="170"/>
      <c r="AO300" s="170"/>
      <c r="AP300" s="170"/>
      <c r="AR300" s="170"/>
      <c r="AS300" s="170"/>
      <c r="AT300" s="170"/>
      <c r="AU300" s="170"/>
      <c r="AW300" s="170"/>
    </row>
    <row r="301" spans="1:49" s="170" customFormat="1" ht="15.75" customHeight="1" x14ac:dyDescent="0.2">
      <c r="A301" s="92"/>
      <c r="B301" s="169"/>
      <c r="C301" s="93"/>
      <c r="E301" s="171"/>
      <c r="F301" s="171"/>
      <c r="G301" s="171"/>
      <c r="H301" s="171"/>
      <c r="I301" s="171"/>
      <c r="K301" s="173"/>
      <c r="L301" s="173"/>
      <c r="M301" s="173"/>
      <c r="N301" s="173"/>
      <c r="O301" s="173"/>
      <c r="P301" s="169"/>
      <c r="Q301" s="93"/>
      <c r="S301" s="171"/>
      <c r="T301" s="171"/>
      <c r="U301" s="171"/>
      <c r="V301" s="171"/>
      <c r="W301" s="171"/>
      <c r="Y301" s="173"/>
      <c r="Z301" s="173"/>
      <c r="AA301" s="173"/>
      <c r="AB301" s="173"/>
      <c r="AC301" s="173"/>
      <c r="AD301" s="173"/>
      <c r="AM301" s="96"/>
      <c r="AN301" s="96"/>
      <c r="AO301" s="96"/>
      <c r="AP301" s="96"/>
      <c r="AR301" s="96"/>
      <c r="AS301" s="96"/>
      <c r="AT301" s="96"/>
      <c r="AU301" s="96"/>
      <c r="AW301" s="96"/>
    </row>
    <row r="302" spans="1:49" s="96" customFormat="1" ht="15.75" customHeight="1" x14ac:dyDescent="0.2">
      <c r="A302" s="97"/>
      <c r="K302" s="86"/>
      <c r="L302" s="86"/>
      <c r="M302" s="86"/>
      <c r="N302" s="86"/>
      <c r="O302" s="86"/>
      <c r="Y302" s="86"/>
      <c r="Z302" s="86"/>
      <c r="AA302" s="86"/>
      <c r="AB302" s="86"/>
      <c r="AC302" s="86"/>
      <c r="AD302" s="86"/>
      <c r="AP302" s="98"/>
      <c r="AU302" s="98"/>
    </row>
    <row r="303" spans="1:49" s="96" customFormat="1" ht="15.75" customHeight="1" x14ac:dyDescent="0.2">
      <c r="A303" s="97"/>
      <c r="K303" s="86"/>
      <c r="L303" s="86"/>
      <c r="M303" s="86"/>
      <c r="N303" s="86"/>
      <c r="O303" s="86"/>
      <c r="Y303" s="86"/>
      <c r="Z303" s="86"/>
      <c r="AA303" s="86"/>
      <c r="AB303" s="86"/>
      <c r="AC303" s="86"/>
      <c r="AD303" s="86"/>
    </row>
    <row r="304" spans="1:49" s="170" customFormat="1" ht="15.75" customHeight="1" x14ac:dyDescent="0.2">
      <c r="A304" s="92"/>
      <c r="B304" s="169"/>
      <c r="C304" s="93"/>
      <c r="E304" s="171"/>
      <c r="F304" s="171"/>
      <c r="G304" s="171"/>
      <c r="H304" s="171"/>
      <c r="I304" s="171"/>
      <c r="K304" s="173"/>
      <c r="L304" s="173"/>
      <c r="M304" s="173"/>
      <c r="N304" s="173"/>
      <c r="O304" s="173"/>
      <c r="P304" s="169"/>
      <c r="Q304" s="93"/>
      <c r="S304" s="171"/>
      <c r="T304" s="171"/>
      <c r="U304" s="171"/>
      <c r="V304" s="171"/>
      <c r="W304" s="171"/>
      <c r="Y304" s="173"/>
      <c r="Z304" s="173"/>
      <c r="AA304" s="173"/>
      <c r="AB304" s="173"/>
      <c r="AC304" s="173"/>
      <c r="AD304" s="173"/>
    </row>
    <row r="305" spans="1:30" s="170" customFormat="1" ht="15.75" customHeight="1" x14ac:dyDescent="0.2">
      <c r="A305" s="92"/>
      <c r="B305" s="169"/>
      <c r="C305" s="93"/>
      <c r="E305" s="171"/>
      <c r="F305" s="171"/>
      <c r="G305" s="171"/>
      <c r="H305" s="171"/>
      <c r="I305" s="171"/>
      <c r="K305" s="173"/>
      <c r="L305" s="173"/>
      <c r="M305" s="173"/>
      <c r="N305" s="173"/>
      <c r="O305" s="173"/>
      <c r="P305" s="169"/>
      <c r="Q305" s="93"/>
      <c r="S305" s="171"/>
      <c r="T305" s="171"/>
      <c r="U305" s="171"/>
      <c r="V305" s="171"/>
      <c r="W305" s="171"/>
      <c r="Y305" s="173"/>
      <c r="Z305" s="173"/>
      <c r="AA305" s="173"/>
      <c r="AB305" s="173"/>
      <c r="AC305" s="173"/>
      <c r="AD305" s="173"/>
    </row>
    <row r="306" spans="1:30" s="170" customFormat="1" ht="15.75" customHeight="1" x14ac:dyDescent="0.2">
      <c r="A306" s="92"/>
      <c r="B306" s="169"/>
      <c r="C306" s="93"/>
      <c r="E306" s="171"/>
      <c r="F306" s="171"/>
      <c r="G306" s="171"/>
      <c r="H306" s="171"/>
      <c r="I306" s="171"/>
      <c r="K306" s="173"/>
      <c r="L306" s="173"/>
      <c r="M306" s="173"/>
      <c r="N306" s="173"/>
      <c r="O306" s="173"/>
      <c r="P306" s="169"/>
      <c r="Q306" s="93"/>
      <c r="S306" s="171"/>
      <c r="T306" s="171"/>
      <c r="U306" s="171"/>
      <c r="V306" s="171"/>
      <c r="W306" s="171"/>
      <c r="Y306" s="173"/>
      <c r="Z306" s="173"/>
      <c r="AA306" s="173"/>
      <c r="AB306" s="173"/>
      <c r="AC306" s="173"/>
      <c r="AD306" s="173"/>
    </row>
    <row r="307" spans="1:30" s="170" customFormat="1" ht="15.75" customHeight="1" x14ac:dyDescent="0.2">
      <c r="A307" s="92"/>
      <c r="B307" s="169"/>
      <c r="C307" s="93"/>
      <c r="E307" s="171"/>
      <c r="F307" s="171"/>
      <c r="G307" s="171"/>
      <c r="H307" s="171"/>
      <c r="I307" s="171"/>
      <c r="K307" s="173"/>
      <c r="L307" s="173"/>
      <c r="M307" s="173"/>
      <c r="N307" s="173"/>
      <c r="O307" s="173"/>
      <c r="P307" s="169"/>
      <c r="Q307" s="93"/>
      <c r="S307" s="171"/>
      <c r="T307" s="171"/>
      <c r="U307" s="171"/>
      <c r="V307" s="171"/>
      <c r="W307" s="171"/>
      <c r="Y307" s="173"/>
      <c r="Z307" s="173"/>
      <c r="AA307" s="173"/>
      <c r="AB307" s="173"/>
      <c r="AC307" s="173"/>
      <c r="AD307" s="173"/>
    </row>
    <row r="308" spans="1:30" s="170" customFormat="1" ht="15.75" customHeight="1" x14ac:dyDescent="0.2">
      <c r="A308" s="92"/>
      <c r="B308" s="169"/>
      <c r="C308" s="93"/>
      <c r="E308" s="171"/>
      <c r="F308" s="171"/>
      <c r="G308" s="171"/>
      <c r="H308" s="171"/>
      <c r="I308" s="171"/>
      <c r="K308" s="173"/>
      <c r="L308" s="173"/>
      <c r="M308" s="173"/>
      <c r="N308" s="173"/>
      <c r="O308" s="173"/>
      <c r="P308" s="169"/>
      <c r="Q308" s="93"/>
      <c r="S308" s="171"/>
      <c r="T308" s="171"/>
      <c r="U308" s="171"/>
      <c r="V308" s="171"/>
      <c r="W308" s="171"/>
      <c r="Y308" s="173"/>
      <c r="Z308" s="173"/>
      <c r="AA308" s="173"/>
      <c r="AB308" s="173"/>
      <c r="AC308" s="173"/>
      <c r="AD308" s="173"/>
    </row>
    <row r="309" spans="1:30" ht="15.75" customHeight="1" x14ac:dyDescent="0.2"/>
    <row r="310" spans="1:30" ht="15.75" customHeight="1" x14ac:dyDescent="0.2"/>
    <row r="311" spans="1:30" ht="15.75" customHeight="1" x14ac:dyDescent="0.2"/>
    <row r="312" spans="1:30" ht="15.75" customHeight="1" x14ac:dyDescent="0.2"/>
    <row r="313" spans="1:30" ht="15.75" customHeight="1" x14ac:dyDescent="0.2"/>
    <row r="314" spans="1:30" ht="15.75" customHeight="1" x14ac:dyDescent="0.2"/>
    <row r="315" spans="1:30" ht="15.75" customHeight="1" x14ac:dyDescent="0.2"/>
    <row r="316" spans="1:30" ht="15.75" customHeight="1" x14ac:dyDescent="0.2"/>
    <row r="317" spans="1:30" ht="15.75" customHeight="1" x14ac:dyDescent="0.2">
      <c r="A317" s="2"/>
      <c r="B317" s="2"/>
      <c r="C317" s="2"/>
      <c r="E317" s="2"/>
      <c r="F317" s="2"/>
      <c r="G317" s="2"/>
      <c r="H317" s="2"/>
      <c r="I317" s="2"/>
      <c r="K317" s="2"/>
      <c r="L317" s="2"/>
      <c r="M317" s="2"/>
      <c r="N317" s="2"/>
      <c r="O317" s="2"/>
      <c r="P317" s="2"/>
      <c r="Q317" s="2"/>
      <c r="S317" s="2"/>
      <c r="T317" s="2"/>
      <c r="U317" s="2"/>
      <c r="V317" s="2"/>
      <c r="W317" s="2"/>
      <c r="Y317" s="2"/>
      <c r="Z317" s="2"/>
      <c r="AA317" s="2"/>
      <c r="AB317" s="2"/>
      <c r="AC317" s="2"/>
      <c r="AD317" s="2"/>
    </row>
    <row r="318" spans="1:30" ht="15.7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30" ht="15.7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30" ht="15.7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15.7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15.7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15.7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15.7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15.7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15.7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15.7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15.7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15.7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15.7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15.7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15.7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15.7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15.7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15.7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15.7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15.7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15.75" customHeight="1" x14ac:dyDescent="0.2">
      <c r="A338" s="2"/>
      <c r="B338" s="2"/>
      <c r="C338" s="2"/>
      <c r="E338" s="2"/>
      <c r="F338" s="2"/>
      <c r="G338" s="2"/>
      <c r="H338" s="2"/>
      <c r="I338" s="2"/>
      <c r="K338" s="2"/>
      <c r="L338" s="2"/>
      <c r="M338" s="2"/>
      <c r="N338" s="2"/>
      <c r="O338" s="2"/>
      <c r="P338" s="2"/>
      <c r="Q338" s="2"/>
      <c r="S338" s="2"/>
      <c r="T338" s="2"/>
      <c r="U338" s="2"/>
      <c r="V338" s="2"/>
      <c r="W338" s="2"/>
      <c r="Y338" s="2"/>
      <c r="Z338" s="2"/>
      <c r="AA338" s="2"/>
      <c r="AB338" s="2"/>
      <c r="AC338" s="2"/>
      <c r="AD338" s="2"/>
    </row>
    <row r="339" spans="1:30" ht="15.75" customHeight="1" x14ac:dyDescent="0.2">
      <c r="A339" s="2"/>
      <c r="B339" s="2"/>
      <c r="C339" s="2"/>
      <c r="E339" s="2"/>
      <c r="F339" s="2"/>
      <c r="G339" s="2"/>
      <c r="H339" s="2"/>
      <c r="I339" s="2"/>
      <c r="K339" s="2"/>
      <c r="L339" s="2"/>
      <c r="M339" s="2"/>
      <c r="N339" s="2"/>
      <c r="O339" s="2"/>
      <c r="P339" s="2"/>
      <c r="Q339" s="2"/>
      <c r="S339" s="2"/>
      <c r="T339" s="2"/>
      <c r="U339" s="2"/>
      <c r="V339" s="2"/>
      <c r="W339" s="2"/>
      <c r="Y339" s="2"/>
      <c r="Z339" s="2"/>
      <c r="AA339" s="2"/>
      <c r="AB339" s="2"/>
      <c r="AC339" s="2"/>
      <c r="AD339" s="2"/>
    </row>
    <row r="340" spans="1:30" ht="15.75" customHeight="1" x14ac:dyDescent="0.2">
      <c r="A340" s="2"/>
      <c r="B340" s="2"/>
      <c r="C340" s="2"/>
      <c r="E340" s="2"/>
      <c r="F340" s="2"/>
      <c r="G340" s="2"/>
      <c r="H340" s="2"/>
      <c r="I340" s="2"/>
      <c r="K340" s="2"/>
      <c r="L340" s="2"/>
      <c r="M340" s="2"/>
      <c r="N340" s="2"/>
      <c r="O340" s="2"/>
      <c r="P340" s="2"/>
      <c r="Q340" s="2"/>
      <c r="S340" s="2"/>
      <c r="T340" s="2"/>
      <c r="U340" s="2"/>
      <c r="V340" s="2"/>
      <c r="W340" s="2"/>
      <c r="Y340" s="2"/>
      <c r="Z340" s="2"/>
      <c r="AA340" s="2"/>
      <c r="AB340" s="2"/>
      <c r="AC340" s="2"/>
      <c r="AD340" s="2"/>
    </row>
    <row r="341" spans="1:30" ht="38.25" customHeight="1" x14ac:dyDescent="0.2">
      <c r="A341" s="2"/>
      <c r="B341" s="2"/>
      <c r="C341" s="2"/>
      <c r="E341" s="2"/>
      <c r="F341" s="2"/>
      <c r="G341" s="2"/>
      <c r="H341" s="2"/>
      <c r="I341" s="2"/>
      <c r="K341" s="2"/>
      <c r="L341" s="2"/>
      <c r="M341" s="2"/>
      <c r="N341" s="2"/>
      <c r="O341" s="2"/>
      <c r="P341" s="2"/>
      <c r="Q341" s="2"/>
      <c r="S341" s="2"/>
      <c r="T341" s="2"/>
      <c r="U341" s="2"/>
      <c r="V341" s="2"/>
      <c r="W341" s="2"/>
      <c r="Y341" s="2"/>
      <c r="Z341" s="2"/>
      <c r="AA341" s="2"/>
      <c r="AB341" s="2"/>
      <c r="AC341" s="2"/>
      <c r="AD341" s="2"/>
    </row>
    <row r="342" spans="1:30" ht="38.25" customHeight="1" x14ac:dyDescent="0.2">
      <c r="A342" s="2"/>
      <c r="B342" s="2"/>
      <c r="C342" s="2"/>
      <c r="E342" s="2"/>
      <c r="F342" s="2"/>
      <c r="G342" s="2"/>
      <c r="H342" s="2"/>
      <c r="I342" s="2"/>
      <c r="K342" s="2"/>
      <c r="L342" s="2"/>
      <c r="M342" s="2"/>
      <c r="N342" s="2"/>
      <c r="O342" s="2"/>
      <c r="P342" s="2"/>
      <c r="Q342" s="2"/>
      <c r="S342" s="2"/>
      <c r="T342" s="2"/>
      <c r="U342" s="2"/>
      <c r="V342" s="2"/>
      <c r="W342" s="2"/>
      <c r="Y342" s="2"/>
      <c r="Z342" s="2"/>
      <c r="AA342" s="2"/>
      <c r="AB342" s="2"/>
      <c r="AC342" s="2"/>
      <c r="AD342" s="2"/>
    </row>
  </sheetData>
  <mergeCells count="21">
    <mergeCell ref="AG4:AJ4"/>
    <mergeCell ref="AR4:AU4"/>
    <mergeCell ref="AR22:AU22"/>
    <mergeCell ref="AR23:AU23"/>
    <mergeCell ref="AE285:AE286"/>
    <mergeCell ref="AD4:AE4"/>
    <mergeCell ref="AG21:AJ21"/>
    <mergeCell ref="AG23:AJ23"/>
    <mergeCell ref="AM4:AP4"/>
    <mergeCell ref="AM22:AP22"/>
    <mergeCell ref="AM23:AP23"/>
    <mergeCell ref="B4:C4"/>
    <mergeCell ref="E4:G4"/>
    <mergeCell ref="K4:L4"/>
    <mergeCell ref="E23:H23"/>
    <mergeCell ref="K23:N23"/>
    <mergeCell ref="S23:V23"/>
    <mergeCell ref="Y23:AB23"/>
    <mergeCell ref="P4:Q4"/>
    <mergeCell ref="S4:U4"/>
    <mergeCell ref="Y4:Z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B10:N76"/>
  <sheetViews>
    <sheetView showGridLines="0" zoomScaleNormal="100" workbookViewId="0">
      <selection activeCell="P11" sqref="P11"/>
    </sheetView>
  </sheetViews>
  <sheetFormatPr defaultRowHeight="15" x14ac:dyDescent="0.25"/>
  <sheetData>
    <row r="10" spans="14:14" x14ac:dyDescent="0.25">
      <c r="N10" s="72"/>
    </row>
    <row r="20" ht="19.5" customHeight="1" x14ac:dyDescent="0.25"/>
    <row r="21" ht="20.25" customHeight="1" x14ac:dyDescent="0.25"/>
    <row r="74" spans="2:5" s="3" customFormat="1" x14ac:dyDescent="0.25">
      <c r="B74" s="19"/>
      <c r="C74"/>
      <c r="D74"/>
      <c r="E74"/>
    </row>
    <row r="75" spans="2:5" s="3" customFormat="1" x14ac:dyDescent="0.25">
      <c r="B75" s="4"/>
      <c r="C75"/>
      <c r="D75"/>
      <c r="E75"/>
    </row>
    <row r="76" spans="2:5" x14ac:dyDescent="0.25">
      <c r="B76" s="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C13"/>
  <sheetViews>
    <sheetView showGridLines="0" workbookViewId="0"/>
  </sheetViews>
  <sheetFormatPr defaultRowHeight="15" x14ac:dyDescent="0.25"/>
  <cols>
    <col min="2" max="2" width="32" customWidth="1"/>
    <col min="3" max="3" width="57.28515625" customWidth="1"/>
  </cols>
  <sheetData>
    <row r="3" spans="2:3" x14ac:dyDescent="0.25">
      <c r="B3" s="13"/>
      <c r="C3" s="13"/>
    </row>
    <row r="4" spans="2:3" ht="15.75" x14ac:dyDescent="0.25">
      <c r="B4" s="14" t="s">
        <v>1</v>
      </c>
      <c r="C4" s="13"/>
    </row>
    <row r="5" spans="2:3" x14ac:dyDescent="0.25">
      <c r="B5" s="13"/>
      <c r="C5" s="13"/>
    </row>
    <row r="6" spans="2:3" ht="15.75" x14ac:dyDescent="0.25">
      <c r="B6" s="15" t="s">
        <v>2</v>
      </c>
      <c r="C6" s="15" t="s">
        <v>356</v>
      </c>
    </row>
    <row r="7" spans="2:3" x14ac:dyDescent="0.25">
      <c r="B7" s="16" t="s">
        <v>3</v>
      </c>
      <c r="C7" s="1" t="s">
        <v>3</v>
      </c>
    </row>
    <row r="8" spans="2:3" x14ac:dyDescent="0.25">
      <c r="B8" s="16" t="s">
        <v>346</v>
      </c>
      <c r="C8" s="1" t="s">
        <v>346</v>
      </c>
    </row>
    <row r="9" spans="2:3" x14ac:dyDescent="0.25">
      <c r="B9" s="16" t="s">
        <v>347</v>
      </c>
      <c r="C9" s="1" t="s">
        <v>347</v>
      </c>
    </row>
    <row r="10" spans="2:3" x14ac:dyDescent="0.25">
      <c r="B10" s="16" t="s">
        <v>348</v>
      </c>
      <c r="C10" s="1" t="s">
        <v>348</v>
      </c>
    </row>
    <row r="11" spans="2:3" x14ac:dyDescent="0.25">
      <c r="B11" s="16" t="s">
        <v>349</v>
      </c>
      <c r="C11" s="1" t="s">
        <v>349</v>
      </c>
    </row>
    <row r="12" spans="2:3" x14ac:dyDescent="0.25">
      <c r="B12" s="16" t="s">
        <v>350</v>
      </c>
      <c r="C12" s="1" t="s">
        <v>350</v>
      </c>
    </row>
    <row r="13" spans="2:3" x14ac:dyDescent="0.25">
      <c r="B13" s="16" t="s">
        <v>351</v>
      </c>
      <c r="C13" s="1" t="s">
        <v>351</v>
      </c>
    </row>
  </sheetData>
  <hyperlinks>
    <hyperlink ref="B7" location="'All Agencies'!A1" display="All Agencies"/>
    <hyperlink ref="B8" location="Department!A1" display="Department"/>
    <hyperlink ref="B9" location="'Local Government'!A1" display="Local Government"/>
    <hyperlink ref="B10" location="'University and TAFE'!A1" display="University and TAFE"/>
    <hyperlink ref="B11" location="'Government Owned Corporation'!A1" display="Government Owned Corporation"/>
    <hyperlink ref="B12" location="'Hospital and Health Service'!A1" display="Hospital and Health Service"/>
    <hyperlink ref="B13" location="'Other Agency'!A1" display="Other Agency"/>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W343"/>
  <sheetViews>
    <sheetView topLeftCell="A286" workbookViewId="0">
      <selection activeCell="A292" sqref="A292:XFD294"/>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5.2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553</v>
      </c>
      <c r="AS4" s="301"/>
      <c r="AT4" s="301"/>
      <c r="AU4" s="302"/>
    </row>
    <row r="5" spans="1:47" ht="32.2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143</v>
      </c>
      <c r="F6" s="205">
        <v>41</v>
      </c>
      <c r="G6" s="206">
        <v>184</v>
      </c>
      <c r="H6" s="116"/>
      <c r="I6" s="116"/>
      <c r="J6" s="116"/>
      <c r="K6" s="192">
        <v>0.77717391304347827</v>
      </c>
      <c r="L6" s="192">
        <v>0.22282608695652173</v>
      </c>
      <c r="P6" s="28" t="s">
        <v>7</v>
      </c>
      <c r="Q6" s="29" t="s">
        <v>8</v>
      </c>
      <c r="S6" s="30">
        <v>134</v>
      </c>
      <c r="T6" s="30">
        <v>53</v>
      </c>
      <c r="U6" s="31">
        <v>187</v>
      </c>
      <c r="V6" s="116"/>
      <c r="W6" s="116"/>
      <c r="X6" s="116"/>
      <c r="Y6" s="127">
        <v>0.71657754010695185</v>
      </c>
      <c r="Z6" s="127">
        <v>0.28342245989304815</v>
      </c>
      <c r="AG6" s="24" t="s">
        <v>513</v>
      </c>
      <c r="AH6" s="120"/>
      <c r="AI6" s="120"/>
      <c r="AJ6" s="120"/>
      <c r="AK6" s="120"/>
      <c r="AL6" s="120"/>
      <c r="AM6" s="264">
        <f>K6-Y6</f>
        <v>6.0596372936526421E-2</v>
      </c>
      <c r="AN6" s="264">
        <f t="shared" ref="AN6:AN14" si="0">L6-Z6</f>
        <v>-6.0596372936526421E-2</v>
      </c>
      <c r="AO6" s="120"/>
      <c r="AP6" s="120"/>
      <c r="AR6" s="120"/>
      <c r="AS6" s="120"/>
      <c r="AT6" s="120"/>
      <c r="AU6" s="120"/>
    </row>
    <row r="7" spans="1:47" ht="25.35" customHeight="1" thickBot="1" x14ac:dyDescent="0.25">
      <c r="B7" s="28" t="s">
        <v>9</v>
      </c>
      <c r="C7" s="29" t="s">
        <v>559</v>
      </c>
      <c r="E7" s="205">
        <v>85</v>
      </c>
      <c r="F7" s="205">
        <v>99</v>
      </c>
      <c r="G7" s="206">
        <v>184</v>
      </c>
      <c r="H7" s="116"/>
      <c r="I7" s="116"/>
      <c r="J7" s="116"/>
      <c r="K7" s="192">
        <v>0.46195652173913043</v>
      </c>
      <c r="L7" s="192">
        <v>0.53804347826086951</v>
      </c>
      <c r="P7" s="28" t="s">
        <v>9</v>
      </c>
      <c r="Q7" s="29" t="s">
        <v>10</v>
      </c>
      <c r="S7" s="30">
        <v>73</v>
      </c>
      <c r="T7" s="30">
        <v>114</v>
      </c>
      <c r="U7" s="31">
        <v>187</v>
      </c>
      <c r="V7" s="116"/>
      <c r="W7" s="116"/>
      <c r="X7" s="116"/>
      <c r="Y7" s="127">
        <v>0.39037433155080214</v>
      </c>
      <c r="Z7" s="127">
        <v>0.60962566844919786</v>
      </c>
      <c r="AG7" s="24" t="s">
        <v>513</v>
      </c>
      <c r="AH7" s="120"/>
      <c r="AI7" s="120"/>
      <c r="AJ7" s="120"/>
      <c r="AK7" s="120"/>
      <c r="AL7" s="120"/>
      <c r="AM7" s="264">
        <f t="shared" ref="AM7:AM14" si="1">K7-Y7</f>
        <v>7.1582190188328287E-2</v>
      </c>
      <c r="AN7" s="264">
        <f t="shared" si="0"/>
        <v>-7.1582190188328343E-2</v>
      </c>
      <c r="AO7" s="265"/>
      <c r="AP7" s="265"/>
      <c r="AR7" s="120"/>
      <c r="AS7" s="120"/>
      <c r="AT7" s="120"/>
      <c r="AU7" s="120"/>
    </row>
    <row r="8" spans="1:47" ht="36.6" customHeight="1" thickBot="1" x14ac:dyDescent="0.25">
      <c r="B8" s="28" t="s">
        <v>11</v>
      </c>
      <c r="C8" s="29" t="s">
        <v>560</v>
      </c>
      <c r="E8" s="205">
        <v>98</v>
      </c>
      <c r="F8" s="205">
        <v>86</v>
      </c>
      <c r="G8" s="206">
        <v>184</v>
      </c>
      <c r="H8" s="116"/>
      <c r="I8" s="116"/>
      <c r="J8" s="116"/>
      <c r="K8" s="192">
        <v>0.53260869565217395</v>
      </c>
      <c r="L8" s="192">
        <v>0.46739130434782611</v>
      </c>
      <c r="P8" s="28" t="s">
        <v>11</v>
      </c>
      <c r="Q8" s="29" t="s">
        <v>12</v>
      </c>
      <c r="S8" s="30">
        <v>87</v>
      </c>
      <c r="T8" s="30">
        <v>100</v>
      </c>
      <c r="U8" s="31">
        <v>187</v>
      </c>
      <c r="V8" s="116"/>
      <c r="W8" s="116"/>
      <c r="X8" s="116"/>
      <c r="Y8" s="127">
        <v>0.46524064171122997</v>
      </c>
      <c r="Z8" s="127">
        <v>0.53475935828877008</v>
      </c>
      <c r="AG8" s="24" t="s">
        <v>513</v>
      </c>
      <c r="AH8" s="120"/>
      <c r="AI8" s="120"/>
      <c r="AJ8" s="120"/>
      <c r="AK8" s="120"/>
      <c r="AL8" s="120"/>
      <c r="AM8" s="264">
        <f t="shared" si="1"/>
        <v>6.7368053940943973E-2</v>
      </c>
      <c r="AN8" s="264">
        <f t="shared" si="0"/>
        <v>-6.7368053940943973E-2</v>
      </c>
      <c r="AO8" s="265"/>
      <c r="AP8" s="265"/>
      <c r="AR8" s="120"/>
      <c r="AS8" s="120"/>
      <c r="AT8" s="120"/>
      <c r="AU8" s="120"/>
    </row>
    <row r="9" spans="1:47" ht="17.100000000000001" customHeight="1" thickBot="1" x14ac:dyDescent="0.25">
      <c r="B9" s="28" t="s">
        <v>13</v>
      </c>
      <c r="C9" s="29" t="s">
        <v>14</v>
      </c>
      <c r="E9" s="205">
        <v>157</v>
      </c>
      <c r="F9" s="205">
        <v>27</v>
      </c>
      <c r="G9" s="206">
        <v>184</v>
      </c>
      <c r="H9" s="116"/>
      <c r="I9" s="116"/>
      <c r="J9" s="116"/>
      <c r="K9" s="192">
        <v>0.85326086956521741</v>
      </c>
      <c r="L9" s="192">
        <v>0.14673913043478262</v>
      </c>
      <c r="P9" s="28" t="s">
        <v>13</v>
      </c>
      <c r="Q9" s="29" t="s">
        <v>14</v>
      </c>
      <c r="S9" s="30">
        <v>140</v>
      </c>
      <c r="T9" s="30">
        <v>47</v>
      </c>
      <c r="U9" s="31">
        <v>187</v>
      </c>
      <c r="V9" s="116"/>
      <c r="W9" s="116"/>
      <c r="X9" s="116"/>
      <c r="Y9" s="127">
        <v>0.74866310160427807</v>
      </c>
      <c r="Z9" s="127">
        <v>0.25133689839572193</v>
      </c>
      <c r="AG9" s="24" t="s">
        <v>513</v>
      </c>
      <c r="AH9" s="120"/>
      <c r="AI9" s="120"/>
      <c r="AJ9" s="120"/>
      <c r="AK9" s="120"/>
      <c r="AL9" s="120"/>
      <c r="AM9" s="264">
        <f t="shared" si="1"/>
        <v>0.10459776796093934</v>
      </c>
      <c r="AN9" s="264">
        <f t="shared" si="0"/>
        <v>-0.10459776796093931</v>
      </c>
      <c r="AO9" s="265"/>
      <c r="AP9" s="265"/>
      <c r="AR9" s="120"/>
      <c r="AS9" s="120"/>
      <c r="AT9" s="120"/>
      <c r="AU9" s="120"/>
    </row>
    <row r="10" spans="1:47" ht="17.100000000000001" customHeight="1" thickBot="1" x14ac:dyDescent="0.25">
      <c r="B10" s="28" t="s">
        <v>15</v>
      </c>
      <c r="C10" s="29" t="s">
        <v>16</v>
      </c>
      <c r="E10" s="205">
        <v>141</v>
      </c>
      <c r="F10" s="205">
        <v>43</v>
      </c>
      <c r="G10" s="206">
        <v>184</v>
      </c>
      <c r="H10" s="116"/>
      <c r="I10" s="116"/>
      <c r="J10" s="116"/>
      <c r="K10" s="192">
        <v>0.76630434782608692</v>
      </c>
      <c r="L10" s="192">
        <v>0.23369565217391305</v>
      </c>
      <c r="P10" s="28" t="s">
        <v>15</v>
      </c>
      <c r="Q10" s="29" t="s">
        <v>16</v>
      </c>
      <c r="S10" s="30">
        <v>128</v>
      </c>
      <c r="T10" s="30">
        <v>59</v>
      </c>
      <c r="U10" s="31">
        <v>187</v>
      </c>
      <c r="V10" s="116"/>
      <c r="W10" s="116"/>
      <c r="X10" s="116"/>
      <c r="Y10" s="127">
        <v>0.68449197860962563</v>
      </c>
      <c r="Z10" s="127">
        <v>0.31550802139037432</v>
      </c>
      <c r="AD10" s="28" t="s">
        <v>433</v>
      </c>
      <c r="AE10" s="29" t="s">
        <v>459</v>
      </c>
      <c r="AF10" s="154"/>
      <c r="AG10" s="174">
        <v>0.6174496644295302</v>
      </c>
      <c r="AH10" s="174">
        <v>8.0536912751677847E-2</v>
      </c>
      <c r="AI10" s="174">
        <v>0.12080536912751678</v>
      </c>
      <c r="AJ10" s="174">
        <v>0.18120805369127516</v>
      </c>
      <c r="AK10" s="174">
        <v>0.96129032258064517</v>
      </c>
      <c r="AL10" s="175"/>
      <c r="AM10" s="264">
        <f t="shared" si="1"/>
        <v>8.1812369216461289E-2</v>
      </c>
      <c r="AN10" s="264">
        <f t="shared" si="0"/>
        <v>-8.1812369216461261E-2</v>
      </c>
      <c r="AO10" s="186"/>
      <c r="AP10" s="186"/>
      <c r="AR10" s="174">
        <v>-1.3494598571582417E-2</v>
      </c>
      <c r="AS10" s="174"/>
      <c r="AT10" s="174"/>
      <c r="AU10" s="174">
        <v>1.3494598571582375E-2</v>
      </c>
    </row>
    <row r="11" spans="1:47" ht="17.100000000000001" customHeight="1" thickBot="1" x14ac:dyDescent="0.25">
      <c r="B11" s="28" t="s">
        <v>17</v>
      </c>
      <c r="C11" s="29" t="s">
        <v>18</v>
      </c>
      <c r="E11" s="205">
        <v>78</v>
      </c>
      <c r="F11" s="205">
        <v>106</v>
      </c>
      <c r="G11" s="206">
        <v>184</v>
      </c>
      <c r="H11" s="116"/>
      <c r="I11" s="116"/>
      <c r="J11" s="116"/>
      <c r="K11" s="192">
        <v>0.42391304347826086</v>
      </c>
      <c r="L11" s="192">
        <v>0.57608695652173914</v>
      </c>
      <c r="P11" s="28" t="s">
        <v>17</v>
      </c>
      <c r="Q11" s="29" t="s">
        <v>18</v>
      </c>
      <c r="S11" s="30">
        <v>59</v>
      </c>
      <c r="T11" s="30">
        <v>128</v>
      </c>
      <c r="U11" s="31">
        <v>187</v>
      </c>
      <c r="V11" s="116"/>
      <c r="W11" s="116"/>
      <c r="X11" s="116"/>
      <c r="Y11" s="127">
        <v>0.31550802139037432</v>
      </c>
      <c r="Z11" s="127">
        <v>0.68449197860962563</v>
      </c>
      <c r="AD11" s="156"/>
      <c r="AG11" s="24" t="s">
        <v>513</v>
      </c>
      <c r="AH11" s="120"/>
      <c r="AI11" s="120"/>
      <c r="AJ11" s="120"/>
      <c r="AK11" s="120"/>
      <c r="AL11" s="120"/>
      <c r="AM11" s="264">
        <f t="shared" si="1"/>
        <v>0.10840502208788655</v>
      </c>
      <c r="AN11" s="264">
        <f t="shared" si="0"/>
        <v>-0.10840502208788649</v>
      </c>
      <c r="AO11" s="265"/>
      <c r="AP11" s="265"/>
      <c r="AR11" s="120"/>
      <c r="AS11" s="120"/>
      <c r="AT11" s="120"/>
      <c r="AU11" s="120"/>
    </row>
    <row r="12" spans="1:47" ht="17.100000000000001" customHeight="1" thickBot="1" x14ac:dyDescent="0.25">
      <c r="B12" s="28" t="s">
        <v>19</v>
      </c>
      <c r="C12" s="29" t="s">
        <v>20</v>
      </c>
      <c r="E12" s="205">
        <v>110</v>
      </c>
      <c r="F12" s="205">
        <v>74</v>
      </c>
      <c r="G12" s="206">
        <v>184</v>
      </c>
      <c r="H12" s="116"/>
      <c r="I12" s="116"/>
      <c r="J12" s="116"/>
      <c r="K12" s="192">
        <v>0.59782608695652173</v>
      </c>
      <c r="L12" s="192">
        <v>0.40217391304347827</v>
      </c>
      <c r="P12" s="28" t="s">
        <v>19</v>
      </c>
      <c r="Q12" s="29" t="s">
        <v>20</v>
      </c>
      <c r="S12" s="30">
        <v>99</v>
      </c>
      <c r="T12" s="30">
        <v>88</v>
      </c>
      <c r="U12" s="31">
        <v>187</v>
      </c>
      <c r="V12" s="116"/>
      <c r="W12" s="116"/>
      <c r="X12" s="116"/>
      <c r="Y12" s="127">
        <v>0.52941176470588236</v>
      </c>
      <c r="Z12" s="127">
        <v>0.47058823529411764</v>
      </c>
      <c r="AD12" s="156"/>
      <c r="AG12" s="24" t="s">
        <v>513</v>
      </c>
      <c r="AH12" s="120"/>
      <c r="AI12" s="120"/>
      <c r="AJ12" s="120"/>
      <c r="AK12" s="120"/>
      <c r="AL12" s="120"/>
      <c r="AM12" s="264">
        <f t="shared" si="1"/>
        <v>6.841432225063937E-2</v>
      </c>
      <c r="AN12" s="264">
        <f t="shared" si="0"/>
        <v>-6.841432225063937E-2</v>
      </c>
      <c r="AO12" s="265"/>
      <c r="AP12" s="265"/>
      <c r="AR12" s="120"/>
      <c r="AS12" s="120"/>
      <c r="AT12" s="120"/>
      <c r="AU12" s="120"/>
    </row>
    <row r="13" spans="1:47" ht="36.6" customHeight="1" thickBot="1" x14ac:dyDescent="0.25">
      <c r="B13" s="28" t="s">
        <v>21</v>
      </c>
      <c r="C13" s="29" t="s">
        <v>22</v>
      </c>
      <c r="E13" s="205">
        <v>147</v>
      </c>
      <c r="F13" s="205">
        <v>37</v>
      </c>
      <c r="G13" s="206">
        <v>184</v>
      </c>
      <c r="H13" s="116"/>
      <c r="I13" s="116"/>
      <c r="J13" s="116"/>
      <c r="K13" s="192">
        <v>0.79891304347826086</v>
      </c>
      <c r="L13" s="192">
        <v>0.20108695652173914</v>
      </c>
      <c r="P13" s="28" t="s">
        <v>21</v>
      </c>
      <c r="Q13" s="29" t="s">
        <v>22</v>
      </c>
      <c r="S13" s="30">
        <v>129</v>
      </c>
      <c r="T13" s="30">
        <v>58</v>
      </c>
      <c r="U13" s="31">
        <v>187</v>
      </c>
      <c r="V13" s="116"/>
      <c r="W13" s="116"/>
      <c r="X13" s="116"/>
      <c r="Y13" s="127">
        <v>0.68983957219251335</v>
      </c>
      <c r="Z13" s="127">
        <v>0.31016042780748665</v>
      </c>
      <c r="AD13" s="28">
        <v>3.3</v>
      </c>
      <c r="AE13" s="29" t="s">
        <v>395</v>
      </c>
      <c r="AF13" s="154"/>
      <c r="AG13" s="174">
        <v>0.42105263157894735</v>
      </c>
      <c r="AH13" s="174">
        <v>0.28947368421052633</v>
      </c>
      <c r="AI13" s="174">
        <v>0.21710526315789475</v>
      </c>
      <c r="AJ13" s="174">
        <v>7.2368421052631582E-2</v>
      </c>
      <c r="AK13" s="174">
        <v>0.98064516129032253</v>
      </c>
      <c r="AL13" s="175"/>
      <c r="AM13" s="264">
        <f t="shared" si="1"/>
        <v>0.10907347128574751</v>
      </c>
      <c r="AN13" s="264">
        <f t="shared" si="0"/>
        <v>-0.10907347128574751</v>
      </c>
      <c r="AO13" s="186"/>
      <c r="AP13" s="186"/>
      <c r="AR13" s="174">
        <v>-2.0686743596960322E-2</v>
      </c>
      <c r="AS13" s="174"/>
      <c r="AT13" s="174"/>
      <c r="AU13" s="174">
        <v>2.0686743596960322E-2</v>
      </c>
    </row>
    <row r="14" spans="1:47" ht="25.35" customHeight="1" thickBot="1" x14ac:dyDescent="0.25">
      <c r="B14" s="28" t="s">
        <v>23</v>
      </c>
      <c r="C14" s="29" t="s">
        <v>24</v>
      </c>
      <c r="E14" s="205">
        <v>137</v>
      </c>
      <c r="F14" s="205">
        <v>47</v>
      </c>
      <c r="G14" s="206">
        <v>184</v>
      </c>
      <c r="H14" s="116"/>
      <c r="I14" s="116"/>
      <c r="J14" s="116"/>
      <c r="K14" s="192">
        <v>0.74456521739130432</v>
      </c>
      <c r="L14" s="192">
        <v>0.25543478260869568</v>
      </c>
      <c r="P14" s="28" t="s">
        <v>23</v>
      </c>
      <c r="Q14" s="29" t="s">
        <v>24</v>
      </c>
      <c r="S14" s="30">
        <v>116</v>
      </c>
      <c r="T14" s="30">
        <v>71</v>
      </c>
      <c r="U14" s="31">
        <v>187</v>
      </c>
      <c r="V14" s="116"/>
      <c r="W14" s="116"/>
      <c r="X14" s="116"/>
      <c r="Y14" s="127">
        <v>0.6203208556149733</v>
      </c>
      <c r="Z14" s="127">
        <v>0.37967914438502676</v>
      </c>
      <c r="AG14" s="24" t="s">
        <v>513</v>
      </c>
      <c r="AH14" s="120"/>
      <c r="AI14" s="120"/>
      <c r="AJ14" s="120"/>
      <c r="AK14" s="120"/>
      <c r="AL14" s="120"/>
      <c r="AM14" s="264">
        <f t="shared" si="1"/>
        <v>0.12424436177633102</v>
      </c>
      <c r="AN14" s="264">
        <f t="shared" si="0"/>
        <v>-0.12424436177633108</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9"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9"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9" s="2" customFormat="1" ht="36.6" customHeight="1" thickBot="1" x14ac:dyDescent="0.25">
      <c r="B19" s="28" t="s">
        <v>28</v>
      </c>
      <c r="C19" s="28" t="s">
        <v>29</v>
      </c>
      <c r="E19" s="190"/>
      <c r="F19" s="190"/>
      <c r="G19" s="190"/>
      <c r="H19" s="190"/>
      <c r="I19" s="190"/>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9"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9"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511</v>
      </c>
      <c r="AH21" s="295"/>
      <c r="AI21" s="295"/>
      <c r="AJ21" s="296"/>
      <c r="AK21" s="120"/>
      <c r="AL21" s="120"/>
      <c r="AM21" s="120"/>
      <c r="AN21" s="120"/>
      <c r="AO21" s="120"/>
      <c r="AP21" s="120"/>
      <c r="AR21" s="120"/>
      <c r="AS21" s="120"/>
      <c r="AT21" s="120"/>
      <c r="AU21" s="120"/>
    </row>
    <row r="22" spans="2:49"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9"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549</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9"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9"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9" s="2" customFormat="1" ht="17.100000000000001" customHeight="1" thickBot="1" x14ac:dyDescent="0.25">
      <c r="B26" s="28">
        <v>1.1000000000000001</v>
      </c>
      <c r="C26" s="28" t="s">
        <v>40</v>
      </c>
      <c r="D26" s="144"/>
      <c r="E26" s="207">
        <v>155</v>
      </c>
      <c r="F26" s="207">
        <v>19</v>
      </c>
      <c r="G26" s="208">
        <v>8</v>
      </c>
      <c r="H26" s="207">
        <v>2</v>
      </c>
      <c r="I26" s="207">
        <v>184</v>
      </c>
      <c r="J26" s="116"/>
      <c r="K26" s="192">
        <v>0.84239130434782605</v>
      </c>
      <c r="L26" s="192">
        <v>0.10326086956521739</v>
      </c>
      <c r="M26" s="192">
        <v>4.3478260869565216E-2</v>
      </c>
      <c r="N26" s="192">
        <v>1.0869565217391304E-2</v>
      </c>
      <c r="O26" s="157"/>
      <c r="P26" s="28">
        <v>1.1000000000000001</v>
      </c>
      <c r="Q26" s="28" t="s">
        <v>40</v>
      </c>
      <c r="R26" s="144"/>
      <c r="S26" s="50">
        <v>162</v>
      </c>
      <c r="T26" s="50">
        <v>15</v>
      </c>
      <c r="U26" s="91">
        <v>8</v>
      </c>
      <c r="V26" s="50">
        <v>2</v>
      </c>
      <c r="W26" s="50">
        <v>187</v>
      </c>
      <c r="X26" s="116"/>
      <c r="Y26" s="127">
        <v>0.86631016042780751</v>
      </c>
      <c r="Z26" s="127">
        <v>8.0213903743315509E-2</v>
      </c>
      <c r="AA26" s="127">
        <v>4.2780748663101602E-2</v>
      </c>
      <c r="AB26" s="127">
        <v>1.06951871657754E-2</v>
      </c>
      <c r="AC26" s="157"/>
      <c r="AD26" s="28">
        <v>1.1000000000000001</v>
      </c>
      <c r="AE26" s="28" t="s">
        <v>40</v>
      </c>
      <c r="AF26" s="154"/>
      <c r="AG26" s="174">
        <v>0.7290322580645161</v>
      </c>
      <c r="AH26" s="174">
        <v>0.18709677419354839</v>
      </c>
      <c r="AI26" s="174">
        <v>5.8064516129032261E-2</v>
      </c>
      <c r="AJ26" s="174">
        <v>2.5806451612903226E-2</v>
      </c>
      <c r="AK26" s="174">
        <v>1</v>
      </c>
      <c r="AL26" s="175"/>
      <c r="AM26" s="264">
        <f t="shared" ref="AM26:AM32" si="2">K26-Y26</f>
        <v>-2.3918856079981454E-2</v>
      </c>
      <c r="AN26" s="264">
        <f t="shared" ref="AN26:AN31" si="3">L26-Z26</f>
        <v>2.3046965821901882E-2</v>
      </c>
      <c r="AO26" s="264">
        <f t="shared" ref="AO26:AO31" si="4">M26-AA26</f>
        <v>6.9751220646361439E-4</v>
      </c>
      <c r="AP26" s="264">
        <f t="shared" ref="AP26:AP32" si="5">N26-AB26</f>
        <v>1.743780516159036E-4</v>
      </c>
      <c r="AR26" s="174">
        <v>0.1372779023632914</v>
      </c>
      <c r="AS26" s="174">
        <v>-0.10688287045023288</v>
      </c>
      <c r="AT26" s="174">
        <v>-1.5283767465930659E-2</v>
      </c>
      <c r="AU26" s="174">
        <v>-1.5111264447127825E-2</v>
      </c>
      <c r="AW26" s="263"/>
    </row>
    <row r="27" spans="2:49" s="2" customFormat="1" ht="25.35" customHeight="1" thickBot="1" x14ac:dyDescent="0.25">
      <c r="B27" s="28">
        <v>1.2</v>
      </c>
      <c r="C27" s="28" t="s">
        <v>41</v>
      </c>
      <c r="D27" s="144"/>
      <c r="E27" s="205">
        <v>84</v>
      </c>
      <c r="F27" s="205">
        <v>26</v>
      </c>
      <c r="G27" s="206">
        <v>28</v>
      </c>
      <c r="H27" s="205">
        <v>46</v>
      </c>
      <c r="I27" s="205">
        <v>184</v>
      </c>
      <c r="J27" s="116"/>
      <c r="K27" s="192">
        <v>0.45652173913043476</v>
      </c>
      <c r="L27" s="192">
        <v>0.14130434782608695</v>
      </c>
      <c r="M27" s="192">
        <v>0.15217391304347827</v>
      </c>
      <c r="N27" s="192">
        <v>0.25</v>
      </c>
      <c r="O27" s="157"/>
      <c r="P27" s="28">
        <v>1.2</v>
      </c>
      <c r="Q27" s="28" t="s">
        <v>41</v>
      </c>
      <c r="R27" s="144"/>
      <c r="S27" s="30">
        <v>97</v>
      </c>
      <c r="T27" s="30">
        <v>23</v>
      </c>
      <c r="U27" s="31">
        <v>31</v>
      </c>
      <c r="V27" s="30">
        <v>36</v>
      </c>
      <c r="W27" s="30">
        <v>187</v>
      </c>
      <c r="X27" s="116"/>
      <c r="Y27" s="127">
        <v>0.51871657754010692</v>
      </c>
      <c r="Z27" s="127">
        <v>0.12299465240641712</v>
      </c>
      <c r="AA27" s="127">
        <v>0.16577540106951871</v>
      </c>
      <c r="AB27" s="127">
        <v>0.19251336898395721</v>
      </c>
      <c r="AC27" s="157"/>
      <c r="AD27" s="28">
        <v>1.2</v>
      </c>
      <c r="AE27" s="28" t="s">
        <v>41</v>
      </c>
      <c r="AF27" s="154"/>
      <c r="AG27" s="174">
        <v>0.34210526315789475</v>
      </c>
      <c r="AH27" s="174">
        <v>0.23026315789473684</v>
      </c>
      <c r="AI27" s="174">
        <v>0.19078947368421054</v>
      </c>
      <c r="AJ27" s="174">
        <v>0.23684210526315788</v>
      </c>
      <c r="AK27" s="174">
        <v>0.98064516129032253</v>
      </c>
      <c r="AL27" s="175"/>
      <c r="AM27" s="264">
        <f t="shared" si="2"/>
        <v>-6.219483840967216E-2</v>
      </c>
      <c r="AN27" s="264">
        <f t="shared" si="3"/>
        <v>1.8309695419669827E-2</v>
      </c>
      <c r="AO27" s="264">
        <f t="shared" si="4"/>
        <v>-1.3601488026040442E-2</v>
      </c>
      <c r="AP27" s="264">
        <f t="shared" si="5"/>
        <v>5.7486631016042788E-2</v>
      </c>
      <c r="AR27" s="174">
        <v>0.17661131438221217</v>
      </c>
      <c r="AS27" s="174">
        <v>-0.10726850548831972</v>
      </c>
      <c r="AT27" s="174">
        <v>-2.5014072614691824E-2</v>
      </c>
      <c r="AU27" s="174">
        <v>-4.432873627920067E-2</v>
      </c>
    </row>
    <row r="28" spans="2:49" s="2" customFormat="1" ht="36.6" customHeight="1" thickBot="1" x14ac:dyDescent="0.25">
      <c r="B28" s="28">
        <v>1.3</v>
      </c>
      <c r="C28" s="28" t="s">
        <v>42</v>
      </c>
      <c r="D28" s="144"/>
      <c r="E28" s="205">
        <v>119</v>
      </c>
      <c r="F28" s="205">
        <v>14</v>
      </c>
      <c r="G28" s="206">
        <v>22</v>
      </c>
      <c r="H28" s="205">
        <v>29</v>
      </c>
      <c r="I28" s="205">
        <v>184</v>
      </c>
      <c r="J28" s="116"/>
      <c r="K28" s="192">
        <v>0.64673913043478259</v>
      </c>
      <c r="L28" s="192">
        <v>7.6086956521739135E-2</v>
      </c>
      <c r="M28" s="192">
        <v>0.11956521739130435</v>
      </c>
      <c r="N28" s="192">
        <v>0.15760869565217392</v>
      </c>
      <c r="O28" s="157"/>
      <c r="P28" s="28">
        <v>1.3</v>
      </c>
      <c r="Q28" s="28" t="s">
        <v>42</v>
      </c>
      <c r="R28" s="144"/>
      <c r="S28" s="30">
        <v>120</v>
      </c>
      <c r="T28" s="30">
        <v>15</v>
      </c>
      <c r="U28" s="31">
        <v>21</v>
      </c>
      <c r="V28" s="30">
        <v>31</v>
      </c>
      <c r="W28" s="30">
        <v>187</v>
      </c>
      <c r="X28" s="116"/>
      <c r="Y28" s="127">
        <v>0.64171122994652408</v>
      </c>
      <c r="Z28" s="127">
        <v>8.0213903743315509E-2</v>
      </c>
      <c r="AA28" s="127">
        <v>0.11229946524064172</v>
      </c>
      <c r="AB28" s="127">
        <v>0.16577540106951871</v>
      </c>
      <c r="AC28" s="157"/>
      <c r="AD28" s="28">
        <v>1.3</v>
      </c>
      <c r="AE28" s="28" t="s">
        <v>42</v>
      </c>
      <c r="AF28" s="154"/>
      <c r="AG28" s="174">
        <v>0.47682119205298013</v>
      </c>
      <c r="AH28" s="174">
        <v>0.20529801324503311</v>
      </c>
      <c r="AI28" s="174">
        <v>0.16556291390728478</v>
      </c>
      <c r="AJ28" s="174">
        <v>0.15231788079470199</v>
      </c>
      <c r="AK28" s="174">
        <v>0.97419354838709682</v>
      </c>
      <c r="AL28" s="175"/>
      <c r="AM28" s="264">
        <f t="shared" si="2"/>
        <v>5.0279004882585188E-3</v>
      </c>
      <c r="AN28" s="264">
        <f t="shared" si="3"/>
        <v>-4.1269472215763742E-3</v>
      </c>
      <c r="AO28" s="264">
        <f t="shared" si="4"/>
        <v>7.2657521506626355E-3</v>
      </c>
      <c r="AP28" s="264">
        <f t="shared" si="5"/>
        <v>-8.1667054173447939E-3</v>
      </c>
      <c r="AR28" s="174">
        <v>0.16489003789354395</v>
      </c>
      <c r="AS28" s="174">
        <v>-0.12508410950171761</v>
      </c>
      <c r="AT28" s="174">
        <v>-5.3263448666643065E-2</v>
      </c>
      <c r="AU28" s="174">
        <v>1.3457520274816726E-2</v>
      </c>
    </row>
    <row r="29" spans="2:49" s="2" customFormat="1" ht="59.1" customHeight="1" thickBot="1" x14ac:dyDescent="0.25">
      <c r="B29" s="28">
        <v>1.4</v>
      </c>
      <c r="C29" s="28" t="s">
        <v>43</v>
      </c>
      <c r="D29" s="144"/>
      <c r="E29" s="205">
        <v>112</v>
      </c>
      <c r="F29" s="205">
        <v>21</v>
      </c>
      <c r="G29" s="206">
        <v>16</v>
      </c>
      <c r="H29" s="205">
        <v>35</v>
      </c>
      <c r="I29" s="205">
        <v>184</v>
      </c>
      <c r="J29" s="116"/>
      <c r="K29" s="192">
        <v>0.60869565217391308</v>
      </c>
      <c r="L29" s="192">
        <v>0.11413043478260869</v>
      </c>
      <c r="M29" s="192">
        <v>8.6956521739130432E-2</v>
      </c>
      <c r="N29" s="192">
        <v>0.19021739130434784</v>
      </c>
      <c r="O29" s="157"/>
      <c r="P29" s="28">
        <v>1.4</v>
      </c>
      <c r="Q29" s="28" t="s">
        <v>43</v>
      </c>
      <c r="R29" s="144"/>
      <c r="S29" s="30">
        <v>115</v>
      </c>
      <c r="T29" s="30">
        <v>22</v>
      </c>
      <c r="U29" s="31">
        <v>20</v>
      </c>
      <c r="V29" s="30">
        <v>30</v>
      </c>
      <c r="W29" s="30">
        <v>187</v>
      </c>
      <c r="X29" s="116"/>
      <c r="Y29" s="127">
        <v>0.61497326203208558</v>
      </c>
      <c r="Z29" s="127">
        <v>0.11764705882352941</v>
      </c>
      <c r="AA29" s="127">
        <v>0.10695187165775401</v>
      </c>
      <c r="AB29" s="127">
        <v>0.16042780748663102</v>
      </c>
      <c r="AC29" s="157"/>
      <c r="AD29" s="28">
        <v>1.4</v>
      </c>
      <c r="AE29" s="28" t="s">
        <v>43</v>
      </c>
      <c r="AF29" s="154"/>
      <c r="AG29" s="174">
        <v>0.44370860927152317</v>
      </c>
      <c r="AH29" s="174">
        <v>0.24503311258278146</v>
      </c>
      <c r="AI29" s="174">
        <v>0.16556291390728478</v>
      </c>
      <c r="AJ29" s="174">
        <v>0.14569536423841059</v>
      </c>
      <c r="AK29" s="174">
        <v>0.97419354838709682</v>
      </c>
      <c r="AL29" s="175"/>
      <c r="AM29" s="264">
        <f t="shared" si="2"/>
        <v>-6.2776098581724948E-3</v>
      </c>
      <c r="AN29" s="264">
        <f t="shared" si="3"/>
        <v>-3.5166240409207211E-3</v>
      </c>
      <c r="AO29" s="264">
        <f t="shared" si="4"/>
        <v>-1.9995349918623576E-2</v>
      </c>
      <c r="AP29" s="264">
        <f t="shared" si="5"/>
        <v>2.9789583817716819E-2</v>
      </c>
      <c r="AR29" s="174">
        <v>0.17126465276056241</v>
      </c>
      <c r="AS29" s="174">
        <v>-0.12738605375925205</v>
      </c>
      <c r="AT29" s="174">
        <v>-5.8611042249530773E-2</v>
      </c>
      <c r="AU29" s="174">
        <v>1.4732443248220428E-2</v>
      </c>
    </row>
    <row r="30" spans="2:49" s="2" customFormat="1" ht="25.35" customHeight="1" thickBot="1" x14ac:dyDescent="0.25">
      <c r="B30" s="28">
        <v>1.5</v>
      </c>
      <c r="C30" s="28" t="s">
        <v>44</v>
      </c>
      <c r="D30" s="144"/>
      <c r="E30" s="205">
        <v>148</v>
      </c>
      <c r="F30" s="205">
        <v>3</v>
      </c>
      <c r="G30" s="206">
        <v>21</v>
      </c>
      <c r="H30" s="205">
        <v>12</v>
      </c>
      <c r="I30" s="205">
        <v>184</v>
      </c>
      <c r="J30" s="116"/>
      <c r="K30" s="192">
        <v>0.80434782608695654</v>
      </c>
      <c r="L30" s="192">
        <v>1.6304347826086956E-2</v>
      </c>
      <c r="M30" s="192">
        <v>0.11413043478260869</v>
      </c>
      <c r="N30" s="192">
        <v>6.5217391304347824E-2</v>
      </c>
      <c r="O30" s="157"/>
      <c r="P30" s="28">
        <v>1.5</v>
      </c>
      <c r="Q30" s="28" t="s">
        <v>44</v>
      </c>
      <c r="R30" s="144"/>
      <c r="S30" s="30">
        <v>148</v>
      </c>
      <c r="T30" s="30">
        <v>15</v>
      </c>
      <c r="U30" s="31">
        <v>17</v>
      </c>
      <c r="V30" s="30">
        <v>7</v>
      </c>
      <c r="W30" s="30">
        <v>187</v>
      </c>
      <c r="X30" s="116"/>
      <c r="Y30" s="127">
        <v>0.79144385026737973</v>
      </c>
      <c r="Z30" s="127">
        <v>8.0213903743315509E-2</v>
      </c>
      <c r="AA30" s="127">
        <v>9.0909090909090912E-2</v>
      </c>
      <c r="AB30" s="127">
        <v>3.7433155080213901E-2</v>
      </c>
      <c r="AC30" s="157"/>
      <c r="AD30" s="28">
        <v>1.5</v>
      </c>
      <c r="AE30" s="28" t="s">
        <v>44</v>
      </c>
      <c r="AF30" s="154"/>
      <c r="AG30" s="174">
        <v>0.66225165562913912</v>
      </c>
      <c r="AH30" s="174">
        <v>0.15894039735099338</v>
      </c>
      <c r="AI30" s="174">
        <v>0.13907284768211919</v>
      </c>
      <c r="AJ30" s="174">
        <v>3.9735099337748346E-2</v>
      </c>
      <c r="AK30" s="174">
        <v>0.97419354838709682</v>
      </c>
      <c r="AL30" s="175"/>
      <c r="AM30" s="264">
        <f t="shared" si="2"/>
        <v>1.2903975819576807E-2</v>
      </c>
      <c r="AN30" s="264">
        <f t="shared" si="3"/>
        <v>-6.390955591722855E-2</v>
      </c>
      <c r="AO30" s="264">
        <f t="shared" si="4"/>
        <v>2.3221343873517777E-2</v>
      </c>
      <c r="AP30" s="264">
        <f t="shared" si="5"/>
        <v>2.7784236224133924E-2</v>
      </c>
      <c r="AR30" s="174">
        <v>0.12919219463824061</v>
      </c>
      <c r="AS30" s="174">
        <v>-7.8726493607677875E-2</v>
      </c>
      <c r="AT30" s="174">
        <v>-4.8163756773028282E-2</v>
      </c>
      <c r="AU30" s="174">
        <v>-2.3019442575344454E-3</v>
      </c>
    </row>
    <row r="31" spans="2:49" s="2" customFormat="1" ht="47.85" customHeight="1" thickBot="1" x14ac:dyDescent="0.25">
      <c r="B31" s="28">
        <v>1.6</v>
      </c>
      <c r="C31" s="28" t="s">
        <v>561</v>
      </c>
      <c r="D31" s="144"/>
      <c r="E31" s="205">
        <v>95</v>
      </c>
      <c r="F31" s="205">
        <v>8</v>
      </c>
      <c r="G31" s="206">
        <v>9</v>
      </c>
      <c r="H31" s="205">
        <v>72</v>
      </c>
      <c r="I31" s="205">
        <v>184</v>
      </c>
      <c r="J31" s="116"/>
      <c r="K31" s="192">
        <v>0.51630434782608692</v>
      </c>
      <c r="L31" s="192">
        <v>4.3478260869565216E-2</v>
      </c>
      <c r="M31" s="192">
        <v>4.8913043478260872E-2</v>
      </c>
      <c r="N31" s="192">
        <v>0.39130434782608697</v>
      </c>
      <c r="O31" s="157"/>
      <c r="P31" s="28">
        <v>1.6</v>
      </c>
      <c r="Q31" s="28" t="s">
        <v>45</v>
      </c>
      <c r="R31" s="144"/>
      <c r="S31" s="30">
        <v>112</v>
      </c>
      <c r="T31" s="30">
        <v>6</v>
      </c>
      <c r="U31" s="31">
        <v>11</v>
      </c>
      <c r="V31" s="30">
        <v>58</v>
      </c>
      <c r="W31" s="30">
        <v>187</v>
      </c>
      <c r="X31" s="116"/>
      <c r="Y31" s="127">
        <v>0.59893048128342241</v>
      </c>
      <c r="Z31" s="127">
        <v>3.2085561497326207E-2</v>
      </c>
      <c r="AA31" s="127">
        <v>5.8823529411764705E-2</v>
      </c>
      <c r="AB31" s="127">
        <v>0.31016042780748665</v>
      </c>
      <c r="AC31" s="157"/>
      <c r="AD31" s="28">
        <v>1.6</v>
      </c>
      <c r="AE31" s="28" t="s">
        <v>392</v>
      </c>
      <c r="AF31" s="154"/>
      <c r="AG31" s="174">
        <v>0.41216216216216217</v>
      </c>
      <c r="AH31" s="174">
        <v>0.10135135135135136</v>
      </c>
      <c r="AI31" s="174">
        <v>0.11486486486486487</v>
      </c>
      <c r="AJ31" s="174">
        <v>0.3716216216216216</v>
      </c>
      <c r="AK31" s="174">
        <v>0.95483870967741935</v>
      </c>
      <c r="AL31" s="175"/>
      <c r="AM31" s="264">
        <f t="shared" si="2"/>
        <v>-8.2626133457335493E-2</v>
      </c>
      <c r="AN31" s="264">
        <f t="shared" si="3"/>
        <v>1.139269937223901E-2</v>
      </c>
      <c r="AO31" s="264">
        <f t="shared" si="4"/>
        <v>-9.9104859335038334E-3</v>
      </c>
      <c r="AP31" s="264">
        <f t="shared" si="5"/>
        <v>8.1143920018600324E-2</v>
      </c>
      <c r="AR31" s="174">
        <v>0.18676831912126024</v>
      </c>
      <c r="AS31" s="174">
        <v>-6.926578985402515E-2</v>
      </c>
      <c r="AT31" s="174">
        <v>-5.6041335453100166E-2</v>
      </c>
      <c r="AU31" s="174">
        <v>-6.1461193814134951E-2</v>
      </c>
    </row>
    <row r="32" spans="2:49" s="2" customFormat="1" ht="25.35" customHeight="1" thickBot="1" x14ac:dyDescent="0.25">
      <c r="B32" s="28">
        <v>1.7</v>
      </c>
      <c r="C32" s="28" t="s">
        <v>46</v>
      </c>
      <c r="D32" s="144"/>
      <c r="E32" s="205">
        <v>51</v>
      </c>
      <c r="F32" s="30" t="s">
        <v>47</v>
      </c>
      <c r="G32" s="31" t="s">
        <v>47</v>
      </c>
      <c r="H32" s="205">
        <v>133</v>
      </c>
      <c r="I32" s="205">
        <v>184</v>
      </c>
      <c r="J32" s="116"/>
      <c r="K32" s="192">
        <v>0.27717391304347827</v>
      </c>
      <c r="L32" s="246"/>
      <c r="M32" s="246"/>
      <c r="N32" s="192">
        <v>0.72282608695652173</v>
      </c>
      <c r="O32" s="157"/>
      <c r="P32" s="28">
        <v>1.7</v>
      </c>
      <c r="Q32" s="28" t="s">
        <v>46</v>
      </c>
      <c r="R32" s="144"/>
      <c r="S32" s="30">
        <v>53</v>
      </c>
      <c r="T32" s="30" t="s">
        <v>47</v>
      </c>
      <c r="U32" s="31" t="s">
        <v>47</v>
      </c>
      <c r="V32" s="30">
        <v>134</v>
      </c>
      <c r="W32" s="30">
        <v>187</v>
      </c>
      <c r="X32" s="116"/>
      <c r="Y32" s="127">
        <v>0.28342245989304815</v>
      </c>
      <c r="Z32" s="127" t="s">
        <v>49</v>
      </c>
      <c r="AA32" s="127" t="s">
        <v>49</v>
      </c>
      <c r="AB32" s="127">
        <v>0.71657754010695185</v>
      </c>
      <c r="AC32" s="157"/>
      <c r="AD32" s="28">
        <v>1.7</v>
      </c>
      <c r="AE32" s="28" t="s">
        <v>393</v>
      </c>
      <c r="AF32" s="154"/>
      <c r="AG32" s="174">
        <v>0.2421875</v>
      </c>
      <c r="AH32" s="174">
        <v>3.90625E-2</v>
      </c>
      <c r="AI32" s="174">
        <v>5.46875E-2</v>
      </c>
      <c r="AJ32" s="174">
        <v>0.6640625</v>
      </c>
      <c r="AK32" s="174">
        <v>0.82580645161290323</v>
      </c>
      <c r="AL32" s="175"/>
      <c r="AM32" s="264">
        <f t="shared" si="2"/>
        <v>-6.2485468495698804E-3</v>
      </c>
      <c r="AN32" s="30" t="s">
        <v>47</v>
      </c>
      <c r="AO32" s="31" t="s">
        <v>47</v>
      </c>
      <c r="AP32" s="264">
        <f t="shared" si="5"/>
        <v>6.2485468495698804E-3</v>
      </c>
      <c r="AR32" s="174">
        <v>2.1724598930481509E-3</v>
      </c>
      <c r="AS32" s="174" t="s">
        <v>49</v>
      </c>
      <c r="AT32" s="174" t="s">
        <v>49</v>
      </c>
      <c r="AU32" s="174">
        <v>-2.1724598930481509E-3</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
        <v>49</v>
      </c>
      <c r="Z33" s="127" t="s">
        <v>49</v>
      </c>
      <c r="AA33" s="127" t="s">
        <v>49</v>
      </c>
      <c r="AB33" s="127" t="s">
        <v>49</v>
      </c>
      <c r="AC33" s="157"/>
      <c r="AD33" s="35">
        <v>2</v>
      </c>
      <c r="AE33" s="36" t="s">
        <v>48</v>
      </c>
      <c r="AF33" s="154"/>
      <c r="AG33" s="175"/>
      <c r="AH33" s="175"/>
      <c r="AI33" s="175"/>
      <c r="AJ33" s="175"/>
      <c r="AK33" s="175"/>
      <c r="AL33" s="175"/>
      <c r="AM33" s="266"/>
      <c r="AN33" s="266"/>
      <c r="AO33" s="266"/>
      <c r="AP33" s="266"/>
      <c r="AR33" s="175" t="s">
        <v>49</v>
      </c>
      <c r="AS33" s="175" t="s">
        <v>49</v>
      </c>
      <c r="AT33" s="175" t="s">
        <v>49</v>
      </c>
      <c r="AU33" s="175" t="s">
        <v>49</v>
      </c>
    </row>
    <row r="34" spans="2:47" s="2" customFormat="1" ht="36.6" customHeight="1" thickBot="1" x14ac:dyDescent="0.25">
      <c r="B34" s="28">
        <v>2.1</v>
      </c>
      <c r="C34" s="28" t="s">
        <v>562</v>
      </c>
      <c r="D34" s="144"/>
      <c r="E34" s="205">
        <v>134</v>
      </c>
      <c r="F34" s="205">
        <v>22</v>
      </c>
      <c r="G34" s="206">
        <v>15</v>
      </c>
      <c r="H34" s="205">
        <v>13</v>
      </c>
      <c r="I34" s="205">
        <v>184</v>
      </c>
      <c r="J34" s="116"/>
      <c r="K34" s="192">
        <v>0.72826086956521741</v>
      </c>
      <c r="L34" s="192">
        <v>0.11956521739130435</v>
      </c>
      <c r="M34" s="192">
        <v>8.1521739130434784E-2</v>
      </c>
      <c r="N34" s="192">
        <v>7.0652173913043473E-2</v>
      </c>
      <c r="O34" s="157"/>
      <c r="P34" s="28">
        <v>2.1</v>
      </c>
      <c r="Q34" s="28" t="s">
        <v>50</v>
      </c>
      <c r="R34" s="144"/>
      <c r="S34" s="30">
        <v>126</v>
      </c>
      <c r="T34" s="30">
        <v>22</v>
      </c>
      <c r="U34" s="31">
        <v>25</v>
      </c>
      <c r="V34" s="30">
        <v>14</v>
      </c>
      <c r="W34" s="30">
        <v>187</v>
      </c>
      <c r="X34" s="116"/>
      <c r="Y34" s="127">
        <v>0.6737967914438503</v>
      </c>
      <c r="Z34" s="127">
        <v>0.11764705882352941</v>
      </c>
      <c r="AA34" s="127">
        <v>0.13368983957219252</v>
      </c>
      <c r="AB34" s="127">
        <v>7.4866310160427801E-2</v>
      </c>
      <c r="AC34" s="157"/>
      <c r="AD34" s="28">
        <v>2.2999999999999998</v>
      </c>
      <c r="AE34" s="28" t="s">
        <v>50</v>
      </c>
      <c r="AF34" s="154"/>
      <c r="AG34" s="174">
        <v>0.5298013245033113</v>
      </c>
      <c r="AH34" s="174">
        <v>0.20529801324503311</v>
      </c>
      <c r="AI34" s="174">
        <v>0.13245033112582782</v>
      </c>
      <c r="AJ34" s="174">
        <v>0.13245033112582782</v>
      </c>
      <c r="AK34" s="174">
        <v>0.97419354838709682</v>
      </c>
      <c r="AL34" s="175"/>
      <c r="AM34" s="264">
        <f t="shared" ref="AM34:AM38" si="6">K34-Y34</f>
        <v>5.446407812136711E-2</v>
      </c>
      <c r="AN34" s="264">
        <f t="shared" ref="AN34:AN38" si="7">L34-Z34</f>
        <v>1.9181585677749413E-3</v>
      </c>
      <c r="AO34" s="264">
        <f t="shared" ref="AO34:AO38" si="8">M34-AA34</f>
        <v>-5.2168100441757737E-2</v>
      </c>
      <c r="AP34" s="264">
        <f t="shared" ref="AP34:AP38" si="9">N34-AB34</f>
        <v>-4.2141362473843286E-3</v>
      </c>
      <c r="AR34" s="174">
        <v>0.143995466940539</v>
      </c>
      <c r="AS34" s="174">
        <v>-8.7650954421503696E-2</v>
      </c>
      <c r="AT34" s="174">
        <v>1.2395084463646955E-3</v>
      </c>
      <c r="AU34" s="174">
        <v>-5.7584020965400023E-2</v>
      </c>
    </row>
    <row r="35" spans="2:47" s="2" customFormat="1" ht="47.85" customHeight="1" thickBot="1" x14ac:dyDescent="0.25">
      <c r="B35" s="28">
        <v>2.2000000000000002</v>
      </c>
      <c r="C35" s="28" t="s">
        <v>563</v>
      </c>
      <c r="D35" s="144"/>
      <c r="E35" s="205">
        <v>140</v>
      </c>
      <c r="F35" s="205">
        <v>21</v>
      </c>
      <c r="G35" s="206">
        <v>13</v>
      </c>
      <c r="H35" s="205">
        <v>10</v>
      </c>
      <c r="I35" s="205">
        <v>184</v>
      </c>
      <c r="J35" s="116"/>
      <c r="K35" s="192">
        <v>0.76086956521739135</v>
      </c>
      <c r="L35" s="192">
        <v>0.11413043478260869</v>
      </c>
      <c r="M35" s="192">
        <v>7.0652173913043473E-2</v>
      </c>
      <c r="N35" s="192">
        <v>5.434782608695652E-2</v>
      </c>
      <c r="O35" s="157"/>
      <c r="P35" s="28">
        <v>2.2000000000000002</v>
      </c>
      <c r="Q35" s="28" t="s">
        <v>51</v>
      </c>
      <c r="R35" s="144"/>
      <c r="S35" s="30">
        <v>131</v>
      </c>
      <c r="T35" s="30">
        <v>21</v>
      </c>
      <c r="U35" s="31">
        <v>23</v>
      </c>
      <c r="V35" s="30">
        <v>12</v>
      </c>
      <c r="W35" s="30">
        <v>187</v>
      </c>
      <c r="X35" s="116"/>
      <c r="Y35" s="127">
        <v>0.70053475935828879</v>
      </c>
      <c r="Z35" s="127">
        <v>0.11229946524064172</v>
      </c>
      <c r="AA35" s="127">
        <v>0.12299465240641712</v>
      </c>
      <c r="AB35" s="127">
        <v>6.4171122994652413E-2</v>
      </c>
      <c r="AC35" s="157"/>
      <c r="AD35" s="28">
        <v>2.4</v>
      </c>
      <c r="AE35" s="28" t="s">
        <v>51</v>
      </c>
      <c r="AF35" s="154"/>
      <c r="AG35" s="174">
        <v>0.56666666666666665</v>
      </c>
      <c r="AH35" s="174">
        <v>0.19333333333333333</v>
      </c>
      <c r="AI35" s="174">
        <v>0.13333333333333333</v>
      </c>
      <c r="AJ35" s="174">
        <v>0.10666666666666667</v>
      </c>
      <c r="AK35" s="174">
        <v>0.967741935483871</v>
      </c>
      <c r="AL35" s="175"/>
      <c r="AM35" s="264">
        <f t="shared" si="6"/>
        <v>6.0334805859102558E-2</v>
      </c>
      <c r="AN35" s="264">
        <f t="shared" si="7"/>
        <v>1.830969541966973E-3</v>
      </c>
      <c r="AO35" s="264">
        <f t="shared" si="8"/>
        <v>-5.2342478493373645E-2</v>
      </c>
      <c r="AP35" s="264">
        <f t="shared" si="9"/>
        <v>-9.8232969076958929E-3</v>
      </c>
      <c r="AR35" s="174">
        <v>0.13386809269162214</v>
      </c>
      <c r="AS35" s="174">
        <v>-8.1033868092691613E-2</v>
      </c>
      <c r="AT35" s="174">
        <v>-1.0338680926916213E-2</v>
      </c>
      <c r="AU35" s="174">
        <v>-4.249554367201426E-2</v>
      </c>
    </row>
    <row r="36" spans="2:47" s="2" customFormat="1" ht="36.6" customHeight="1" thickBot="1" x14ac:dyDescent="0.25">
      <c r="B36" s="28">
        <v>2.2999999999999998</v>
      </c>
      <c r="C36" s="28" t="s">
        <v>564</v>
      </c>
      <c r="D36" s="144"/>
      <c r="E36" s="205">
        <v>134</v>
      </c>
      <c r="F36" s="205">
        <v>18</v>
      </c>
      <c r="G36" s="206">
        <v>18</v>
      </c>
      <c r="H36" s="205">
        <v>14</v>
      </c>
      <c r="I36" s="205">
        <v>184</v>
      </c>
      <c r="J36" s="116"/>
      <c r="K36" s="192">
        <v>0.72826086956521741</v>
      </c>
      <c r="L36" s="192">
        <v>9.7826086956521743E-2</v>
      </c>
      <c r="M36" s="192">
        <v>9.7826086956521743E-2</v>
      </c>
      <c r="N36" s="192">
        <v>7.6086956521739135E-2</v>
      </c>
      <c r="O36" s="157"/>
      <c r="P36" s="28">
        <v>2.2999999999999998</v>
      </c>
      <c r="Q36" s="28" t="s">
        <v>52</v>
      </c>
      <c r="R36" s="144"/>
      <c r="S36" s="30">
        <v>115</v>
      </c>
      <c r="T36" s="30">
        <v>19</v>
      </c>
      <c r="U36" s="31">
        <v>33</v>
      </c>
      <c r="V36" s="30">
        <v>20</v>
      </c>
      <c r="W36" s="30">
        <v>187</v>
      </c>
      <c r="X36" s="116"/>
      <c r="Y36" s="127">
        <v>0.61497326203208558</v>
      </c>
      <c r="Z36" s="127">
        <v>0.10160427807486631</v>
      </c>
      <c r="AA36" s="127">
        <v>0.17647058823529413</v>
      </c>
      <c r="AB36" s="127">
        <v>0.10695187165775401</v>
      </c>
      <c r="AC36" s="157"/>
      <c r="AD36" s="28">
        <v>2.5</v>
      </c>
      <c r="AE36" s="28" t="s">
        <v>394</v>
      </c>
      <c r="AF36" s="154"/>
      <c r="AG36" s="174">
        <v>0.46357615894039733</v>
      </c>
      <c r="AH36" s="174">
        <v>0.18543046357615894</v>
      </c>
      <c r="AI36" s="174">
        <v>0.20529801324503311</v>
      </c>
      <c r="AJ36" s="174">
        <v>0.14569536423841059</v>
      </c>
      <c r="AK36" s="174">
        <v>0.97419354838709682</v>
      </c>
      <c r="AL36" s="175"/>
      <c r="AM36" s="264">
        <f t="shared" si="6"/>
        <v>0.11328760753313183</v>
      </c>
      <c r="AN36" s="264">
        <f t="shared" si="7"/>
        <v>-3.7781911183445704E-3</v>
      </c>
      <c r="AO36" s="264">
        <f t="shared" si="8"/>
        <v>-7.8644501278772386E-2</v>
      </c>
      <c r="AP36" s="264">
        <f t="shared" si="9"/>
        <v>-3.0864915136014873E-2</v>
      </c>
      <c r="AR36" s="174">
        <v>0.15139710309168825</v>
      </c>
      <c r="AS36" s="174">
        <v>-8.382618550129263E-2</v>
      </c>
      <c r="AT36" s="174">
        <v>-2.8827425009738977E-2</v>
      </c>
      <c r="AU36" s="174">
        <v>-3.8743492580656583E-2</v>
      </c>
    </row>
    <row r="37" spans="2:47" s="2" customFormat="1" ht="47.85" customHeight="1" thickBot="1" x14ac:dyDescent="0.25">
      <c r="B37" s="28">
        <v>2.4</v>
      </c>
      <c r="C37" s="223" t="s">
        <v>565</v>
      </c>
      <c r="D37" s="144"/>
      <c r="E37" s="205">
        <v>19</v>
      </c>
      <c r="F37" s="205">
        <v>0</v>
      </c>
      <c r="G37" s="206">
        <v>1</v>
      </c>
      <c r="H37" s="205">
        <v>1</v>
      </c>
      <c r="I37" s="205">
        <v>21</v>
      </c>
      <c r="J37" s="116"/>
      <c r="K37" s="192">
        <v>0.90476190476190477</v>
      </c>
      <c r="L37" s="192">
        <v>0</v>
      </c>
      <c r="M37" s="192">
        <v>4.7619047619047616E-2</v>
      </c>
      <c r="N37" s="192">
        <v>4.7619047619047616E-2</v>
      </c>
      <c r="O37" s="157"/>
      <c r="P37" s="28">
        <v>2.4</v>
      </c>
      <c r="Q37" s="28" t="s">
        <v>53</v>
      </c>
      <c r="R37" s="144"/>
      <c r="S37" s="30">
        <v>16</v>
      </c>
      <c r="T37" s="30">
        <v>1</v>
      </c>
      <c r="U37" s="31">
        <v>3</v>
      </c>
      <c r="V37" s="30">
        <v>1</v>
      </c>
      <c r="W37" s="30">
        <v>21</v>
      </c>
      <c r="X37" s="116"/>
      <c r="Y37" s="127">
        <v>0.76190476190476186</v>
      </c>
      <c r="Z37" s="127">
        <v>4.7619047619047616E-2</v>
      </c>
      <c r="AA37" s="127">
        <v>0.14285714285714285</v>
      </c>
      <c r="AB37" s="127">
        <v>4.7619047619047616E-2</v>
      </c>
      <c r="AC37" s="157"/>
      <c r="AD37" s="28">
        <v>2.1</v>
      </c>
      <c r="AE37" s="28" t="s">
        <v>542</v>
      </c>
      <c r="AF37" s="154"/>
      <c r="AG37" s="174">
        <v>1</v>
      </c>
      <c r="AH37" s="174">
        <v>0</v>
      </c>
      <c r="AI37" s="174">
        <v>0</v>
      </c>
      <c r="AJ37" s="174">
        <v>0</v>
      </c>
      <c r="AK37" s="174">
        <v>0.92307692307692313</v>
      </c>
      <c r="AL37" s="175"/>
      <c r="AM37" s="264">
        <f t="shared" si="6"/>
        <v>0.1428571428571429</v>
      </c>
      <c r="AN37" s="264">
        <f t="shared" si="7"/>
        <v>-4.7619047619047616E-2</v>
      </c>
      <c r="AO37" s="264">
        <f t="shared" si="8"/>
        <v>-9.5238095238095233E-2</v>
      </c>
      <c r="AP37" s="264">
        <f t="shared" si="9"/>
        <v>0</v>
      </c>
      <c r="AR37" s="174">
        <v>-0.23809523809523814</v>
      </c>
      <c r="AS37" s="174">
        <v>4.7619047619047616E-2</v>
      </c>
      <c r="AT37" s="174">
        <v>0.14285714285714285</v>
      </c>
      <c r="AU37" s="174">
        <v>4.7619047619047616E-2</v>
      </c>
    </row>
    <row r="38" spans="2:47" s="2" customFormat="1" ht="47.85" customHeight="1" thickBot="1" x14ac:dyDescent="0.25">
      <c r="B38" s="28">
        <v>2.5</v>
      </c>
      <c r="C38" s="223" t="s">
        <v>566</v>
      </c>
      <c r="D38" s="144"/>
      <c r="E38" s="205">
        <v>19</v>
      </c>
      <c r="F38" s="205">
        <v>2</v>
      </c>
      <c r="G38" s="206">
        <v>0</v>
      </c>
      <c r="H38" s="205">
        <v>0</v>
      </c>
      <c r="I38" s="205">
        <v>21</v>
      </c>
      <c r="J38" s="116"/>
      <c r="K38" s="192">
        <v>0.90476190476190477</v>
      </c>
      <c r="L38" s="192">
        <v>9.5238095238095233E-2</v>
      </c>
      <c r="M38" s="192">
        <v>0</v>
      </c>
      <c r="N38" s="192">
        <v>0</v>
      </c>
      <c r="O38" s="157"/>
      <c r="P38" s="28">
        <v>2.5</v>
      </c>
      <c r="Q38" s="28" t="s">
        <v>54</v>
      </c>
      <c r="R38" s="144"/>
      <c r="S38" s="30">
        <v>19</v>
      </c>
      <c r="T38" s="30">
        <v>1</v>
      </c>
      <c r="U38" s="31">
        <v>1</v>
      </c>
      <c r="V38" s="30">
        <v>0</v>
      </c>
      <c r="W38" s="30">
        <v>21</v>
      </c>
      <c r="X38" s="116"/>
      <c r="Y38" s="127">
        <v>0.90476190476190477</v>
      </c>
      <c r="Z38" s="127">
        <v>4.7619047619047616E-2</v>
      </c>
      <c r="AA38" s="127">
        <v>4.7619047619047616E-2</v>
      </c>
      <c r="AB38" s="127">
        <v>0</v>
      </c>
      <c r="AC38" s="157"/>
      <c r="AD38" s="28">
        <v>2.2000000000000002</v>
      </c>
      <c r="AE38" s="28" t="s">
        <v>541</v>
      </c>
      <c r="AF38" s="154"/>
      <c r="AG38" s="174">
        <v>0.83333333333333337</v>
      </c>
      <c r="AH38" s="174">
        <v>0.16666666666666666</v>
      </c>
      <c r="AI38" s="174">
        <v>0</v>
      </c>
      <c r="AJ38" s="174">
        <v>0</v>
      </c>
      <c r="AK38" s="174">
        <v>0.92307692307692313</v>
      </c>
      <c r="AL38" s="175"/>
      <c r="AM38" s="264">
        <f t="shared" si="6"/>
        <v>0</v>
      </c>
      <c r="AN38" s="264">
        <f t="shared" si="7"/>
        <v>4.7619047619047616E-2</v>
      </c>
      <c r="AO38" s="264">
        <f t="shared" si="8"/>
        <v>-4.7619047619047616E-2</v>
      </c>
      <c r="AP38" s="264">
        <f t="shared" si="9"/>
        <v>0</v>
      </c>
      <c r="AR38" s="174">
        <v>7.1428571428571397E-2</v>
      </c>
      <c r="AS38" s="174">
        <v>-0.11904761904761904</v>
      </c>
      <c r="AT38" s="174">
        <v>4.7619047619047616E-2</v>
      </c>
      <c r="AU38" s="174">
        <v>0</v>
      </c>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
        <v>49</v>
      </c>
      <c r="Z39" s="127" t="s">
        <v>49</v>
      </c>
      <c r="AA39" s="127" t="s">
        <v>49</v>
      </c>
      <c r="AB39" s="127" t="s">
        <v>49</v>
      </c>
      <c r="AC39" s="157"/>
      <c r="AD39" s="35">
        <v>3</v>
      </c>
      <c r="AE39" s="36" t="s">
        <v>55</v>
      </c>
      <c r="AG39" s="175"/>
      <c r="AH39" s="175"/>
      <c r="AI39" s="175"/>
      <c r="AJ39" s="175"/>
      <c r="AK39" s="175"/>
      <c r="AL39" s="175"/>
      <c r="AM39" s="266"/>
      <c r="AN39" s="266"/>
      <c r="AO39" s="266"/>
      <c r="AP39" s="266"/>
      <c r="AR39" s="175" t="s">
        <v>49</v>
      </c>
      <c r="AS39" s="175" t="s">
        <v>49</v>
      </c>
      <c r="AT39" s="175" t="s">
        <v>49</v>
      </c>
      <c r="AU39" s="175" t="s">
        <v>49</v>
      </c>
    </row>
    <row r="40" spans="2:47" s="2" customFormat="1" ht="36.6" customHeight="1" thickBot="1" x14ac:dyDescent="0.25">
      <c r="B40" s="28">
        <v>3.1</v>
      </c>
      <c r="C40" s="28" t="s">
        <v>56</v>
      </c>
      <c r="D40" s="144"/>
      <c r="E40" s="205">
        <v>149</v>
      </c>
      <c r="F40" s="205">
        <v>16</v>
      </c>
      <c r="G40" s="206">
        <v>6</v>
      </c>
      <c r="H40" s="205">
        <v>13</v>
      </c>
      <c r="I40" s="205">
        <v>184</v>
      </c>
      <c r="J40" s="116"/>
      <c r="K40" s="192">
        <v>0.80978260869565222</v>
      </c>
      <c r="L40" s="192">
        <v>8.6956521739130432E-2</v>
      </c>
      <c r="M40" s="192">
        <v>3.2608695652173912E-2</v>
      </c>
      <c r="N40" s="192">
        <v>7.0652173913043473E-2</v>
      </c>
      <c r="O40" s="157"/>
      <c r="P40" s="28">
        <v>3.1</v>
      </c>
      <c r="Q40" s="28" t="s">
        <v>56</v>
      </c>
      <c r="R40" s="144"/>
      <c r="S40" s="30">
        <v>145</v>
      </c>
      <c r="T40" s="30">
        <v>12</v>
      </c>
      <c r="U40" s="31">
        <v>19</v>
      </c>
      <c r="V40" s="30">
        <v>11</v>
      </c>
      <c r="W40" s="30">
        <v>187</v>
      </c>
      <c r="X40" s="116"/>
      <c r="Y40" s="127">
        <v>0.77540106951871657</v>
      </c>
      <c r="Z40" s="127">
        <v>6.4171122994652413E-2</v>
      </c>
      <c r="AA40" s="127">
        <v>0.10160427807486631</v>
      </c>
      <c r="AB40" s="127">
        <v>5.8823529411764705E-2</v>
      </c>
      <c r="AC40" s="157"/>
      <c r="AD40" s="28">
        <v>3.1</v>
      </c>
      <c r="AE40" s="28" t="s">
        <v>56</v>
      </c>
      <c r="AF40" s="154"/>
      <c r="AG40" s="174">
        <v>0.56209150326797386</v>
      </c>
      <c r="AH40" s="174">
        <v>0.21568627450980393</v>
      </c>
      <c r="AI40" s="174">
        <v>0.16339869281045752</v>
      </c>
      <c r="AJ40" s="174">
        <v>5.8823529411764705E-2</v>
      </c>
      <c r="AK40" s="174">
        <v>0.98709677419354835</v>
      </c>
      <c r="AL40" s="175"/>
      <c r="AM40" s="264">
        <f t="shared" ref="AM40:AM48" si="10">K40-Y40</f>
        <v>3.4381539176935649E-2</v>
      </c>
      <c r="AN40" s="264">
        <f t="shared" ref="AN40:AN48" si="11">L40-Z40</f>
        <v>2.2785398744478019E-2</v>
      </c>
      <c r="AO40" s="264">
        <f t="shared" ref="AO40:AO48" si="12">M40-AA40</f>
        <v>-6.8995582422692409E-2</v>
      </c>
      <c r="AP40" s="264">
        <f t="shared" ref="AP40:AP48" si="13">N40-AB40</f>
        <v>1.1828644501278768E-2</v>
      </c>
      <c r="AR40" s="174">
        <v>0.21330956625074271</v>
      </c>
      <c r="AS40" s="174">
        <v>-0.15151515151515152</v>
      </c>
      <c r="AT40" s="174">
        <v>-6.1794414735591205E-2</v>
      </c>
      <c r="AU40" s="174">
        <v>0</v>
      </c>
    </row>
    <row r="41" spans="2:47" s="2" customFormat="1" ht="25.35" customHeight="1" thickBot="1" x14ac:dyDescent="0.25">
      <c r="B41" s="28">
        <v>3.2</v>
      </c>
      <c r="C41" s="28" t="s">
        <v>57</v>
      </c>
      <c r="D41" s="144"/>
      <c r="E41" s="205">
        <v>133</v>
      </c>
      <c r="F41" s="205">
        <v>16</v>
      </c>
      <c r="G41" s="206">
        <v>15</v>
      </c>
      <c r="H41" s="205">
        <v>20</v>
      </c>
      <c r="I41" s="205">
        <v>184</v>
      </c>
      <c r="J41" s="116"/>
      <c r="K41" s="192">
        <v>0.72282608695652173</v>
      </c>
      <c r="L41" s="192">
        <v>8.6956521739130432E-2</v>
      </c>
      <c r="M41" s="192">
        <v>8.1521739130434784E-2</v>
      </c>
      <c r="N41" s="192">
        <v>0.10869565217391304</v>
      </c>
      <c r="O41" s="157"/>
      <c r="P41" s="28">
        <v>3.2</v>
      </c>
      <c r="Q41" s="28" t="s">
        <v>57</v>
      </c>
      <c r="R41" s="144"/>
      <c r="S41" s="30">
        <v>132</v>
      </c>
      <c r="T41" s="30">
        <v>10</v>
      </c>
      <c r="U41" s="31">
        <v>22</v>
      </c>
      <c r="V41" s="30">
        <v>23</v>
      </c>
      <c r="W41" s="30">
        <v>187</v>
      </c>
      <c r="X41" s="116"/>
      <c r="Y41" s="127">
        <v>0.70588235294117652</v>
      </c>
      <c r="Z41" s="127">
        <v>5.3475935828877004E-2</v>
      </c>
      <c r="AA41" s="127">
        <v>0.11764705882352941</v>
      </c>
      <c r="AB41" s="127">
        <v>0.12299465240641712</v>
      </c>
      <c r="AC41" s="157"/>
      <c r="AD41" s="28">
        <v>3.2</v>
      </c>
      <c r="AE41" s="28" t="s">
        <v>57</v>
      </c>
      <c r="AF41" s="154"/>
      <c r="AG41" s="174">
        <v>0.48051948051948051</v>
      </c>
      <c r="AH41" s="174">
        <v>0.16233766233766234</v>
      </c>
      <c r="AI41" s="174">
        <v>0.19480519480519481</v>
      </c>
      <c r="AJ41" s="174">
        <v>0.16233766233766234</v>
      </c>
      <c r="AK41" s="174">
        <v>0.99354838709677418</v>
      </c>
      <c r="AL41" s="175"/>
      <c r="AM41" s="264">
        <f t="shared" si="10"/>
        <v>1.6943734015345213E-2</v>
      </c>
      <c r="AN41" s="264">
        <f t="shared" si="11"/>
        <v>3.3480585910253428E-2</v>
      </c>
      <c r="AO41" s="264">
        <f t="shared" si="12"/>
        <v>-3.6125319693094626E-2</v>
      </c>
      <c r="AP41" s="264">
        <f t="shared" si="13"/>
        <v>-1.4299000232504078E-2</v>
      </c>
      <c r="AR41" s="174">
        <v>0.225362872421696</v>
      </c>
      <c r="AS41" s="174">
        <v>-0.10886172650878534</v>
      </c>
      <c r="AT41" s="174">
        <v>-7.7158135981665404E-2</v>
      </c>
      <c r="AU41" s="174">
        <v>-3.9343009931245218E-2</v>
      </c>
    </row>
    <row r="42" spans="2:47" s="2" customFormat="1" ht="47.85" customHeight="1" thickBot="1" x14ac:dyDescent="0.25">
      <c r="B42" s="28">
        <v>3.3</v>
      </c>
      <c r="C42" s="28" t="s">
        <v>567</v>
      </c>
      <c r="D42" s="144"/>
      <c r="E42" s="205">
        <v>115</v>
      </c>
      <c r="F42" s="205">
        <v>20</v>
      </c>
      <c r="G42" s="206">
        <v>2</v>
      </c>
      <c r="H42" s="205">
        <v>0</v>
      </c>
      <c r="I42" s="243">
        <f t="shared" ref="I42:I46" si="14">SUM(E42:H42)</f>
        <v>137</v>
      </c>
      <c r="J42" s="249"/>
      <c r="K42" s="192">
        <v>0.83941605839416056</v>
      </c>
      <c r="L42" s="192">
        <v>0.145985401459854</v>
      </c>
      <c r="M42" s="192">
        <v>1.4598540145985401E-2</v>
      </c>
      <c r="N42" s="192">
        <v>0</v>
      </c>
      <c r="O42" s="157"/>
      <c r="P42" s="28">
        <v>3.3</v>
      </c>
      <c r="Q42" s="28" t="s">
        <v>58</v>
      </c>
      <c r="R42" s="144"/>
      <c r="S42" s="30">
        <v>87</v>
      </c>
      <c r="T42" s="30">
        <v>28</v>
      </c>
      <c r="U42" s="31">
        <v>1</v>
      </c>
      <c r="V42" s="30">
        <v>0</v>
      </c>
      <c r="W42" s="30">
        <v>116</v>
      </c>
      <c r="X42" s="116"/>
      <c r="Y42" s="127">
        <v>0.75</v>
      </c>
      <c r="Z42" s="127">
        <v>0.2413793103448276</v>
      </c>
      <c r="AA42" s="127">
        <v>8.6206896551724137E-3</v>
      </c>
      <c r="AB42" s="127">
        <v>0</v>
      </c>
      <c r="AC42" s="157"/>
      <c r="AD42" s="28">
        <v>3.4</v>
      </c>
      <c r="AE42" s="28" t="s">
        <v>396</v>
      </c>
      <c r="AF42" s="154"/>
      <c r="AG42" s="174">
        <v>0.31372549019607843</v>
      </c>
      <c r="AH42" s="174">
        <v>0.31372549019607843</v>
      </c>
      <c r="AI42" s="174">
        <v>0.20915032679738563</v>
      </c>
      <c r="AJ42" s="174">
        <v>0.16339869281045752</v>
      </c>
      <c r="AK42" s="174">
        <v>0.98709677419354835</v>
      </c>
      <c r="AL42" s="175"/>
      <c r="AM42" s="264">
        <f t="shared" si="10"/>
        <v>8.9416058394160558E-2</v>
      </c>
      <c r="AN42" s="264">
        <f t="shared" si="11"/>
        <v>-9.5393908884973594E-2</v>
      </c>
      <c r="AO42" s="264">
        <f t="shared" si="12"/>
        <v>5.9778504908129873E-3</v>
      </c>
      <c r="AP42" s="264">
        <f t="shared" si="13"/>
        <v>0</v>
      </c>
      <c r="AR42" s="174">
        <v>0.43627450980392157</v>
      </c>
      <c r="AS42" s="174">
        <v>-7.234617985125083E-2</v>
      </c>
      <c r="AT42" s="174">
        <v>-0.20052963714221322</v>
      </c>
      <c r="AU42" s="174">
        <v>-0.16339869281045752</v>
      </c>
    </row>
    <row r="43" spans="2:47" s="2" customFormat="1" ht="47.85" customHeight="1" thickBot="1" x14ac:dyDescent="0.25">
      <c r="B43" s="28">
        <v>3.4</v>
      </c>
      <c r="C43" s="28" t="s">
        <v>568</v>
      </c>
      <c r="D43" s="144"/>
      <c r="E43" s="205">
        <v>122</v>
      </c>
      <c r="F43" s="205">
        <v>13</v>
      </c>
      <c r="G43" s="206">
        <v>1</v>
      </c>
      <c r="H43" s="205">
        <v>1</v>
      </c>
      <c r="I43" s="243">
        <f t="shared" si="14"/>
        <v>137</v>
      </c>
      <c r="J43" s="249"/>
      <c r="K43" s="192">
        <v>0.89051094890510951</v>
      </c>
      <c r="L43" s="192">
        <v>9.4890510948905105E-2</v>
      </c>
      <c r="M43" s="192">
        <v>7.2992700729927005E-3</v>
      </c>
      <c r="N43" s="192">
        <v>7.2992700729927005E-3</v>
      </c>
      <c r="O43" s="157"/>
      <c r="P43" s="28">
        <v>3.4</v>
      </c>
      <c r="Q43" s="28" t="s">
        <v>59</v>
      </c>
      <c r="R43" s="144"/>
      <c r="S43" s="30">
        <v>95</v>
      </c>
      <c r="T43" s="30">
        <v>18</v>
      </c>
      <c r="U43" s="31">
        <v>2</v>
      </c>
      <c r="V43" s="30">
        <v>1</v>
      </c>
      <c r="W43" s="30">
        <v>116</v>
      </c>
      <c r="X43" s="116"/>
      <c r="Y43" s="127">
        <v>0.81896551724137934</v>
      </c>
      <c r="Z43" s="127">
        <v>0.15517241379310345</v>
      </c>
      <c r="AA43" s="127">
        <v>1.7241379310344827E-2</v>
      </c>
      <c r="AB43" s="127">
        <v>8.6206896551724137E-3</v>
      </c>
      <c r="AC43" s="157"/>
      <c r="AD43" s="28">
        <v>3.5</v>
      </c>
      <c r="AE43" s="28" t="s">
        <v>397</v>
      </c>
      <c r="AF43" s="154"/>
      <c r="AG43" s="174">
        <v>0.36423841059602646</v>
      </c>
      <c r="AH43" s="174">
        <v>0.27152317880794702</v>
      </c>
      <c r="AI43" s="174">
        <v>0.20529801324503311</v>
      </c>
      <c r="AJ43" s="174">
        <v>0.15894039735099338</v>
      </c>
      <c r="AK43" s="174">
        <v>0.97419354838709682</v>
      </c>
      <c r="AL43" s="175"/>
      <c r="AM43" s="264">
        <f t="shared" si="10"/>
        <v>7.1545431663730175E-2</v>
      </c>
      <c r="AN43" s="264">
        <f t="shared" si="11"/>
        <v>-6.0281902844198348E-2</v>
      </c>
      <c r="AO43" s="264">
        <f t="shared" si="12"/>
        <v>-9.9421092373521269E-3</v>
      </c>
      <c r="AP43" s="264">
        <f t="shared" si="13"/>
        <v>-1.3214195821797132E-3</v>
      </c>
      <c r="AR43" s="174">
        <v>0.45472710664535287</v>
      </c>
      <c r="AS43" s="174">
        <v>-0.11635076501484357</v>
      </c>
      <c r="AT43" s="174">
        <v>-0.18805663393468827</v>
      </c>
      <c r="AU43" s="174">
        <v>-0.15031970769582098</v>
      </c>
    </row>
    <row r="44" spans="2:47" s="2" customFormat="1" ht="17.100000000000001" customHeight="1" thickBot="1" x14ac:dyDescent="0.25">
      <c r="B44" s="28">
        <v>3.5</v>
      </c>
      <c r="C44" s="28" t="s">
        <v>60</v>
      </c>
      <c r="D44" s="144"/>
      <c r="E44" s="205">
        <v>110</v>
      </c>
      <c r="F44" s="205">
        <v>23</v>
      </c>
      <c r="G44" s="206">
        <v>4</v>
      </c>
      <c r="H44" s="205">
        <v>0</v>
      </c>
      <c r="I44" s="243">
        <f t="shared" si="14"/>
        <v>137</v>
      </c>
      <c r="J44" s="249"/>
      <c r="K44" s="192">
        <v>0.8029197080291971</v>
      </c>
      <c r="L44" s="192">
        <v>0.16788321167883211</v>
      </c>
      <c r="M44" s="192">
        <v>2.9197080291970802E-2</v>
      </c>
      <c r="N44" s="192">
        <v>0</v>
      </c>
      <c r="O44" s="157"/>
      <c r="P44" s="28">
        <v>3.5</v>
      </c>
      <c r="Q44" s="28" t="s">
        <v>60</v>
      </c>
      <c r="R44" s="144"/>
      <c r="S44" s="30">
        <v>90</v>
      </c>
      <c r="T44" s="30">
        <v>25</v>
      </c>
      <c r="U44" s="31">
        <v>1</v>
      </c>
      <c r="V44" s="30">
        <v>0</v>
      </c>
      <c r="W44" s="30">
        <v>116</v>
      </c>
      <c r="X44" s="116"/>
      <c r="Y44" s="127">
        <v>0.77586206896551724</v>
      </c>
      <c r="Z44" s="127">
        <v>0.21551724137931033</v>
      </c>
      <c r="AA44" s="127">
        <v>8.6206896551724137E-3</v>
      </c>
      <c r="AB44" s="127">
        <v>0</v>
      </c>
      <c r="AC44" s="157"/>
      <c r="AD44" s="28">
        <v>3.6</v>
      </c>
      <c r="AE44" s="28" t="s">
        <v>60</v>
      </c>
      <c r="AF44" s="154"/>
      <c r="AG44" s="174">
        <v>0.38815789473684209</v>
      </c>
      <c r="AH44" s="174">
        <v>0.26315789473684209</v>
      </c>
      <c r="AI44" s="174">
        <v>0.23684210526315788</v>
      </c>
      <c r="AJ44" s="174">
        <v>0.1118421052631579</v>
      </c>
      <c r="AK44" s="174">
        <v>0.98064516129032253</v>
      </c>
      <c r="AL44" s="175"/>
      <c r="AM44" s="264">
        <f t="shared" si="10"/>
        <v>2.7057639063679861E-2</v>
      </c>
      <c r="AN44" s="264">
        <f t="shared" si="11"/>
        <v>-4.7634029700478225E-2</v>
      </c>
      <c r="AO44" s="264">
        <f t="shared" si="12"/>
        <v>2.0576390636798388E-2</v>
      </c>
      <c r="AP44" s="264">
        <f t="shared" si="13"/>
        <v>0</v>
      </c>
      <c r="AR44" s="174">
        <v>0.38770417422867515</v>
      </c>
      <c r="AS44" s="174">
        <v>-4.7640653357531759E-2</v>
      </c>
      <c r="AT44" s="174">
        <v>-0.22822141560798548</v>
      </c>
      <c r="AU44" s="174">
        <v>-0.1118421052631579</v>
      </c>
    </row>
    <row r="45" spans="2:47" s="2" customFormat="1" ht="17.100000000000001" customHeight="1" thickBot="1" x14ac:dyDescent="0.25">
      <c r="B45" s="28">
        <v>3.6</v>
      </c>
      <c r="C45" s="28" t="s">
        <v>61</v>
      </c>
      <c r="D45" s="144"/>
      <c r="E45" s="205">
        <v>110</v>
      </c>
      <c r="F45" s="205">
        <v>21</v>
      </c>
      <c r="G45" s="206">
        <v>5</v>
      </c>
      <c r="H45" s="205">
        <v>1</v>
      </c>
      <c r="I45" s="243">
        <f t="shared" si="14"/>
        <v>137</v>
      </c>
      <c r="J45" s="249"/>
      <c r="K45" s="192">
        <v>0.8029197080291971</v>
      </c>
      <c r="L45" s="192">
        <v>0.15328467153284672</v>
      </c>
      <c r="M45" s="192">
        <v>3.6496350364963501E-2</v>
      </c>
      <c r="N45" s="192">
        <v>7.2992700729927005E-3</v>
      </c>
      <c r="O45" s="157"/>
      <c r="P45" s="28">
        <v>3.6</v>
      </c>
      <c r="Q45" s="28" t="s">
        <v>61</v>
      </c>
      <c r="R45" s="144"/>
      <c r="S45" s="30">
        <v>97</v>
      </c>
      <c r="T45" s="30">
        <v>9</v>
      </c>
      <c r="U45" s="31">
        <v>8</v>
      </c>
      <c r="V45" s="30">
        <v>2</v>
      </c>
      <c r="W45" s="30">
        <v>116</v>
      </c>
      <c r="X45" s="116"/>
      <c r="Y45" s="127">
        <v>0.83620689655172409</v>
      </c>
      <c r="Z45" s="127">
        <v>7.7586206896551727E-2</v>
      </c>
      <c r="AA45" s="127">
        <v>6.8965517241379309E-2</v>
      </c>
      <c r="AB45" s="127">
        <v>1.7241379310344827E-2</v>
      </c>
      <c r="AC45" s="157"/>
      <c r="AD45" s="28">
        <v>3.7</v>
      </c>
      <c r="AE45" s="28" t="s">
        <v>61</v>
      </c>
      <c r="AF45" s="154"/>
      <c r="AG45" s="174">
        <v>0.40939597315436244</v>
      </c>
      <c r="AH45" s="174">
        <v>0.20134228187919462</v>
      </c>
      <c r="AI45" s="174">
        <v>0.26174496644295303</v>
      </c>
      <c r="AJ45" s="174">
        <v>0.12751677852348994</v>
      </c>
      <c r="AK45" s="174">
        <v>0.96129032258064517</v>
      </c>
      <c r="AL45" s="175"/>
      <c r="AM45" s="264">
        <f t="shared" si="10"/>
        <v>-3.3287188522526989E-2</v>
      </c>
      <c r="AN45" s="264">
        <f t="shared" si="11"/>
        <v>7.5698464636294996E-2</v>
      </c>
      <c r="AO45" s="264">
        <f t="shared" si="12"/>
        <v>-3.2469166876415809E-2</v>
      </c>
      <c r="AP45" s="264">
        <f t="shared" si="13"/>
        <v>-9.9421092373521269E-3</v>
      </c>
      <c r="AR45" s="174">
        <v>0.42681092339736165</v>
      </c>
      <c r="AS45" s="174">
        <v>-0.12375607498264289</v>
      </c>
      <c r="AT45" s="174">
        <v>-0.19277944920157372</v>
      </c>
      <c r="AU45" s="174">
        <v>-0.11027539921314511</v>
      </c>
    </row>
    <row r="46" spans="2:47" s="2" customFormat="1" ht="25.35" customHeight="1" thickBot="1" x14ac:dyDescent="0.25">
      <c r="B46" s="28">
        <v>3.7</v>
      </c>
      <c r="C46" s="28" t="s">
        <v>62</v>
      </c>
      <c r="D46" s="144"/>
      <c r="E46" s="205">
        <v>128</v>
      </c>
      <c r="F46" s="205">
        <v>4</v>
      </c>
      <c r="G46" s="206">
        <v>2</v>
      </c>
      <c r="H46" s="205">
        <v>3</v>
      </c>
      <c r="I46" s="243">
        <f t="shared" si="14"/>
        <v>137</v>
      </c>
      <c r="J46" s="249"/>
      <c r="K46" s="192">
        <v>0.93430656934306566</v>
      </c>
      <c r="L46" s="192">
        <v>2.9197080291970802E-2</v>
      </c>
      <c r="M46" s="192">
        <v>1.4598540145985401E-2</v>
      </c>
      <c r="N46" s="192">
        <v>2.1897810218978103E-2</v>
      </c>
      <c r="O46" s="157"/>
      <c r="P46" s="28">
        <v>3.7</v>
      </c>
      <c r="Q46" s="28" t="s">
        <v>62</v>
      </c>
      <c r="R46" s="144"/>
      <c r="S46" s="30">
        <v>110</v>
      </c>
      <c r="T46" s="30">
        <v>3</v>
      </c>
      <c r="U46" s="31">
        <v>1</v>
      </c>
      <c r="V46" s="30">
        <v>2</v>
      </c>
      <c r="W46" s="30">
        <v>116</v>
      </c>
      <c r="X46" s="116"/>
      <c r="Y46" s="127">
        <v>0.94827586206896552</v>
      </c>
      <c r="Z46" s="127">
        <v>2.5862068965517241E-2</v>
      </c>
      <c r="AA46" s="127">
        <v>8.6206896551724137E-3</v>
      </c>
      <c r="AB46" s="127">
        <v>1.7241379310344827E-2</v>
      </c>
      <c r="AC46" s="157"/>
      <c r="AD46" s="28">
        <v>3.8</v>
      </c>
      <c r="AE46" s="28" t="s">
        <v>62</v>
      </c>
      <c r="AF46" s="154"/>
      <c r="AG46" s="174">
        <v>0.62913907284768211</v>
      </c>
      <c r="AH46" s="174">
        <v>0.17218543046357615</v>
      </c>
      <c r="AI46" s="174">
        <v>0.15894039735099338</v>
      </c>
      <c r="AJ46" s="174">
        <v>3.9735099337748346E-2</v>
      </c>
      <c r="AK46" s="174">
        <v>0.97419354838709682</v>
      </c>
      <c r="AL46" s="175"/>
      <c r="AM46" s="264">
        <f t="shared" si="10"/>
        <v>-1.3969292725899862E-2</v>
      </c>
      <c r="AN46" s="264">
        <f t="shared" si="11"/>
        <v>3.3350113264535609E-3</v>
      </c>
      <c r="AO46" s="264">
        <f t="shared" si="12"/>
        <v>5.9778504908129873E-3</v>
      </c>
      <c r="AP46" s="264">
        <f t="shared" si="13"/>
        <v>4.6564309086332759E-3</v>
      </c>
      <c r="AR46" s="174">
        <v>0.31913678922128341</v>
      </c>
      <c r="AS46" s="174">
        <v>-0.14632336149805891</v>
      </c>
      <c r="AT46" s="174">
        <v>-0.15031970769582098</v>
      </c>
      <c r="AU46" s="174">
        <v>-2.2493720027403519E-2</v>
      </c>
    </row>
    <row r="47" spans="2:47" s="2" customFormat="1" ht="36.6" customHeight="1" thickBot="1" x14ac:dyDescent="0.25">
      <c r="B47" s="28">
        <v>3.8</v>
      </c>
      <c r="C47" s="28" t="s">
        <v>63</v>
      </c>
      <c r="D47" s="144"/>
      <c r="E47" s="205">
        <v>146</v>
      </c>
      <c r="F47" s="205">
        <v>15</v>
      </c>
      <c r="G47" s="206">
        <v>9</v>
      </c>
      <c r="H47" s="205">
        <v>14</v>
      </c>
      <c r="I47" s="205">
        <v>184</v>
      </c>
      <c r="J47" s="116"/>
      <c r="K47" s="192">
        <v>0.79347826086956519</v>
      </c>
      <c r="L47" s="192">
        <v>8.1521739130434784E-2</v>
      </c>
      <c r="M47" s="192">
        <v>4.8913043478260872E-2</v>
      </c>
      <c r="N47" s="192">
        <v>7.6086956521739135E-2</v>
      </c>
      <c r="O47" s="157"/>
      <c r="P47" s="28">
        <v>3.8</v>
      </c>
      <c r="Q47" s="28" t="s">
        <v>63</v>
      </c>
      <c r="R47" s="144"/>
      <c r="S47" s="30">
        <v>147</v>
      </c>
      <c r="T47" s="30">
        <v>14</v>
      </c>
      <c r="U47" s="31">
        <v>17</v>
      </c>
      <c r="V47" s="30">
        <v>9</v>
      </c>
      <c r="W47" s="30">
        <v>187</v>
      </c>
      <c r="X47" s="116"/>
      <c r="Y47" s="127">
        <v>0.78609625668449201</v>
      </c>
      <c r="Z47" s="127">
        <v>7.4866310160427801E-2</v>
      </c>
      <c r="AA47" s="127">
        <v>9.0909090909090912E-2</v>
      </c>
      <c r="AB47" s="127">
        <v>4.8128342245989303E-2</v>
      </c>
      <c r="AC47" s="157"/>
      <c r="AD47" s="28">
        <v>3.9</v>
      </c>
      <c r="AE47" s="28" t="s">
        <v>63</v>
      </c>
      <c r="AF47" s="154"/>
      <c r="AG47" s="174">
        <v>0.5490196078431373</v>
      </c>
      <c r="AH47" s="174">
        <v>0.19607843137254902</v>
      </c>
      <c r="AI47" s="174">
        <v>0.18954248366013071</v>
      </c>
      <c r="AJ47" s="174">
        <v>6.535947712418301E-2</v>
      </c>
      <c r="AK47" s="174">
        <v>0.98709677419354835</v>
      </c>
      <c r="AL47" s="175"/>
      <c r="AM47" s="264">
        <f t="shared" si="10"/>
        <v>7.3820041850731766E-3</v>
      </c>
      <c r="AN47" s="264">
        <f t="shared" si="11"/>
        <v>6.6554289700069824E-3</v>
      </c>
      <c r="AO47" s="264">
        <f t="shared" si="12"/>
        <v>-4.199604743083004E-2</v>
      </c>
      <c r="AP47" s="264">
        <f t="shared" si="13"/>
        <v>2.7958614275749832E-2</v>
      </c>
      <c r="AR47" s="174">
        <v>0.23707664884135471</v>
      </c>
      <c r="AS47" s="174">
        <v>-0.12121212121212122</v>
      </c>
      <c r="AT47" s="174">
        <v>-9.86333927510398E-2</v>
      </c>
      <c r="AU47" s="174">
        <v>-1.7231134878193707E-2</v>
      </c>
    </row>
    <row r="48" spans="2:47" s="2" customFormat="1" ht="59.1" customHeight="1" thickBot="1" x14ac:dyDescent="0.25">
      <c r="B48" s="28">
        <v>3.9</v>
      </c>
      <c r="C48" s="28" t="s">
        <v>64</v>
      </c>
      <c r="D48" s="144"/>
      <c r="E48" s="205">
        <v>17</v>
      </c>
      <c r="F48" s="205">
        <v>1</v>
      </c>
      <c r="G48" s="206">
        <v>3</v>
      </c>
      <c r="H48" s="205">
        <v>0</v>
      </c>
      <c r="I48" s="205">
        <v>21</v>
      </c>
      <c r="J48" s="116"/>
      <c r="K48" s="192">
        <v>0.80952380952380953</v>
      </c>
      <c r="L48" s="192">
        <v>4.7619047619047616E-2</v>
      </c>
      <c r="M48" s="192">
        <v>0.14285714285714285</v>
      </c>
      <c r="N48" s="192">
        <v>0</v>
      </c>
      <c r="O48" s="157"/>
      <c r="P48" s="28">
        <v>3.9</v>
      </c>
      <c r="Q48" s="28" t="s">
        <v>64</v>
      </c>
      <c r="R48" s="144"/>
      <c r="S48" s="30">
        <v>18</v>
      </c>
      <c r="T48" s="30">
        <v>0</v>
      </c>
      <c r="U48" s="31">
        <v>2</v>
      </c>
      <c r="V48" s="30">
        <v>1</v>
      </c>
      <c r="W48" s="30">
        <v>21</v>
      </c>
      <c r="X48" s="116"/>
      <c r="Y48" s="127">
        <v>0.8571428571428571</v>
      </c>
      <c r="Z48" s="127">
        <v>0</v>
      </c>
      <c r="AA48" s="127">
        <v>9.5238095238095233E-2</v>
      </c>
      <c r="AB48" s="127">
        <v>4.7619047619047616E-2</v>
      </c>
      <c r="AC48" s="157"/>
      <c r="AD48" s="28" t="s">
        <v>398</v>
      </c>
      <c r="AE48" s="28" t="s">
        <v>543</v>
      </c>
      <c r="AF48" s="154"/>
      <c r="AG48" s="174">
        <v>0.41666666666666669</v>
      </c>
      <c r="AH48" s="174">
        <v>0.58333333333333337</v>
      </c>
      <c r="AI48" s="174">
        <v>0</v>
      </c>
      <c r="AJ48" s="174">
        <v>0</v>
      </c>
      <c r="AK48" s="174">
        <v>0.92307692307692313</v>
      </c>
      <c r="AL48" s="175"/>
      <c r="AM48" s="264">
        <f t="shared" si="10"/>
        <v>-4.7619047619047561E-2</v>
      </c>
      <c r="AN48" s="264">
        <f t="shared" si="11"/>
        <v>4.7619047619047616E-2</v>
      </c>
      <c r="AO48" s="264">
        <f t="shared" si="12"/>
        <v>4.7619047619047616E-2</v>
      </c>
      <c r="AP48" s="264">
        <f t="shared" si="13"/>
        <v>-4.7619047619047616E-2</v>
      </c>
      <c r="AR48" s="174">
        <v>0.44047619047619041</v>
      </c>
      <c r="AS48" s="174">
        <v>-0.58333333333333337</v>
      </c>
      <c r="AT48" s="174">
        <v>9.5238095238095233E-2</v>
      </c>
      <c r="AU48" s="174">
        <v>4.7619047619047616E-2</v>
      </c>
    </row>
    <row r="49" spans="1:47"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
        <v>49</v>
      </c>
      <c r="Z49" s="158" t="s">
        <v>49</v>
      </c>
      <c r="AA49" s="158" t="s">
        <v>49</v>
      </c>
      <c r="AB49" s="158" t="s">
        <v>49</v>
      </c>
      <c r="AC49" s="157"/>
      <c r="AD49" s="35">
        <v>4</v>
      </c>
      <c r="AE49" s="36" t="s">
        <v>65</v>
      </c>
      <c r="AG49" s="120"/>
      <c r="AH49" s="120"/>
      <c r="AI49" s="120"/>
      <c r="AJ49" s="120"/>
      <c r="AK49" s="120"/>
      <c r="AL49" s="120"/>
      <c r="AM49" s="120" t="s">
        <v>49</v>
      </c>
      <c r="AN49" s="120" t="s">
        <v>49</v>
      </c>
      <c r="AO49" s="120" t="s">
        <v>49</v>
      </c>
      <c r="AP49" s="120" t="s">
        <v>49</v>
      </c>
      <c r="AR49" s="120" t="s">
        <v>49</v>
      </c>
      <c r="AS49" s="120" t="s">
        <v>49</v>
      </c>
      <c r="AT49" s="120" t="s">
        <v>49</v>
      </c>
      <c r="AU49" s="120" t="s">
        <v>49</v>
      </c>
    </row>
    <row r="50" spans="1:47"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7" t="s">
        <v>400</v>
      </c>
      <c r="AH50" s="27" t="s">
        <v>401</v>
      </c>
      <c r="AI50" s="27" t="s">
        <v>402</v>
      </c>
      <c r="AJ50" s="27" t="s">
        <v>403</v>
      </c>
      <c r="AK50" s="27" t="s">
        <v>391</v>
      </c>
      <c r="AL50" s="120"/>
      <c r="AM50" s="120"/>
      <c r="AN50" s="120"/>
      <c r="AO50" s="120"/>
      <c r="AP50" s="120"/>
      <c r="AR50" s="120"/>
      <c r="AS50" s="120"/>
      <c r="AT50" s="120"/>
      <c r="AU50" s="120"/>
    </row>
    <row r="51" spans="1:47" ht="17.100000000000001" customHeight="1" thickBot="1" x14ac:dyDescent="0.25">
      <c r="A51" s="89"/>
      <c r="B51" s="28"/>
      <c r="C51" s="284" t="s">
        <v>570</v>
      </c>
      <c r="D51" s="144"/>
      <c r="E51" s="212">
        <v>9</v>
      </c>
      <c r="F51" s="213">
        <v>43</v>
      </c>
      <c r="G51" s="213">
        <v>74</v>
      </c>
      <c r="H51" s="213">
        <v>58</v>
      </c>
      <c r="I51" s="214">
        <v>184</v>
      </c>
      <c r="J51" s="116"/>
      <c r="K51" s="196">
        <v>4.8913043478260872E-2</v>
      </c>
      <c r="L51" s="197">
        <v>0.23369565217391305</v>
      </c>
      <c r="M51" s="197">
        <v>0.40217391304347827</v>
      </c>
      <c r="N51" s="198">
        <v>0.31521739130434784</v>
      </c>
      <c r="O51" s="159"/>
      <c r="P51" s="28"/>
      <c r="Q51" s="28" t="s">
        <v>69</v>
      </c>
      <c r="R51" s="144"/>
      <c r="S51" s="52">
        <v>13</v>
      </c>
      <c r="T51" s="53">
        <v>57</v>
      </c>
      <c r="U51" s="53">
        <v>77</v>
      </c>
      <c r="V51" s="53">
        <v>40</v>
      </c>
      <c r="W51" s="55">
        <v>187</v>
      </c>
      <c r="X51" s="116"/>
      <c r="Y51" s="128">
        <v>6.9518716577540107E-2</v>
      </c>
      <c r="Z51" s="129">
        <v>0.30481283422459893</v>
      </c>
      <c r="AA51" s="129">
        <v>0.41176470588235292</v>
      </c>
      <c r="AB51" s="130">
        <v>0.21390374331550802</v>
      </c>
      <c r="AC51" s="159"/>
      <c r="AD51" s="28"/>
      <c r="AE51" s="76" t="s">
        <v>526</v>
      </c>
      <c r="AG51" s="187">
        <v>8.9041095890410954E-2</v>
      </c>
      <c r="AH51" s="188">
        <v>0.42465753424657532</v>
      </c>
      <c r="AI51" s="188">
        <v>0.34931506849315069</v>
      </c>
      <c r="AJ51" s="188">
        <v>0.13698630136986301</v>
      </c>
      <c r="AK51" s="189">
        <v>0.9419354838709677</v>
      </c>
      <c r="AL51" s="120"/>
      <c r="AM51" s="160"/>
      <c r="AN51" s="155"/>
      <c r="AO51" s="155"/>
      <c r="AP51" s="155"/>
      <c r="AR51" s="160" t="s">
        <v>521</v>
      </c>
      <c r="AS51" s="155"/>
      <c r="AT51" s="155"/>
      <c r="AU51" s="155"/>
    </row>
    <row r="52" spans="1:47"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50"/>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47" ht="17.100000000000001" customHeight="1" thickBot="1" x14ac:dyDescent="0.25">
      <c r="A53" s="89"/>
      <c r="B53" s="28"/>
      <c r="C53" s="284" t="s">
        <v>571</v>
      </c>
      <c r="D53" s="144"/>
      <c r="E53" s="217">
        <v>14</v>
      </c>
      <c r="F53" s="218">
        <v>103</v>
      </c>
      <c r="G53" s="218">
        <v>36</v>
      </c>
      <c r="H53" s="218">
        <v>31</v>
      </c>
      <c r="I53" s="219">
        <v>184</v>
      </c>
      <c r="J53" s="116"/>
      <c r="K53" s="202">
        <v>7.6086956521739135E-2</v>
      </c>
      <c r="L53" s="203">
        <v>0.55978260869565222</v>
      </c>
      <c r="M53" s="203">
        <v>0.19565217391304349</v>
      </c>
      <c r="N53" s="204">
        <v>0.16847826086956522</v>
      </c>
      <c r="O53" s="159"/>
      <c r="P53" s="28"/>
      <c r="Q53" s="28"/>
      <c r="R53" s="144"/>
      <c r="S53" s="24"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row>
    <row r="54" spans="1:47" ht="17.100000000000001" customHeight="1" thickBot="1" x14ac:dyDescent="0.25">
      <c r="A54" s="89"/>
      <c r="B54" s="28"/>
      <c r="C54" s="284" t="s">
        <v>70</v>
      </c>
      <c r="D54" s="144"/>
      <c r="E54" s="259">
        <v>3.588888888888889</v>
      </c>
      <c r="F54" s="252" t="s">
        <v>0</v>
      </c>
      <c r="G54" s="260">
        <v>1.6657944444444468</v>
      </c>
      <c r="H54" s="252" t="s">
        <v>652</v>
      </c>
      <c r="I54" s="45"/>
      <c r="J54" s="116"/>
      <c r="K54" s="126" t="s">
        <v>49</v>
      </c>
      <c r="L54" s="126" t="s">
        <v>49</v>
      </c>
      <c r="M54" s="126" t="s">
        <v>49</v>
      </c>
      <c r="N54" s="126" t="s">
        <v>49</v>
      </c>
      <c r="O54" s="157"/>
      <c r="P54" s="28"/>
      <c r="Q54" s="28" t="s">
        <v>70</v>
      </c>
      <c r="R54" s="144"/>
      <c r="S54" s="227">
        <v>2.9</v>
      </c>
      <c r="T54" s="45"/>
      <c r="U54" s="46"/>
      <c r="V54" s="45"/>
      <c r="W54" s="45"/>
      <c r="X54" s="116"/>
      <c r="Y54" s="126" t="s">
        <v>49</v>
      </c>
      <c r="Z54" s="126" t="s">
        <v>49</v>
      </c>
      <c r="AA54" s="126" t="s">
        <v>49</v>
      </c>
      <c r="AB54" s="126" t="s">
        <v>49</v>
      </c>
      <c r="AC54" s="157"/>
      <c r="AD54" s="28"/>
      <c r="AE54" s="77" t="s">
        <v>527</v>
      </c>
      <c r="AG54" s="288">
        <v>2.6</v>
      </c>
      <c r="AH54" s="179"/>
      <c r="AI54" s="179"/>
      <c r="AJ54" s="179"/>
      <c r="AK54" s="179"/>
      <c r="AL54" s="120"/>
      <c r="AM54" s="120" t="s">
        <v>49</v>
      </c>
      <c r="AN54" s="120" t="s">
        <v>49</v>
      </c>
      <c r="AO54" s="120" t="s">
        <v>49</v>
      </c>
      <c r="AP54" s="120" t="s">
        <v>49</v>
      </c>
      <c r="AR54" s="120" t="s">
        <v>49</v>
      </c>
      <c r="AS54" s="120" t="s">
        <v>49</v>
      </c>
      <c r="AT54" s="120" t="s">
        <v>49</v>
      </c>
      <c r="AU54" s="120" t="s">
        <v>49</v>
      </c>
    </row>
    <row r="55" spans="1:47" ht="47.85" customHeight="1" thickBot="1" x14ac:dyDescent="0.25">
      <c r="B55" s="28" t="s">
        <v>71</v>
      </c>
      <c r="C55" s="28" t="s">
        <v>572</v>
      </c>
      <c r="D55" s="144"/>
      <c r="E55" s="27" t="s">
        <v>68</v>
      </c>
      <c r="F55" s="191" t="s">
        <v>73</v>
      </c>
      <c r="G55" s="27" t="s">
        <v>74</v>
      </c>
      <c r="H55" s="191" t="s">
        <v>75</v>
      </c>
      <c r="I55" s="27" t="s">
        <v>0</v>
      </c>
      <c r="J55" s="116"/>
      <c r="K55" s="27" t="s">
        <v>68</v>
      </c>
      <c r="L55" s="191" t="s">
        <v>73</v>
      </c>
      <c r="M55" s="27" t="s">
        <v>74</v>
      </c>
      <c r="N55" s="191" t="s">
        <v>75</v>
      </c>
      <c r="O55" s="85"/>
      <c r="P55" s="28" t="s">
        <v>71</v>
      </c>
      <c r="Q55" s="28" t="s">
        <v>72</v>
      </c>
      <c r="R55" s="144"/>
      <c r="S55" s="27" t="s">
        <v>68</v>
      </c>
      <c r="T55" s="123" t="s">
        <v>73</v>
      </c>
      <c r="U55" s="27" t="s">
        <v>74</v>
      </c>
      <c r="V55" s="123" t="s">
        <v>75</v>
      </c>
      <c r="W55" s="27" t="s">
        <v>0</v>
      </c>
      <c r="X55" s="116"/>
      <c r="Y55" s="27" t="s">
        <v>68</v>
      </c>
      <c r="Z55" s="123" t="s">
        <v>73</v>
      </c>
      <c r="AA55" s="27" t="s">
        <v>74</v>
      </c>
      <c r="AB55" s="123" t="s">
        <v>75</v>
      </c>
      <c r="AC55" s="85"/>
      <c r="AD55" s="28" t="s">
        <v>82</v>
      </c>
      <c r="AE55" s="74"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47" ht="17.100000000000001" customHeight="1" thickBot="1" x14ac:dyDescent="0.25">
      <c r="A56" s="89"/>
      <c r="B56" s="48" t="s">
        <v>76</v>
      </c>
      <c r="C56" s="28" t="s">
        <v>573</v>
      </c>
      <c r="D56" s="144"/>
      <c r="E56" s="212">
        <v>13</v>
      </c>
      <c r="F56" s="213">
        <v>82</v>
      </c>
      <c r="G56" s="213">
        <v>58</v>
      </c>
      <c r="H56" s="213">
        <v>31</v>
      </c>
      <c r="I56" s="214">
        <v>184</v>
      </c>
      <c r="J56" s="116"/>
      <c r="K56" s="196">
        <v>7.0652173913043473E-2</v>
      </c>
      <c r="L56" s="197">
        <v>0.44565217391304346</v>
      </c>
      <c r="M56" s="197">
        <v>0.31521739130434784</v>
      </c>
      <c r="N56" s="198">
        <v>0.16847826086956522</v>
      </c>
      <c r="O56" s="159"/>
      <c r="P56" s="48" t="s">
        <v>76</v>
      </c>
      <c r="Q56" s="28" t="s">
        <v>77</v>
      </c>
      <c r="R56" s="144"/>
      <c r="S56" s="40">
        <v>20</v>
      </c>
      <c r="T56" s="41">
        <v>84</v>
      </c>
      <c r="U56" s="41">
        <v>47</v>
      </c>
      <c r="V56" s="41">
        <v>36</v>
      </c>
      <c r="W56" s="43">
        <v>187</v>
      </c>
      <c r="X56" s="116"/>
      <c r="Y56" s="132">
        <v>0.10695187165775401</v>
      </c>
      <c r="Z56" s="133">
        <v>0.44919786096256686</v>
      </c>
      <c r="AA56" s="133">
        <v>0.25133689839572193</v>
      </c>
      <c r="AB56" s="134">
        <v>0.19251336898395721</v>
      </c>
      <c r="AC56" s="159"/>
      <c r="AD56" s="28"/>
      <c r="AE56" s="76" t="s">
        <v>528</v>
      </c>
      <c r="AG56" s="176">
        <v>6.7226890756302518E-2</v>
      </c>
      <c r="AH56" s="177">
        <v>0.47058823529411764</v>
      </c>
      <c r="AI56" s="177">
        <v>0.22689075630252101</v>
      </c>
      <c r="AJ56" s="177">
        <v>0.23529411764705882</v>
      </c>
      <c r="AK56" s="178">
        <v>0.76774193548387093</v>
      </c>
      <c r="AL56" s="175"/>
      <c r="AM56" s="267">
        <f t="shared" ref="AM56:AM57" si="15">K56-Y56</f>
        <v>-3.6299697744710535E-2</v>
      </c>
      <c r="AN56" s="268">
        <f t="shared" ref="AN56:AN57" si="16">L56-Z56</f>
        <v>-3.545687049523405E-3</v>
      </c>
      <c r="AO56" s="268">
        <f t="shared" ref="AO56:AO57" si="17">M56-AA56</f>
        <v>6.3880492908625908E-2</v>
      </c>
      <c r="AP56" s="269">
        <f t="shared" ref="AP56:AP57" si="18">N56-AB56</f>
        <v>-2.4035108114391995E-2</v>
      </c>
      <c r="AR56" s="176">
        <v>3.972498090145149E-2</v>
      </c>
      <c r="AS56" s="177">
        <v>-2.1390374331550777E-2</v>
      </c>
      <c r="AT56" s="177">
        <v>2.4446142093200923E-2</v>
      </c>
      <c r="AU56" s="178">
        <v>-4.2780748663101609E-2</v>
      </c>
    </row>
    <row r="57" spans="1:47" ht="17.100000000000001" customHeight="1" thickBot="1" x14ac:dyDescent="0.25">
      <c r="A57" s="89"/>
      <c r="B57" s="48" t="s">
        <v>78</v>
      </c>
      <c r="C57" s="28" t="s">
        <v>574</v>
      </c>
      <c r="D57" s="144"/>
      <c r="E57" s="215">
        <v>25</v>
      </c>
      <c r="F57" s="207">
        <v>96</v>
      </c>
      <c r="G57" s="207">
        <v>53</v>
      </c>
      <c r="H57" s="207">
        <v>10</v>
      </c>
      <c r="I57" s="216">
        <v>184</v>
      </c>
      <c r="J57" s="116"/>
      <c r="K57" s="199">
        <v>0.1358695652173913</v>
      </c>
      <c r="L57" s="200">
        <v>0.52173913043478259</v>
      </c>
      <c r="M57" s="200">
        <v>0.28804347826086957</v>
      </c>
      <c r="N57" s="201">
        <v>5.434782608695652E-2</v>
      </c>
      <c r="O57" s="159"/>
      <c r="P57" s="48" t="s">
        <v>78</v>
      </c>
      <c r="Q57" s="28" t="s">
        <v>79</v>
      </c>
      <c r="R57" s="144"/>
      <c r="S57" s="49">
        <v>36</v>
      </c>
      <c r="T57" s="50">
        <v>98</v>
      </c>
      <c r="U57" s="50">
        <v>47</v>
      </c>
      <c r="V57" s="50">
        <v>6</v>
      </c>
      <c r="W57" s="51">
        <v>187</v>
      </c>
      <c r="X57" s="116"/>
      <c r="Y57" s="135">
        <v>0.19251336898395721</v>
      </c>
      <c r="Z57" s="136">
        <v>0.52406417112299464</v>
      </c>
      <c r="AA57" s="136">
        <v>0.25133689839572193</v>
      </c>
      <c r="AB57" s="137">
        <v>3.2085561497326207E-2</v>
      </c>
      <c r="AC57" s="159"/>
      <c r="AD57" s="28"/>
      <c r="AE57" s="107" t="s">
        <v>529</v>
      </c>
      <c r="AG57" s="180">
        <v>8.9285714285714288E-2</v>
      </c>
      <c r="AH57" s="181">
        <v>0.5714285714285714</v>
      </c>
      <c r="AI57" s="181">
        <v>0.21428571428571427</v>
      </c>
      <c r="AJ57" s="181">
        <v>0.125</v>
      </c>
      <c r="AK57" s="182">
        <v>0.72258064516129028</v>
      </c>
      <c r="AL57" s="175"/>
      <c r="AM57" s="274">
        <f t="shared" si="15"/>
        <v>-5.6643803766565914E-2</v>
      </c>
      <c r="AN57" s="273">
        <f t="shared" si="16"/>
        <v>-2.3250406882120433E-3</v>
      </c>
      <c r="AO57" s="273">
        <f t="shared" si="17"/>
        <v>3.6706579865147637E-2</v>
      </c>
      <c r="AP57" s="275">
        <f t="shared" si="18"/>
        <v>2.2262264589630314E-2</v>
      </c>
      <c r="AR57" s="183">
        <v>0.10322765469824292</v>
      </c>
      <c r="AS57" s="184">
        <v>-4.7364400305576759E-2</v>
      </c>
      <c r="AT57" s="184">
        <v>3.7051184110007657E-2</v>
      </c>
      <c r="AU57" s="185">
        <v>-9.2914438502673793E-2</v>
      </c>
    </row>
    <row r="58" spans="1:47" ht="17.100000000000001" customHeight="1" thickBot="1" x14ac:dyDescent="0.25">
      <c r="A58" s="89"/>
      <c r="B58" s="48" t="s">
        <v>80</v>
      </c>
      <c r="C58" s="28" t="s">
        <v>575</v>
      </c>
      <c r="D58" s="144"/>
      <c r="E58" s="217">
        <v>22</v>
      </c>
      <c r="F58" s="218">
        <v>22</v>
      </c>
      <c r="G58" s="218">
        <v>25</v>
      </c>
      <c r="H58" s="218">
        <v>115</v>
      </c>
      <c r="I58" s="219">
        <v>184</v>
      </c>
      <c r="J58" s="116"/>
      <c r="K58" s="202">
        <v>0.11956521739130435</v>
      </c>
      <c r="L58" s="203">
        <v>0.11956521739130435</v>
      </c>
      <c r="M58" s="203">
        <v>0.1358695652173913</v>
      </c>
      <c r="N58" s="204">
        <v>0.625</v>
      </c>
      <c r="O58" s="159"/>
      <c r="P58" s="48" t="s">
        <v>80</v>
      </c>
      <c r="Q58" s="28" t="s">
        <v>81</v>
      </c>
      <c r="R58" s="144"/>
      <c r="S58" s="44">
        <v>31</v>
      </c>
      <c r="T58" s="45">
        <v>14</v>
      </c>
      <c r="U58" s="45">
        <v>24</v>
      </c>
      <c r="V58" s="45">
        <v>118</v>
      </c>
      <c r="W58" s="47">
        <v>187</v>
      </c>
      <c r="X58" s="116"/>
      <c r="Y58" s="138">
        <v>0.16577540106951871</v>
      </c>
      <c r="Z58" s="139">
        <v>7.4866310160427801E-2</v>
      </c>
      <c r="AA58" s="139">
        <v>0.12834224598930483</v>
      </c>
      <c r="AB58" s="140">
        <v>0.63101604278074863</v>
      </c>
      <c r="AC58" s="159"/>
      <c r="AD58" s="28"/>
      <c r="AE58" s="107"/>
      <c r="AG58" s="163" t="s">
        <v>512</v>
      </c>
      <c r="AH58" s="161"/>
      <c r="AI58" s="161"/>
      <c r="AJ58" s="161"/>
      <c r="AK58" s="162"/>
      <c r="AL58" s="120"/>
      <c r="AM58" s="270">
        <f t="shared" ref="AM58" si="19">K58-Y58</f>
        <v>-4.6210183678214362E-2</v>
      </c>
      <c r="AN58" s="271">
        <f t="shared" ref="AN58" si="20">L58-Z58</f>
        <v>4.469890723087655E-2</v>
      </c>
      <c r="AO58" s="271">
        <f t="shared" ref="AO58" si="21">M58-AA58</f>
        <v>7.5273192280864709E-3</v>
      </c>
      <c r="AP58" s="272">
        <f t="shared" ref="AP58" si="22">N58-AB58</f>
        <v>-6.0160427807486316E-3</v>
      </c>
      <c r="AR58" s="120"/>
      <c r="AS58" s="120" t="s">
        <v>49</v>
      </c>
      <c r="AT58" s="120" t="s">
        <v>49</v>
      </c>
      <c r="AU58" s="120" t="s">
        <v>49</v>
      </c>
    </row>
    <row r="59" spans="1:47"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28"/>
      <c r="AE59" s="83"/>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47" ht="17.100000000000001" customHeight="1" thickBot="1" x14ac:dyDescent="0.25">
      <c r="A60" s="89"/>
      <c r="B60" s="48"/>
      <c r="C60" s="290" t="s">
        <v>532</v>
      </c>
      <c r="D60" s="144"/>
      <c r="E60" s="255">
        <v>24.157608695652176</v>
      </c>
      <c r="F60" s="256">
        <v>14.913043478260869</v>
      </c>
      <c r="G60" s="257">
        <v>60.929347826086953</v>
      </c>
      <c r="H60" s="50"/>
      <c r="J60" s="116"/>
      <c r="K60" s="131"/>
      <c r="L60" s="131"/>
      <c r="M60" s="131"/>
      <c r="N60" s="131"/>
      <c r="O60" s="159"/>
      <c r="P60" s="48"/>
      <c r="Q60" s="103" t="s">
        <v>532</v>
      </c>
      <c r="R60" s="144"/>
      <c r="S60" s="104">
        <v>0.26</v>
      </c>
      <c r="T60" s="105">
        <v>0.12</v>
      </c>
      <c r="U60" s="106">
        <v>0.62</v>
      </c>
      <c r="V60" s="50"/>
      <c r="W60" s="50"/>
      <c r="X60" s="116"/>
      <c r="Y60" s="131"/>
      <c r="Z60" s="131"/>
      <c r="AA60" s="131"/>
      <c r="AB60" s="131"/>
      <c r="AC60" s="159"/>
      <c r="AD60" s="28"/>
      <c r="AE60" s="77" t="s">
        <v>534</v>
      </c>
      <c r="AG60" s="104">
        <v>0.31</v>
      </c>
      <c r="AH60" s="105">
        <v>0.21</v>
      </c>
      <c r="AI60" s="165" t="s">
        <v>533</v>
      </c>
      <c r="AJ60" s="164"/>
      <c r="AK60" s="164"/>
      <c r="AL60" s="120"/>
      <c r="AM60" s="278">
        <f>E60/100-S60</f>
        <v>-1.8423913043478263E-2</v>
      </c>
      <c r="AN60" s="279">
        <f>F60/100-T60</f>
        <v>2.9130434782608683E-2</v>
      </c>
      <c r="AO60" s="280">
        <f>G60/100-U60</f>
        <v>-1.0706521739130448E-2</v>
      </c>
      <c r="AP60" s="120"/>
      <c r="AR60" s="104">
        <f>S60-AG60</f>
        <v>-4.9999999999999989E-2</v>
      </c>
      <c r="AS60" s="105">
        <f>T60-AH60</f>
        <v>-0.09</v>
      </c>
      <c r="AT60" s="165" t="s">
        <v>533</v>
      </c>
      <c r="AU60" s="120"/>
    </row>
    <row r="61" spans="1:47" ht="17.100000000000001" customHeight="1" thickBot="1" x14ac:dyDescent="0.25">
      <c r="A61" s="89"/>
      <c r="B61" s="48"/>
      <c r="C61" s="290" t="s">
        <v>653</v>
      </c>
      <c r="D61" s="144"/>
      <c r="E61" s="258">
        <v>1.23</v>
      </c>
      <c r="F61" s="259">
        <v>0.73</v>
      </c>
      <c r="G61" s="289"/>
      <c r="H61" s="50"/>
      <c r="J61" s="116"/>
      <c r="K61" s="131"/>
      <c r="L61" s="131"/>
      <c r="M61" s="131"/>
      <c r="N61" s="131"/>
      <c r="O61" s="159"/>
      <c r="P61" s="48"/>
      <c r="Q61" s="103"/>
      <c r="R61" s="144"/>
      <c r="S61" s="253"/>
      <c r="T61" s="253"/>
      <c r="U61" s="253"/>
      <c r="V61" s="50"/>
      <c r="W61" s="50"/>
      <c r="X61" s="116"/>
      <c r="Y61" s="131"/>
      <c r="Z61" s="131"/>
      <c r="AA61" s="131"/>
      <c r="AB61" s="131"/>
      <c r="AC61" s="159"/>
      <c r="AD61" s="28"/>
      <c r="AE61" s="77"/>
      <c r="AG61" s="253"/>
      <c r="AH61" s="253"/>
      <c r="AI61" s="254"/>
      <c r="AJ61" s="164"/>
      <c r="AK61" s="164"/>
      <c r="AL61" s="120"/>
      <c r="AM61" s="234"/>
      <c r="AN61" s="234"/>
      <c r="AO61" s="234"/>
      <c r="AP61" s="120"/>
      <c r="AR61" s="253"/>
      <c r="AS61" s="253"/>
      <c r="AT61" s="254"/>
      <c r="AU61" s="120"/>
    </row>
    <row r="62" spans="1:47" ht="17.100000000000001" customHeight="1" thickBot="1" x14ac:dyDescent="0.25">
      <c r="A62" s="89"/>
      <c r="B62" s="48"/>
      <c r="C62" s="290" t="s">
        <v>654</v>
      </c>
      <c r="D62" s="144"/>
      <c r="E62" s="286" t="s">
        <v>655</v>
      </c>
      <c r="F62" s="287"/>
      <c r="G62" s="287"/>
      <c r="H62" s="50"/>
      <c r="I62" s="285"/>
      <c r="J62" s="116"/>
      <c r="K62" s="131"/>
      <c r="L62" s="131"/>
      <c r="M62" s="131"/>
      <c r="N62" s="131"/>
      <c r="O62" s="159"/>
      <c r="P62" s="48"/>
      <c r="Q62" s="103"/>
      <c r="R62" s="144"/>
      <c r="S62" s="253"/>
      <c r="T62" s="253"/>
      <c r="U62" s="253"/>
      <c r="V62" s="50"/>
      <c r="W62" s="50"/>
      <c r="X62" s="116"/>
      <c r="Y62" s="131"/>
      <c r="Z62" s="131"/>
      <c r="AA62" s="131"/>
      <c r="AB62" s="131"/>
      <c r="AC62" s="159"/>
      <c r="AD62" s="28"/>
      <c r="AE62" s="77"/>
      <c r="AG62" s="253"/>
      <c r="AH62" s="253"/>
      <c r="AI62" s="254"/>
      <c r="AJ62" s="164"/>
      <c r="AK62" s="164"/>
      <c r="AL62" s="120"/>
      <c r="AM62" s="253"/>
      <c r="AN62" s="253"/>
      <c r="AO62" s="254"/>
      <c r="AP62" s="120"/>
      <c r="AR62" s="253"/>
      <c r="AS62" s="253"/>
      <c r="AT62" s="254"/>
      <c r="AU62" s="120"/>
    </row>
    <row r="63" spans="1:47" ht="17.100000000000001" customHeight="1" thickBot="1" x14ac:dyDescent="0.25">
      <c r="A63" s="89"/>
      <c r="B63" s="48"/>
      <c r="C63" s="290" t="s">
        <v>661</v>
      </c>
      <c r="D63" s="144"/>
      <c r="E63" s="286" t="s">
        <v>660</v>
      </c>
      <c r="F63" s="287"/>
      <c r="G63" s="287"/>
      <c r="H63" s="50"/>
      <c r="I63" s="285"/>
      <c r="J63" s="116"/>
      <c r="K63" s="131"/>
      <c r="L63" s="131"/>
      <c r="M63" s="131"/>
      <c r="N63" s="131"/>
      <c r="O63" s="159"/>
      <c r="P63" s="48"/>
      <c r="Q63" s="103"/>
      <c r="R63" s="144"/>
      <c r="S63" s="253"/>
      <c r="T63" s="253"/>
      <c r="U63" s="253"/>
      <c r="V63" s="50"/>
      <c r="W63" s="50"/>
      <c r="X63" s="116"/>
      <c r="Y63" s="131"/>
      <c r="Z63" s="131"/>
      <c r="AA63" s="131"/>
      <c r="AB63" s="131"/>
      <c r="AC63" s="159"/>
      <c r="AD63" s="102"/>
      <c r="AE63" s="77"/>
      <c r="AG63" s="253"/>
      <c r="AH63" s="253"/>
      <c r="AI63" s="254"/>
      <c r="AJ63" s="164"/>
      <c r="AK63" s="164"/>
      <c r="AL63" s="120"/>
      <c r="AM63" s="253"/>
      <c r="AN63" s="253"/>
      <c r="AO63" s="254"/>
      <c r="AP63" s="120"/>
      <c r="AR63" s="253"/>
      <c r="AS63" s="253"/>
      <c r="AT63" s="254"/>
      <c r="AU63" s="120"/>
    </row>
    <row r="64" spans="1:47" ht="17.100000000000001" customHeight="1" thickBot="1" x14ac:dyDescent="0.25">
      <c r="B64" s="28" t="s">
        <v>82</v>
      </c>
      <c r="C64" s="28" t="s">
        <v>83</v>
      </c>
      <c r="D64" s="144"/>
      <c r="E64" s="205">
        <v>144</v>
      </c>
      <c r="F64" s="205">
        <v>19</v>
      </c>
      <c r="G64" s="206">
        <v>13</v>
      </c>
      <c r="H64" s="205">
        <v>8</v>
      </c>
      <c r="I64" s="205">
        <v>184</v>
      </c>
      <c r="J64" s="116"/>
      <c r="K64" s="192">
        <v>0.78260869565217395</v>
      </c>
      <c r="L64" s="192">
        <v>0.10326086956521739</v>
      </c>
      <c r="M64" s="192">
        <v>7.0652173913043473E-2</v>
      </c>
      <c r="N64" s="192">
        <v>4.3478260869565216E-2</v>
      </c>
      <c r="O64" s="157"/>
      <c r="P64" s="28" t="s">
        <v>82</v>
      </c>
      <c r="Q64" s="28" t="s">
        <v>83</v>
      </c>
      <c r="R64" s="144"/>
      <c r="S64" s="30">
        <v>129</v>
      </c>
      <c r="T64" s="30">
        <v>22</v>
      </c>
      <c r="U64" s="31">
        <v>20</v>
      </c>
      <c r="V64" s="30">
        <v>16</v>
      </c>
      <c r="W64" s="30">
        <v>187</v>
      </c>
      <c r="X64" s="116"/>
      <c r="Y64" s="127">
        <v>0.68983957219251335</v>
      </c>
      <c r="Z64" s="127">
        <v>0.11764705882352941</v>
      </c>
      <c r="AA64" s="127">
        <v>0.10695187165775401</v>
      </c>
      <c r="AB64" s="127">
        <v>8.5561497326203204E-2</v>
      </c>
      <c r="AC64" s="157"/>
      <c r="AD64" s="28">
        <v>4.0999999999999996</v>
      </c>
      <c r="AE64" s="74" t="s">
        <v>83</v>
      </c>
      <c r="AF64" s="154"/>
      <c r="AG64" s="186">
        <v>0.59333333333333338</v>
      </c>
      <c r="AH64" s="174">
        <v>0.15333333333333332</v>
      </c>
      <c r="AI64" s="174">
        <v>0.16</v>
      </c>
      <c r="AJ64" s="174">
        <v>9.3333333333333338E-2</v>
      </c>
      <c r="AK64" s="174">
        <v>0.967741935483871</v>
      </c>
      <c r="AL64" s="175"/>
      <c r="AM64" s="264">
        <f t="shared" ref="AM64:AM76" si="23">K64-Y64</f>
        <v>9.2769123459660596E-2</v>
      </c>
      <c r="AN64" s="264">
        <f t="shared" ref="AN64:AN76" si="24">L64-Z64</f>
        <v>-1.4386189258312018E-2</v>
      </c>
      <c r="AO64" s="264">
        <f t="shared" ref="AO64:AO76" si="25">M64-AA64</f>
        <v>-3.6299697744710535E-2</v>
      </c>
      <c r="AP64" s="264">
        <f t="shared" ref="AP64:AP76" si="26">N64-AB64</f>
        <v>-4.2083236456637987E-2</v>
      </c>
      <c r="AR64" s="174">
        <v>9.6506238859179971E-2</v>
      </c>
      <c r="AS64" s="174">
        <v>-3.5686274509803911E-2</v>
      </c>
      <c r="AT64" s="174">
        <v>-5.3048128342245995E-2</v>
      </c>
      <c r="AU64" s="174">
        <v>-7.771836007130134E-3</v>
      </c>
    </row>
    <row r="65" spans="1:47" ht="36.6" customHeight="1" thickBot="1" x14ac:dyDescent="0.25">
      <c r="B65" s="28">
        <v>4.4000000000000004</v>
      </c>
      <c r="C65" s="28" t="s">
        <v>84</v>
      </c>
      <c r="D65" s="144"/>
      <c r="E65" s="205">
        <v>21</v>
      </c>
      <c r="F65" s="205">
        <v>0</v>
      </c>
      <c r="G65" s="206">
        <v>0</v>
      </c>
      <c r="H65" s="205">
        <v>0</v>
      </c>
      <c r="I65" s="205">
        <v>21</v>
      </c>
      <c r="J65" s="116"/>
      <c r="K65" s="192">
        <v>1</v>
      </c>
      <c r="L65" s="192">
        <v>0</v>
      </c>
      <c r="M65" s="192">
        <v>0</v>
      </c>
      <c r="N65" s="192">
        <v>0</v>
      </c>
      <c r="O65" s="157"/>
      <c r="P65" s="28">
        <v>4.4000000000000004</v>
      </c>
      <c r="Q65" s="28" t="s">
        <v>84</v>
      </c>
      <c r="R65" s="144"/>
      <c r="S65" s="30">
        <v>21</v>
      </c>
      <c r="T65" s="30">
        <v>0</v>
      </c>
      <c r="U65" s="31">
        <v>0</v>
      </c>
      <c r="V65" s="30">
        <v>0</v>
      </c>
      <c r="W65" s="30">
        <v>21</v>
      </c>
      <c r="X65" s="116"/>
      <c r="Y65" s="127">
        <v>1</v>
      </c>
      <c r="Z65" s="127">
        <v>0</v>
      </c>
      <c r="AA65" s="127">
        <v>0</v>
      </c>
      <c r="AB65" s="127">
        <v>0</v>
      </c>
      <c r="AC65" s="157"/>
      <c r="AD65" s="28">
        <v>4.4000000000000004</v>
      </c>
      <c r="AE65" s="74" t="s">
        <v>540</v>
      </c>
      <c r="AF65" s="154"/>
      <c r="AG65" s="174">
        <v>1</v>
      </c>
      <c r="AH65" s="174">
        <v>0</v>
      </c>
      <c r="AI65" s="174">
        <v>0</v>
      </c>
      <c r="AJ65" s="174">
        <v>0</v>
      </c>
      <c r="AK65" s="174">
        <v>0.92307692307692313</v>
      </c>
      <c r="AL65" s="175"/>
      <c r="AM65" s="264">
        <f t="shared" si="23"/>
        <v>0</v>
      </c>
      <c r="AN65" s="264">
        <f t="shared" si="24"/>
        <v>0</v>
      </c>
      <c r="AO65" s="264">
        <f t="shared" si="25"/>
        <v>0</v>
      </c>
      <c r="AP65" s="264">
        <f t="shared" si="26"/>
        <v>0</v>
      </c>
      <c r="AR65" s="174">
        <v>0</v>
      </c>
      <c r="AS65" s="174">
        <v>0</v>
      </c>
      <c r="AT65" s="174">
        <v>0</v>
      </c>
      <c r="AU65" s="174">
        <v>0</v>
      </c>
    </row>
    <row r="66" spans="1:47" ht="17.100000000000001" customHeight="1" thickBot="1" x14ac:dyDescent="0.25">
      <c r="B66" s="28">
        <v>4.5</v>
      </c>
      <c r="C66" s="28" t="s">
        <v>85</v>
      </c>
      <c r="D66" s="144"/>
      <c r="E66" s="205">
        <v>172</v>
      </c>
      <c r="F66" s="205">
        <v>2</v>
      </c>
      <c r="G66" s="206">
        <v>4</v>
      </c>
      <c r="H66" s="205">
        <v>6</v>
      </c>
      <c r="I66" s="205">
        <v>184</v>
      </c>
      <c r="J66" s="116"/>
      <c r="K66" s="192">
        <v>0.93478260869565222</v>
      </c>
      <c r="L66" s="192">
        <v>1.0869565217391304E-2</v>
      </c>
      <c r="M66" s="192">
        <v>2.1739130434782608E-2</v>
      </c>
      <c r="N66" s="192">
        <v>3.2608695652173912E-2</v>
      </c>
      <c r="O66" s="157"/>
      <c r="P66" s="28">
        <v>4.5</v>
      </c>
      <c r="Q66" s="28" t="s">
        <v>85</v>
      </c>
      <c r="R66" s="144"/>
      <c r="S66" s="30">
        <v>175</v>
      </c>
      <c r="T66" s="30">
        <v>0</v>
      </c>
      <c r="U66" s="31">
        <v>6</v>
      </c>
      <c r="V66" s="30">
        <v>6</v>
      </c>
      <c r="W66" s="30">
        <v>187</v>
      </c>
      <c r="X66" s="116"/>
      <c r="Y66" s="127">
        <v>0.93582887700534756</v>
      </c>
      <c r="Z66" s="127">
        <v>0</v>
      </c>
      <c r="AA66" s="127">
        <v>3.2085561497326207E-2</v>
      </c>
      <c r="AB66" s="127">
        <v>3.2085561497326207E-2</v>
      </c>
      <c r="AC66" s="157"/>
      <c r="AD66" s="28">
        <v>4.5</v>
      </c>
      <c r="AE66" s="74" t="s">
        <v>85</v>
      </c>
      <c r="AF66" s="154"/>
      <c r="AG66" s="174">
        <v>0.86896551724137927</v>
      </c>
      <c r="AH66" s="174">
        <v>2.7586206896551724E-2</v>
      </c>
      <c r="AI66" s="174">
        <v>4.1379310344827586E-2</v>
      </c>
      <c r="AJ66" s="174">
        <v>6.2068965517241378E-2</v>
      </c>
      <c r="AK66" s="174">
        <v>0.93548387096774188</v>
      </c>
      <c r="AL66" s="175"/>
      <c r="AM66" s="264">
        <f t="shared" si="23"/>
        <v>-1.0462683096953418E-3</v>
      </c>
      <c r="AN66" s="264">
        <f t="shared" si="24"/>
        <v>1.0869565217391304E-2</v>
      </c>
      <c r="AO66" s="264">
        <f t="shared" si="25"/>
        <v>-1.0346431062543598E-2</v>
      </c>
      <c r="AP66" s="264">
        <f t="shared" si="26"/>
        <v>5.2313415484770559E-4</v>
      </c>
      <c r="AR66" s="174">
        <v>6.6863359763968289E-2</v>
      </c>
      <c r="AS66" s="174">
        <v>-2.7586206896551724E-2</v>
      </c>
      <c r="AT66" s="174">
        <v>-9.2937488475013791E-3</v>
      </c>
      <c r="AU66" s="174">
        <v>-2.9983404019915172E-2</v>
      </c>
    </row>
    <row r="67" spans="1:47" ht="17.100000000000001" customHeight="1" thickBot="1" x14ac:dyDescent="0.25">
      <c r="B67" s="28">
        <v>4.5999999999999996</v>
      </c>
      <c r="C67" s="28" t="s">
        <v>576</v>
      </c>
      <c r="D67" s="144"/>
      <c r="E67" s="205">
        <v>167</v>
      </c>
      <c r="F67" s="205">
        <v>3</v>
      </c>
      <c r="G67" s="206">
        <v>2</v>
      </c>
      <c r="H67" s="205">
        <v>12</v>
      </c>
      <c r="I67" s="205">
        <v>184</v>
      </c>
      <c r="J67" s="116"/>
      <c r="K67" s="192">
        <v>0.90760869565217395</v>
      </c>
      <c r="L67" s="192">
        <v>1.6304347826086956E-2</v>
      </c>
      <c r="M67" s="192">
        <v>1.0869565217391304E-2</v>
      </c>
      <c r="N67" s="192">
        <v>6.5217391304347824E-2</v>
      </c>
      <c r="O67" s="157"/>
      <c r="P67" s="28">
        <v>4.5999999999999996</v>
      </c>
      <c r="Q67" s="28" t="s">
        <v>86</v>
      </c>
      <c r="R67" s="144"/>
      <c r="S67" s="30">
        <v>165</v>
      </c>
      <c r="T67" s="30">
        <v>4</v>
      </c>
      <c r="U67" s="31">
        <v>7</v>
      </c>
      <c r="V67" s="30">
        <v>11</v>
      </c>
      <c r="W67" s="30">
        <v>187</v>
      </c>
      <c r="X67" s="116"/>
      <c r="Y67" s="127">
        <v>0.88235294117647056</v>
      </c>
      <c r="Z67" s="127">
        <v>2.1390374331550801E-2</v>
      </c>
      <c r="AA67" s="127">
        <v>3.7433155080213901E-2</v>
      </c>
      <c r="AB67" s="127">
        <v>5.8823529411764705E-2</v>
      </c>
      <c r="AC67" s="157"/>
      <c r="AD67" s="28">
        <v>4.5999999999999996</v>
      </c>
      <c r="AE67" s="74" t="s">
        <v>86</v>
      </c>
      <c r="AF67" s="154"/>
      <c r="AG67" s="174">
        <v>0.8</v>
      </c>
      <c r="AH67" s="174">
        <v>2.6666666666666668E-2</v>
      </c>
      <c r="AI67" s="174">
        <v>7.3333333333333334E-2</v>
      </c>
      <c r="AJ67" s="174">
        <v>0.1</v>
      </c>
      <c r="AK67" s="174">
        <v>0.967741935483871</v>
      </c>
      <c r="AL67" s="175"/>
      <c r="AM67" s="264">
        <f t="shared" si="23"/>
        <v>2.5255754475703385E-2</v>
      </c>
      <c r="AN67" s="264">
        <f t="shared" si="24"/>
        <v>-5.0860265054638448E-3</v>
      </c>
      <c r="AO67" s="264">
        <f t="shared" si="25"/>
        <v>-2.6563589862822597E-2</v>
      </c>
      <c r="AP67" s="264">
        <f t="shared" si="26"/>
        <v>6.3938618925831192E-3</v>
      </c>
      <c r="AR67" s="174">
        <v>8.2352941176470518E-2</v>
      </c>
      <c r="AS67" s="174">
        <v>-5.2762923351158675E-3</v>
      </c>
      <c r="AT67" s="174">
        <v>-3.5900178253119433E-2</v>
      </c>
      <c r="AU67" s="174">
        <v>-4.11764705882353E-2</v>
      </c>
    </row>
    <row r="68" spans="1:47" ht="25.35" customHeight="1" thickBot="1" x14ac:dyDescent="0.25">
      <c r="B68" s="28">
        <v>4.7</v>
      </c>
      <c r="C68" s="28" t="s">
        <v>577</v>
      </c>
      <c r="D68" s="144"/>
      <c r="E68" s="205">
        <v>157</v>
      </c>
      <c r="F68" s="205">
        <v>13</v>
      </c>
      <c r="G68" s="206">
        <v>12</v>
      </c>
      <c r="H68" s="205">
        <v>2</v>
      </c>
      <c r="I68" s="205">
        <v>184</v>
      </c>
      <c r="J68" s="116"/>
      <c r="K68" s="192">
        <v>0.85326086956521741</v>
      </c>
      <c r="L68" s="192">
        <v>7.0652173913043473E-2</v>
      </c>
      <c r="M68" s="192">
        <v>6.5217391304347824E-2</v>
      </c>
      <c r="N68" s="192">
        <v>1.0869565217391304E-2</v>
      </c>
      <c r="O68" s="157"/>
      <c r="P68" s="28">
        <v>4.7</v>
      </c>
      <c r="Q68" s="28" t="s">
        <v>87</v>
      </c>
      <c r="R68" s="144"/>
      <c r="S68" s="30">
        <v>146</v>
      </c>
      <c r="T68" s="30">
        <v>11</v>
      </c>
      <c r="U68" s="31">
        <v>23</v>
      </c>
      <c r="V68" s="30">
        <v>7</v>
      </c>
      <c r="W68" s="30">
        <v>187</v>
      </c>
      <c r="X68" s="116"/>
      <c r="Y68" s="127">
        <v>0.78074866310160429</v>
      </c>
      <c r="Z68" s="127">
        <v>5.8823529411764705E-2</v>
      </c>
      <c r="AA68" s="127">
        <v>0.12299465240641712</v>
      </c>
      <c r="AB68" s="127">
        <v>3.7433155080213901E-2</v>
      </c>
      <c r="AC68" s="157"/>
      <c r="AD68" s="28">
        <v>4.7</v>
      </c>
      <c r="AE68" s="74" t="s">
        <v>407</v>
      </c>
      <c r="AF68" s="154"/>
      <c r="AG68" s="174">
        <v>0.57236842105263153</v>
      </c>
      <c r="AH68" s="174">
        <v>0.18421052631578946</v>
      </c>
      <c r="AI68" s="174">
        <v>0.14473684210526316</v>
      </c>
      <c r="AJ68" s="174">
        <v>9.8684210526315791E-2</v>
      </c>
      <c r="AK68" s="174">
        <v>0.98064516129032253</v>
      </c>
      <c r="AL68" s="175"/>
      <c r="AM68" s="264">
        <f t="shared" si="23"/>
        <v>7.2512206463613116E-2</v>
      </c>
      <c r="AN68" s="264">
        <f t="shared" si="24"/>
        <v>1.1828644501278768E-2</v>
      </c>
      <c r="AO68" s="264">
        <f t="shared" si="25"/>
        <v>-5.7777261102069294E-2</v>
      </c>
      <c r="AP68" s="264">
        <f t="shared" si="26"/>
        <v>-2.6563589862822597E-2</v>
      </c>
      <c r="AR68" s="174">
        <v>0.20838024204897276</v>
      </c>
      <c r="AS68" s="174">
        <v>-0.12538699690402477</v>
      </c>
      <c r="AT68" s="174">
        <v>-2.1742189698846046E-2</v>
      </c>
      <c r="AU68" s="174">
        <v>-6.125105544610189E-2</v>
      </c>
    </row>
    <row r="69" spans="1:47" ht="25.35" customHeight="1" thickBot="1" x14ac:dyDescent="0.25">
      <c r="B69" s="28">
        <v>4.8</v>
      </c>
      <c r="C69" s="28" t="s">
        <v>88</v>
      </c>
      <c r="D69" s="144"/>
      <c r="E69" s="205">
        <v>158</v>
      </c>
      <c r="F69" s="205">
        <v>10</v>
      </c>
      <c r="G69" s="206">
        <v>10</v>
      </c>
      <c r="H69" s="205">
        <v>6</v>
      </c>
      <c r="I69" s="205">
        <v>184</v>
      </c>
      <c r="J69" s="116"/>
      <c r="K69" s="192">
        <v>0.85869565217391308</v>
      </c>
      <c r="L69" s="192">
        <v>5.434782608695652E-2</v>
      </c>
      <c r="M69" s="192">
        <v>5.434782608695652E-2</v>
      </c>
      <c r="N69" s="192">
        <v>3.2608695652173912E-2</v>
      </c>
      <c r="O69" s="157"/>
      <c r="P69" s="28">
        <v>4.8</v>
      </c>
      <c r="Q69" s="28" t="s">
        <v>88</v>
      </c>
      <c r="R69" s="144"/>
      <c r="S69" s="30">
        <v>150</v>
      </c>
      <c r="T69" s="30">
        <v>12</v>
      </c>
      <c r="U69" s="31">
        <v>19</v>
      </c>
      <c r="V69" s="30">
        <v>6</v>
      </c>
      <c r="W69" s="30">
        <v>187</v>
      </c>
      <c r="X69" s="116"/>
      <c r="Y69" s="127">
        <v>0.80213903743315507</v>
      </c>
      <c r="Z69" s="127">
        <v>6.4171122994652413E-2</v>
      </c>
      <c r="AA69" s="127">
        <v>0.10160427807486631</v>
      </c>
      <c r="AB69" s="127">
        <v>3.2085561497326207E-2</v>
      </c>
      <c r="AC69" s="157"/>
      <c r="AD69" s="28">
        <v>4.8</v>
      </c>
      <c r="AE69" s="74" t="s">
        <v>88</v>
      </c>
      <c r="AF69" s="154"/>
      <c r="AG69" s="174">
        <v>0.65131578947368418</v>
      </c>
      <c r="AH69" s="174">
        <v>0.16447368421052633</v>
      </c>
      <c r="AI69" s="174">
        <v>0.14473684210526316</v>
      </c>
      <c r="AJ69" s="174">
        <v>3.9473684210526314E-2</v>
      </c>
      <c r="AK69" s="174">
        <v>0.98064516129032253</v>
      </c>
      <c r="AL69" s="175"/>
      <c r="AM69" s="264">
        <f t="shared" si="23"/>
        <v>5.6556614740758016E-2</v>
      </c>
      <c r="AN69" s="264">
        <f t="shared" si="24"/>
        <v>-9.8232969076958929E-3</v>
      </c>
      <c r="AO69" s="264">
        <f t="shared" si="25"/>
        <v>-4.7256451987909794E-2</v>
      </c>
      <c r="AP69" s="264">
        <f t="shared" si="26"/>
        <v>5.2313415484770559E-4</v>
      </c>
      <c r="AR69" s="174">
        <v>0.15082324795947089</v>
      </c>
      <c r="AS69" s="174">
        <v>-0.10030256121587391</v>
      </c>
      <c r="AT69" s="174">
        <v>-4.313256403039685E-2</v>
      </c>
      <c r="AU69" s="174">
        <v>-7.3881227132001071E-3</v>
      </c>
    </row>
    <row r="70" spans="1:47" ht="25.35" customHeight="1" thickBot="1" x14ac:dyDescent="0.25">
      <c r="B70" s="28">
        <v>4.9000000000000004</v>
      </c>
      <c r="C70" s="28" t="s">
        <v>578</v>
      </c>
      <c r="D70" s="144"/>
      <c r="E70" s="205">
        <v>175</v>
      </c>
      <c r="F70" s="205">
        <v>2</v>
      </c>
      <c r="G70" s="206">
        <v>5</v>
      </c>
      <c r="H70" s="205">
        <v>2</v>
      </c>
      <c r="I70" s="205">
        <v>184</v>
      </c>
      <c r="J70" s="116"/>
      <c r="K70" s="192">
        <v>0.95108695652173914</v>
      </c>
      <c r="L70" s="192">
        <v>1.0869565217391304E-2</v>
      </c>
      <c r="M70" s="192">
        <v>2.717391304347826E-2</v>
      </c>
      <c r="N70" s="192">
        <v>1.0869565217391304E-2</v>
      </c>
      <c r="O70" s="157"/>
      <c r="P70" s="28">
        <v>4.9000000000000004</v>
      </c>
      <c r="Q70" s="28" t="s">
        <v>89</v>
      </c>
      <c r="R70" s="144"/>
      <c r="S70" s="30">
        <v>167</v>
      </c>
      <c r="T70" s="30">
        <v>6</v>
      </c>
      <c r="U70" s="31">
        <v>11</v>
      </c>
      <c r="V70" s="30">
        <v>3</v>
      </c>
      <c r="W70" s="30">
        <v>187</v>
      </c>
      <c r="X70" s="116"/>
      <c r="Y70" s="127">
        <v>0.89304812834224601</v>
      </c>
      <c r="Z70" s="127">
        <v>3.2085561497326207E-2</v>
      </c>
      <c r="AA70" s="127">
        <v>5.8823529411764705E-2</v>
      </c>
      <c r="AB70" s="127">
        <v>1.6042780748663103E-2</v>
      </c>
      <c r="AC70" s="157"/>
      <c r="AD70" s="28">
        <v>4.9000000000000004</v>
      </c>
      <c r="AE70" s="74" t="s">
        <v>408</v>
      </c>
      <c r="AF70" s="154"/>
      <c r="AG70" s="174">
        <v>0.73509933774834435</v>
      </c>
      <c r="AH70" s="174">
        <v>0.12582781456953643</v>
      </c>
      <c r="AI70" s="174">
        <v>7.9470198675496692E-2</v>
      </c>
      <c r="AJ70" s="174">
        <v>5.9602649006622516E-2</v>
      </c>
      <c r="AK70" s="174">
        <v>0.97419354838709682</v>
      </c>
      <c r="AL70" s="175"/>
      <c r="AM70" s="264">
        <f t="shared" si="23"/>
        <v>5.8038828179493129E-2</v>
      </c>
      <c r="AN70" s="264">
        <f t="shared" si="24"/>
        <v>-2.1215996279934903E-2</v>
      </c>
      <c r="AO70" s="264">
        <f t="shared" si="25"/>
        <v>-3.1649616368286448E-2</v>
      </c>
      <c r="AP70" s="264">
        <f t="shared" si="26"/>
        <v>-5.1732155312717992E-3</v>
      </c>
      <c r="AR70" s="174">
        <v>0.15794879059390166</v>
      </c>
      <c r="AS70" s="174">
        <v>-9.3742253072210222E-2</v>
      </c>
      <c r="AT70" s="174">
        <v>-2.0646669263731987E-2</v>
      </c>
      <c r="AU70" s="174">
        <v>-4.3559868257959412E-2</v>
      </c>
    </row>
    <row r="71" spans="1:47" ht="25.35" customHeight="1" thickBot="1" x14ac:dyDescent="0.25">
      <c r="B71" s="28" t="s">
        <v>90</v>
      </c>
      <c r="C71" s="28" t="s">
        <v>91</v>
      </c>
      <c r="D71" s="144"/>
      <c r="E71" s="205">
        <v>161</v>
      </c>
      <c r="F71" s="205">
        <v>9</v>
      </c>
      <c r="G71" s="206">
        <v>12</v>
      </c>
      <c r="H71" s="205">
        <v>2</v>
      </c>
      <c r="I71" s="205">
        <v>184</v>
      </c>
      <c r="J71" s="116"/>
      <c r="K71" s="192">
        <v>0.875</v>
      </c>
      <c r="L71" s="192">
        <v>4.8913043478260872E-2</v>
      </c>
      <c r="M71" s="192">
        <v>6.5217391304347824E-2</v>
      </c>
      <c r="N71" s="192">
        <v>1.0869565217391304E-2</v>
      </c>
      <c r="O71" s="157"/>
      <c r="P71" s="28" t="s">
        <v>90</v>
      </c>
      <c r="Q71" s="28" t="s">
        <v>91</v>
      </c>
      <c r="R71" s="144"/>
      <c r="S71" s="30">
        <v>150</v>
      </c>
      <c r="T71" s="30">
        <v>15</v>
      </c>
      <c r="U71" s="31">
        <v>18</v>
      </c>
      <c r="V71" s="30">
        <v>4</v>
      </c>
      <c r="W71" s="30">
        <v>187</v>
      </c>
      <c r="X71" s="116"/>
      <c r="Y71" s="127">
        <v>0.80213903743315507</v>
      </c>
      <c r="Z71" s="127">
        <v>8.0213903743315509E-2</v>
      </c>
      <c r="AA71" s="127">
        <v>9.6256684491978606E-2</v>
      </c>
      <c r="AB71" s="127">
        <v>2.1390374331550801E-2</v>
      </c>
      <c r="AC71" s="157"/>
      <c r="AD71" s="28" t="s">
        <v>90</v>
      </c>
      <c r="AE71" s="74" t="s">
        <v>91</v>
      </c>
      <c r="AF71" s="154"/>
      <c r="AG71" s="174">
        <v>0.67549668874172186</v>
      </c>
      <c r="AH71" s="174">
        <v>0.16556291390728478</v>
      </c>
      <c r="AI71" s="174">
        <v>9.9337748344370855E-2</v>
      </c>
      <c r="AJ71" s="174">
        <v>5.9602649006622516E-2</v>
      </c>
      <c r="AK71" s="174">
        <v>0.97419354838709682</v>
      </c>
      <c r="AL71" s="175"/>
      <c r="AM71" s="264">
        <f t="shared" si="23"/>
        <v>7.2860962566844933E-2</v>
      </c>
      <c r="AN71" s="264">
        <f t="shared" si="24"/>
        <v>-3.1300860265054638E-2</v>
      </c>
      <c r="AO71" s="264">
        <f t="shared" si="25"/>
        <v>-3.1039293187630781E-2</v>
      </c>
      <c r="AP71" s="264">
        <f t="shared" si="26"/>
        <v>-1.0520809114159497E-2</v>
      </c>
      <c r="AR71" s="174">
        <v>0.1266423486914332</v>
      </c>
      <c r="AS71" s="174">
        <v>-8.5349010163969272E-2</v>
      </c>
      <c r="AT71" s="174">
        <v>-3.081063852392249E-3</v>
      </c>
      <c r="AU71" s="174">
        <v>-3.8212274675071711E-2</v>
      </c>
    </row>
    <row r="72" spans="1:47" ht="36.6" customHeight="1" thickBot="1" x14ac:dyDescent="0.25">
      <c r="B72" s="28">
        <v>4.1100000000000003</v>
      </c>
      <c r="C72" s="28" t="s">
        <v>579</v>
      </c>
      <c r="D72" s="144"/>
      <c r="E72" s="205">
        <v>179</v>
      </c>
      <c r="F72" s="205">
        <v>1</v>
      </c>
      <c r="G72" s="206">
        <v>2</v>
      </c>
      <c r="H72" s="205">
        <v>2</v>
      </c>
      <c r="I72" s="205">
        <v>184</v>
      </c>
      <c r="J72" s="116"/>
      <c r="K72" s="192">
        <v>0.97282608695652173</v>
      </c>
      <c r="L72" s="192">
        <v>5.434782608695652E-3</v>
      </c>
      <c r="M72" s="192">
        <v>1.0869565217391304E-2</v>
      </c>
      <c r="N72" s="192">
        <v>1.0869565217391304E-2</v>
      </c>
      <c r="O72" s="157"/>
      <c r="P72" s="28">
        <v>4.1100000000000003</v>
      </c>
      <c r="Q72" s="28" t="s">
        <v>92</v>
      </c>
      <c r="R72" s="144"/>
      <c r="S72" s="30">
        <v>168</v>
      </c>
      <c r="T72" s="30">
        <v>4</v>
      </c>
      <c r="U72" s="31">
        <v>9</v>
      </c>
      <c r="V72" s="30">
        <v>6</v>
      </c>
      <c r="W72" s="30">
        <v>187</v>
      </c>
      <c r="X72" s="116"/>
      <c r="Y72" s="127">
        <v>0.89839572192513373</v>
      </c>
      <c r="Z72" s="127">
        <v>2.1390374331550801E-2</v>
      </c>
      <c r="AA72" s="127">
        <v>4.8128342245989303E-2</v>
      </c>
      <c r="AB72" s="127">
        <v>3.2085561497326207E-2</v>
      </c>
      <c r="AC72" s="157"/>
      <c r="AD72" s="28">
        <v>4.1100000000000003</v>
      </c>
      <c r="AE72" s="74" t="s">
        <v>92</v>
      </c>
      <c r="AF72" s="154"/>
      <c r="AG72" s="174">
        <v>0.80921052631578949</v>
      </c>
      <c r="AH72" s="174">
        <v>8.5526315789473686E-2</v>
      </c>
      <c r="AI72" s="174">
        <v>6.5789473684210523E-2</v>
      </c>
      <c r="AJ72" s="174">
        <v>3.9473684210526314E-2</v>
      </c>
      <c r="AK72" s="174">
        <v>0.98064516129032253</v>
      </c>
      <c r="AL72" s="175"/>
      <c r="AM72" s="264">
        <f t="shared" si="23"/>
        <v>7.4430365031388002E-2</v>
      </c>
      <c r="AN72" s="264">
        <f t="shared" si="24"/>
        <v>-1.5955591722855149E-2</v>
      </c>
      <c r="AO72" s="264">
        <f t="shared" si="25"/>
        <v>-3.7258777028597999E-2</v>
      </c>
      <c r="AP72" s="264">
        <f t="shared" si="26"/>
        <v>-2.1215996279934903E-2</v>
      </c>
      <c r="AR72" s="174">
        <v>8.9185195609344237E-2</v>
      </c>
      <c r="AS72" s="174">
        <v>-6.4135941457922882E-2</v>
      </c>
      <c r="AT72" s="174">
        <v>-1.766113143822122E-2</v>
      </c>
      <c r="AU72" s="174">
        <v>-7.3881227132001071E-3</v>
      </c>
    </row>
    <row r="73" spans="1:47" ht="25.35" customHeight="1" thickBot="1" x14ac:dyDescent="0.25">
      <c r="B73" s="28">
        <v>4.12</v>
      </c>
      <c r="C73" s="28" t="s">
        <v>580</v>
      </c>
      <c r="D73" s="144"/>
      <c r="E73" s="205">
        <v>180</v>
      </c>
      <c r="F73" s="205">
        <v>0</v>
      </c>
      <c r="G73" s="206">
        <v>2</v>
      </c>
      <c r="H73" s="205">
        <v>2</v>
      </c>
      <c r="I73" s="205">
        <v>184</v>
      </c>
      <c r="J73" s="116"/>
      <c r="K73" s="192">
        <v>0.97826086956521741</v>
      </c>
      <c r="L73" s="192">
        <v>0</v>
      </c>
      <c r="M73" s="192">
        <v>1.0869565217391304E-2</v>
      </c>
      <c r="N73" s="192">
        <v>1.0869565217391304E-2</v>
      </c>
      <c r="O73" s="157"/>
      <c r="P73" s="28">
        <v>4.12</v>
      </c>
      <c r="Q73" s="28" t="s">
        <v>93</v>
      </c>
      <c r="R73" s="144"/>
      <c r="S73" s="30">
        <v>154</v>
      </c>
      <c r="T73" s="30">
        <v>2</v>
      </c>
      <c r="U73" s="31">
        <v>12</v>
      </c>
      <c r="V73" s="30">
        <v>19</v>
      </c>
      <c r="W73" s="30">
        <v>187</v>
      </c>
      <c r="X73" s="116"/>
      <c r="Y73" s="127">
        <v>0.82352941176470584</v>
      </c>
      <c r="Z73" s="127">
        <v>1.06951871657754E-2</v>
      </c>
      <c r="AA73" s="127">
        <v>6.4171122994652413E-2</v>
      </c>
      <c r="AB73" s="127">
        <v>0.10160427807486631</v>
      </c>
      <c r="AC73" s="157"/>
      <c r="AD73" s="28">
        <v>4.12</v>
      </c>
      <c r="AE73" s="74" t="s">
        <v>93</v>
      </c>
      <c r="AF73" s="154"/>
      <c r="AG73" s="174">
        <v>0.66891891891891897</v>
      </c>
      <c r="AH73" s="174">
        <v>8.1081081081081086E-2</v>
      </c>
      <c r="AI73" s="174">
        <v>0.10135135135135136</v>
      </c>
      <c r="AJ73" s="174">
        <v>0.14864864864864866</v>
      </c>
      <c r="AK73" s="174">
        <v>0.95483870967741935</v>
      </c>
      <c r="AL73" s="175"/>
      <c r="AM73" s="264">
        <f t="shared" si="23"/>
        <v>0.15473145780051156</v>
      </c>
      <c r="AN73" s="264">
        <f t="shared" si="24"/>
        <v>-1.06951871657754E-2</v>
      </c>
      <c r="AO73" s="264">
        <f t="shared" si="25"/>
        <v>-5.3301557777261109E-2</v>
      </c>
      <c r="AP73" s="264">
        <f t="shared" si="26"/>
        <v>-9.0734712857475003E-2</v>
      </c>
      <c r="AR73" s="174">
        <v>0.15461049284578687</v>
      </c>
      <c r="AS73" s="174">
        <v>-7.0385893915305683E-2</v>
      </c>
      <c r="AT73" s="174">
        <v>-3.7180228356698944E-2</v>
      </c>
      <c r="AU73" s="174">
        <v>-4.7044370573782343E-2</v>
      </c>
    </row>
    <row r="74" spans="1:47" ht="25.35" customHeight="1" thickBot="1" x14ac:dyDescent="0.25">
      <c r="B74" s="28">
        <v>4.13</v>
      </c>
      <c r="C74" s="28" t="s">
        <v>581</v>
      </c>
      <c r="D74" s="144"/>
      <c r="E74" s="205">
        <v>180</v>
      </c>
      <c r="F74" s="205">
        <v>0</v>
      </c>
      <c r="G74" s="206">
        <v>2</v>
      </c>
      <c r="H74" s="205">
        <v>2</v>
      </c>
      <c r="I74" s="205">
        <v>184</v>
      </c>
      <c r="J74" s="116"/>
      <c r="K74" s="192">
        <v>0.97826086956521741</v>
      </c>
      <c r="L74" s="192">
        <v>0</v>
      </c>
      <c r="M74" s="192">
        <v>1.0869565217391304E-2</v>
      </c>
      <c r="N74" s="192">
        <v>1.0869565217391304E-2</v>
      </c>
      <c r="O74" s="157"/>
      <c r="P74" s="28">
        <v>4.13</v>
      </c>
      <c r="Q74" s="28" t="s">
        <v>94</v>
      </c>
      <c r="R74" s="144"/>
      <c r="S74" s="30">
        <v>153</v>
      </c>
      <c r="T74" s="30">
        <v>2</v>
      </c>
      <c r="U74" s="31">
        <v>12</v>
      </c>
      <c r="V74" s="30">
        <v>20</v>
      </c>
      <c r="W74" s="30">
        <v>187</v>
      </c>
      <c r="X74" s="116"/>
      <c r="Y74" s="127">
        <v>0.81818181818181823</v>
      </c>
      <c r="Z74" s="127">
        <v>1.06951871657754E-2</v>
      </c>
      <c r="AA74" s="127">
        <v>6.4171122994652413E-2</v>
      </c>
      <c r="AB74" s="127">
        <v>0.10695187165775401</v>
      </c>
      <c r="AC74" s="157"/>
      <c r="AD74" s="28">
        <v>4.13</v>
      </c>
      <c r="AE74" s="74" t="s">
        <v>409</v>
      </c>
      <c r="AF74" s="154"/>
      <c r="AG74" s="174">
        <v>0.72222222222222221</v>
      </c>
      <c r="AH74" s="174">
        <v>5.5555555555555552E-2</v>
      </c>
      <c r="AI74" s="174">
        <v>9.7222222222222224E-2</v>
      </c>
      <c r="AJ74" s="174">
        <v>0.125</v>
      </c>
      <c r="AK74" s="174">
        <v>0.92903225806451617</v>
      </c>
      <c r="AL74" s="175"/>
      <c r="AM74" s="264">
        <f t="shared" si="23"/>
        <v>0.16007905138339917</v>
      </c>
      <c r="AN74" s="264">
        <f t="shared" si="24"/>
        <v>-1.06951871657754E-2</v>
      </c>
      <c r="AO74" s="264">
        <f t="shared" si="25"/>
        <v>-5.3301557777261109E-2</v>
      </c>
      <c r="AP74" s="264">
        <f t="shared" si="26"/>
        <v>-9.6082306440362697E-2</v>
      </c>
      <c r="AR74" s="174">
        <v>9.5959595959596022E-2</v>
      </c>
      <c r="AS74" s="174">
        <v>-4.486036838978015E-2</v>
      </c>
      <c r="AT74" s="174">
        <v>-3.3051099227569811E-2</v>
      </c>
      <c r="AU74" s="174">
        <v>-1.8048128342245992E-2</v>
      </c>
    </row>
    <row r="75" spans="1:47" ht="25.35" customHeight="1" thickBot="1" x14ac:dyDescent="0.25">
      <c r="B75" s="28">
        <v>4.1399999999999997</v>
      </c>
      <c r="C75" s="28" t="s">
        <v>355</v>
      </c>
      <c r="D75" s="144"/>
      <c r="E75" s="205">
        <v>174</v>
      </c>
      <c r="F75" s="205">
        <v>4</v>
      </c>
      <c r="G75" s="206">
        <v>4</v>
      </c>
      <c r="H75" s="205">
        <v>2</v>
      </c>
      <c r="I75" s="205">
        <v>184</v>
      </c>
      <c r="J75" s="116"/>
      <c r="K75" s="192">
        <v>0.94565217391304346</v>
      </c>
      <c r="L75" s="192">
        <v>2.1739130434782608E-2</v>
      </c>
      <c r="M75" s="192">
        <v>2.1739130434782608E-2</v>
      </c>
      <c r="N75" s="192">
        <v>1.0869565217391304E-2</v>
      </c>
      <c r="O75" s="157"/>
      <c r="P75" s="28">
        <v>4.1399999999999997</v>
      </c>
      <c r="Q75" s="28" t="s">
        <v>355</v>
      </c>
      <c r="R75" s="144"/>
      <c r="S75" s="30">
        <v>176</v>
      </c>
      <c r="T75" s="30">
        <v>1</v>
      </c>
      <c r="U75" s="31">
        <v>7</v>
      </c>
      <c r="V75" s="30">
        <v>3</v>
      </c>
      <c r="W75" s="30">
        <v>187</v>
      </c>
      <c r="X75" s="116"/>
      <c r="Y75" s="127">
        <v>0.94117647058823528</v>
      </c>
      <c r="Z75" s="127">
        <v>5.3475935828877002E-3</v>
      </c>
      <c r="AA75" s="127">
        <v>3.7433155080213901E-2</v>
      </c>
      <c r="AB75" s="127">
        <v>1.6042780748663103E-2</v>
      </c>
      <c r="AC75" s="157"/>
      <c r="AD75" s="28">
        <v>4.1399999999999997</v>
      </c>
      <c r="AE75" s="74" t="s">
        <v>410</v>
      </c>
      <c r="AF75" s="154"/>
      <c r="AG75" s="174">
        <v>0.82352941176470584</v>
      </c>
      <c r="AH75" s="174">
        <v>6.535947712418301E-2</v>
      </c>
      <c r="AI75" s="174">
        <v>7.8431372549019607E-2</v>
      </c>
      <c r="AJ75" s="174">
        <v>3.2679738562091505E-2</v>
      </c>
      <c r="AK75" s="174">
        <v>0.98709677419354835</v>
      </c>
      <c r="AL75" s="175"/>
      <c r="AM75" s="264">
        <f t="shared" si="23"/>
        <v>4.4757033248081779E-3</v>
      </c>
      <c r="AN75" s="264">
        <f t="shared" si="24"/>
        <v>1.6391536851894907E-2</v>
      </c>
      <c r="AO75" s="264">
        <f t="shared" si="25"/>
        <v>-1.5694024645431293E-2</v>
      </c>
      <c r="AP75" s="264">
        <f t="shared" si="26"/>
        <v>-5.1732155312717992E-3</v>
      </c>
      <c r="AR75" s="174">
        <v>0.11764705882352944</v>
      </c>
      <c r="AS75" s="174">
        <v>-6.0011883541295309E-2</v>
      </c>
      <c r="AT75" s="174">
        <v>-4.0998217468805706E-2</v>
      </c>
      <c r="AU75" s="174">
        <v>-1.6636957813428402E-2</v>
      </c>
    </row>
    <row r="76" spans="1:47" ht="59.1" customHeight="1" thickBot="1" x14ac:dyDescent="0.25">
      <c r="B76" s="28">
        <v>4.1500000000000004</v>
      </c>
      <c r="C76" s="28" t="s">
        <v>582</v>
      </c>
      <c r="D76" s="144"/>
      <c r="E76" s="205">
        <v>167</v>
      </c>
      <c r="F76" s="205">
        <v>2</v>
      </c>
      <c r="G76" s="206">
        <v>4</v>
      </c>
      <c r="H76" s="205">
        <v>11</v>
      </c>
      <c r="I76" s="205">
        <v>184</v>
      </c>
      <c r="J76" s="116"/>
      <c r="K76" s="192">
        <v>0.90760869565217395</v>
      </c>
      <c r="L76" s="192">
        <v>1.0869565217391304E-2</v>
      </c>
      <c r="M76" s="192">
        <v>2.1739130434782608E-2</v>
      </c>
      <c r="N76" s="192">
        <v>5.9782608695652176E-2</v>
      </c>
      <c r="O76" s="157"/>
      <c r="P76" s="28">
        <v>4.1500000000000004</v>
      </c>
      <c r="Q76" s="28" t="s">
        <v>95</v>
      </c>
      <c r="R76" s="144"/>
      <c r="S76" s="30">
        <v>114</v>
      </c>
      <c r="T76" s="30">
        <v>5</v>
      </c>
      <c r="U76" s="31">
        <v>10</v>
      </c>
      <c r="V76" s="30">
        <v>58</v>
      </c>
      <c r="W76" s="30">
        <v>187</v>
      </c>
      <c r="X76" s="116"/>
      <c r="Y76" s="127">
        <v>0.60962566844919786</v>
      </c>
      <c r="Z76" s="127">
        <v>2.6737967914438502E-2</v>
      </c>
      <c r="AA76" s="127">
        <v>5.3475935828877004E-2</v>
      </c>
      <c r="AB76" s="127">
        <v>0.31016042780748665</v>
      </c>
      <c r="AC76" s="157"/>
      <c r="AD76" s="28">
        <v>4.1500000000000004</v>
      </c>
      <c r="AE76" s="74" t="s">
        <v>537</v>
      </c>
      <c r="AF76" s="154"/>
      <c r="AG76" s="174">
        <v>0.38562091503267976</v>
      </c>
      <c r="AH76" s="174">
        <v>5.8823529411764705E-2</v>
      </c>
      <c r="AI76" s="174">
        <v>0.10457516339869281</v>
      </c>
      <c r="AJ76" s="174">
        <v>0.45098039215686275</v>
      </c>
      <c r="AK76" s="174">
        <v>0.98709677419354835</v>
      </c>
      <c r="AL76" s="175"/>
      <c r="AM76" s="264">
        <f t="shared" si="23"/>
        <v>0.29798302720297609</v>
      </c>
      <c r="AN76" s="264">
        <f t="shared" si="24"/>
        <v>-1.5868402697047198E-2</v>
      </c>
      <c r="AO76" s="264">
        <f t="shared" si="25"/>
        <v>-3.1736805394094396E-2</v>
      </c>
      <c r="AP76" s="264">
        <f t="shared" si="26"/>
        <v>-0.25037781911183449</v>
      </c>
      <c r="AR76" s="174">
        <v>0.2240047534165181</v>
      </c>
      <c r="AS76" s="174">
        <v>-3.2085561497326207E-2</v>
      </c>
      <c r="AT76" s="174">
        <v>-5.109922756981581E-2</v>
      </c>
      <c r="AU76" s="174">
        <v>-0.1408199643493761</v>
      </c>
    </row>
    <row r="77" spans="1:47" ht="25.35" customHeight="1" thickBot="1" x14ac:dyDescent="0.25">
      <c r="B77" s="110">
        <v>5</v>
      </c>
      <c r="C77" s="113" t="s">
        <v>96</v>
      </c>
      <c r="E77" s="27" t="s">
        <v>68</v>
      </c>
      <c r="F77" s="27">
        <v>1</v>
      </c>
      <c r="G77" s="27">
        <v>2</v>
      </c>
      <c r="H77" s="27">
        <v>3</v>
      </c>
      <c r="I77" s="27" t="s">
        <v>515</v>
      </c>
      <c r="J77" s="116"/>
      <c r="K77" s="27" t="s">
        <v>68</v>
      </c>
      <c r="L77" s="27">
        <v>1</v>
      </c>
      <c r="M77" s="27" t="s">
        <v>659</v>
      </c>
      <c r="N77" s="27" t="s">
        <v>515</v>
      </c>
      <c r="O77" s="85"/>
      <c r="P77" s="110">
        <v>5</v>
      </c>
      <c r="Q77" s="113" t="s">
        <v>96</v>
      </c>
      <c r="S77" s="27" t="s">
        <v>68</v>
      </c>
      <c r="T77" s="27">
        <v>1</v>
      </c>
      <c r="U77" s="27">
        <v>2</v>
      </c>
      <c r="V77" s="27">
        <v>3</v>
      </c>
      <c r="W77" s="27" t="s">
        <v>515</v>
      </c>
      <c r="X77" s="116"/>
      <c r="Y77" s="27" t="s">
        <v>68</v>
      </c>
      <c r="Z77" s="27">
        <v>1</v>
      </c>
      <c r="AA77" s="27" t="s">
        <v>659</v>
      </c>
      <c r="AB77" s="27" t="s">
        <v>515</v>
      </c>
      <c r="AC77" s="85"/>
      <c r="AD77" s="110">
        <v>5</v>
      </c>
      <c r="AE77" s="35" t="s">
        <v>96</v>
      </c>
      <c r="AG77" s="27" t="s">
        <v>68</v>
      </c>
      <c r="AH77" s="27" t="s">
        <v>97</v>
      </c>
      <c r="AI77" s="27" t="s">
        <v>98</v>
      </c>
      <c r="AJ77" s="27" t="s">
        <v>412</v>
      </c>
      <c r="AK77" s="27" t="s">
        <v>391</v>
      </c>
      <c r="AL77" s="120"/>
      <c r="AM77" s="27" t="s">
        <v>68</v>
      </c>
      <c r="AN77" s="27">
        <v>1</v>
      </c>
      <c r="AO77" s="27" t="s">
        <v>659</v>
      </c>
      <c r="AP77" s="27" t="s">
        <v>515</v>
      </c>
      <c r="AR77" s="27" t="s">
        <v>68</v>
      </c>
      <c r="AS77" s="27" t="s">
        <v>97</v>
      </c>
      <c r="AT77" s="27" t="s">
        <v>98</v>
      </c>
      <c r="AU77" s="27" t="s">
        <v>412</v>
      </c>
    </row>
    <row r="78" spans="1:47" ht="36.6" customHeight="1" thickBot="1" x14ac:dyDescent="0.25">
      <c r="A78" s="89"/>
      <c r="B78" s="108" t="s">
        <v>99</v>
      </c>
      <c r="C78" s="28" t="s">
        <v>100</v>
      </c>
      <c r="D78" s="144"/>
      <c r="E78" s="209">
        <v>58</v>
      </c>
      <c r="F78" s="210">
        <v>26</v>
      </c>
      <c r="G78" s="210">
        <v>20</v>
      </c>
      <c r="H78" s="210">
        <v>8</v>
      </c>
      <c r="I78" s="211">
        <v>18</v>
      </c>
      <c r="J78" s="116"/>
      <c r="K78" s="193">
        <f>E78/$I$80</f>
        <v>0.31521739130434784</v>
      </c>
      <c r="L78" s="194">
        <f>F78/$I$80</f>
        <v>0.14130434782608695</v>
      </c>
      <c r="M78" s="194">
        <f>(G78+H78)/$I$80</f>
        <v>0.15217391304347827</v>
      </c>
      <c r="N78" s="195">
        <f>I78/$I$80</f>
        <v>9.7826086956521743E-2</v>
      </c>
      <c r="O78" s="159"/>
      <c r="P78" s="108" t="s">
        <v>99</v>
      </c>
      <c r="Q78" s="101" t="s">
        <v>100</v>
      </c>
      <c r="R78" s="144"/>
      <c r="S78" s="52">
        <v>70</v>
      </c>
      <c r="T78" s="53">
        <v>34</v>
      </c>
      <c r="U78" s="53">
        <v>19</v>
      </c>
      <c r="V78" s="53">
        <v>6</v>
      </c>
      <c r="W78" s="55">
        <v>15</v>
      </c>
      <c r="X78" s="116"/>
      <c r="Y78" s="193">
        <f>S78/$W$80</f>
        <v>0.37433155080213903</v>
      </c>
      <c r="Z78" s="194">
        <f>T78/$W$80</f>
        <v>0.18181818181818182</v>
      </c>
      <c r="AA78" s="194">
        <f>(U78+V78)/$W$80</f>
        <v>0.13368983957219252</v>
      </c>
      <c r="AB78" s="195">
        <f>W78/$W$80</f>
        <v>8.0213903743315509E-2</v>
      </c>
      <c r="AC78" s="159"/>
      <c r="AD78" s="101">
        <v>5.0999999999999996</v>
      </c>
      <c r="AE78" s="78" t="s">
        <v>411</v>
      </c>
      <c r="AF78" s="154"/>
      <c r="AG78" s="187">
        <v>0.24305555555555555</v>
      </c>
      <c r="AH78" s="188">
        <v>0.2638888888888889</v>
      </c>
      <c r="AI78" s="188">
        <v>0.19444444444444445</v>
      </c>
      <c r="AJ78" s="188">
        <v>0.2986111111111111</v>
      </c>
      <c r="AK78" s="189">
        <v>0.92903225806451617</v>
      </c>
      <c r="AL78" s="175"/>
      <c r="AM78" s="267">
        <f t="shared" ref="AM78" si="27">K78-Y78</f>
        <v>-5.9114159497791197E-2</v>
      </c>
      <c r="AN78" s="268">
        <f t="shared" ref="AN78" si="28">L78-Z78</f>
        <v>-4.0513833992094878E-2</v>
      </c>
      <c r="AO78" s="268">
        <f t="shared" ref="AO78" si="29">M78-AA78</f>
        <v>1.848407347128575E-2</v>
      </c>
      <c r="AP78" s="269">
        <f t="shared" ref="AP78" si="30">N78-AB78</f>
        <v>1.7612183213206234E-2</v>
      </c>
      <c r="AR78" s="187">
        <v>0.13127599524658348</v>
      </c>
      <c r="AS78" s="188">
        <v>1.9533571004159256E-2</v>
      </c>
      <c r="AT78" s="188">
        <v>-8.2144979203802732E-2</v>
      </c>
      <c r="AU78" s="189">
        <v>-6.8664587046939979E-2</v>
      </c>
    </row>
    <row r="79" spans="1:47" ht="25.35" customHeight="1" thickBot="1" x14ac:dyDescent="0.25">
      <c r="A79" s="89"/>
      <c r="B79" s="112"/>
      <c r="C79" s="111"/>
      <c r="D79" s="144"/>
      <c r="E79" s="27" t="s">
        <v>516</v>
      </c>
      <c r="F79" s="27" t="s">
        <v>517</v>
      </c>
      <c r="G79" s="27" t="s">
        <v>518</v>
      </c>
      <c r="H79" s="27" t="s">
        <v>519</v>
      </c>
      <c r="I79" s="27" t="s">
        <v>0</v>
      </c>
      <c r="J79" s="116"/>
      <c r="K79" s="27" t="s">
        <v>516</v>
      </c>
      <c r="L79" s="27" t="s">
        <v>517</v>
      </c>
      <c r="M79" s="27" t="s">
        <v>518</v>
      </c>
      <c r="N79" s="27" t="s">
        <v>519</v>
      </c>
      <c r="O79" s="159"/>
      <c r="P79" s="112"/>
      <c r="Q79" s="111"/>
      <c r="R79" s="144"/>
      <c r="S79" s="27" t="s">
        <v>516</v>
      </c>
      <c r="T79" s="27" t="s">
        <v>517</v>
      </c>
      <c r="U79" s="27" t="s">
        <v>518</v>
      </c>
      <c r="V79" s="27" t="s">
        <v>519</v>
      </c>
      <c r="W79" s="27" t="s">
        <v>0</v>
      </c>
      <c r="X79" s="116"/>
      <c r="Y79" s="27" t="s">
        <v>516</v>
      </c>
      <c r="Z79" s="27" t="s">
        <v>517</v>
      </c>
      <c r="AA79" s="27" t="s">
        <v>518</v>
      </c>
      <c r="AB79" s="27" t="s">
        <v>519</v>
      </c>
      <c r="AC79" s="159"/>
      <c r="AD79" s="108"/>
      <c r="AE79" s="114"/>
      <c r="AF79" s="154"/>
      <c r="AG79" s="181"/>
      <c r="AH79" s="181"/>
      <c r="AI79" s="181"/>
      <c r="AJ79" s="181"/>
      <c r="AK79" s="181"/>
      <c r="AL79" s="175"/>
      <c r="AM79" s="27" t="s">
        <v>516</v>
      </c>
      <c r="AN79" s="27" t="s">
        <v>517</v>
      </c>
      <c r="AO79" s="27" t="s">
        <v>518</v>
      </c>
      <c r="AP79" s="27" t="s">
        <v>519</v>
      </c>
      <c r="AR79" s="174" t="s">
        <v>49</v>
      </c>
      <c r="AS79" s="174" t="s">
        <v>49</v>
      </c>
      <c r="AT79" s="174" t="s">
        <v>49</v>
      </c>
      <c r="AU79" s="174" t="s">
        <v>49</v>
      </c>
    </row>
    <row r="80" spans="1:47" ht="17.100000000000001" customHeight="1" thickBot="1" x14ac:dyDescent="0.25">
      <c r="A80" s="89"/>
      <c r="B80" s="109"/>
      <c r="C80" s="102"/>
      <c r="D80" s="144"/>
      <c r="E80" s="209">
        <v>10</v>
      </c>
      <c r="F80" s="210">
        <v>8</v>
      </c>
      <c r="G80" s="210">
        <v>13</v>
      </c>
      <c r="H80" s="210">
        <v>23</v>
      </c>
      <c r="I80" s="211">
        <v>184</v>
      </c>
      <c r="J80" s="116"/>
      <c r="K80" s="193">
        <f t="shared" ref="K80:N80" si="31">E80/$I$80</f>
        <v>5.434782608695652E-2</v>
      </c>
      <c r="L80" s="194">
        <f t="shared" si="31"/>
        <v>4.3478260869565216E-2</v>
      </c>
      <c r="M80" s="194">
        <f t="shared" si="31"/>
        <v>7.0652173913043473E-2</v>
      </c>
      <c r="N80" s="195">
        <f t="shared" si="31"/>
        <v>0.125</v>
      </c>
      <c r="O80" s="159"/>
      <c r="P80" s="109"/>
      <c r="Q80" s="102"/>
      <c r="R80" s="144"/>
      <c r="S80" s="52">
        <v>14</v>
      </c>
      <c r="T80" s="53">
        <v>6</v>
      </c>
      <c r="U80" s="53">
        <v>8</v>
      </c>
      <c r="V80" s="53">
        <v>15</v>
      </c>
      <c r="W80" s="55">
        <v>187</v>
      </c>
      <c r="X80" s="116"/>
      <c r="Y80" s="193">
        <f>S80/$W$80</f>
        <v>7.4866310160427801E-2</v>
      </c>
      <c r="Z80" s="194">
        <f>T80/$W$80</f>
        <v>3.2085561497326207E-2</v>
      </c>
      <c r="AA80" s="194">
        <f>U80/$W$80</f>
        <v>4.2780748663101602E-2</v>
      </c>
      <c r="AB80" s="195">
        <f>V80/$W$80</f>
        <v>8.0213903743315509E-2</v>
      </c>
      <c r="AC80" s="159"/>
      <c r="AD80" s="109"/>
      <c r="AE80" s="74"/>
      <c r="AF80" s="154"/>
      <c r="AG80" s="181"/>
      <c r="AH80" s="181"/>
      <c r="AI80" s="181"/>
      <c r="AJ80" s="181"/>
      <c r="AK80" s="181"/>
      <c r="AL80" s="175"/>
      <c r="AM80" s="270">
        <f t="shared" ref="AM80" si="32">K80-Y80</f>
        <v>-2.0518484073471281E-2</v>
      </c>
      <c r="AN80" s="271">
        <f t="shared" ref="AN80" si="33">L80-Z80</f>
        <v>1.139269937223901E-2</v>
      </c>
      <c r="AO80" s="271">
        <f t="shared" ref="AO80" si="34">M80-AA80</f>
        <v>2.7871425249941871E-2</v>
      </c>
      <c r="AP80" s="272">
        <f t="shared" ref="AP80" si="35">N80-AB80</f>
        <v>4.4786096256684491E-2</v>
      </c>
      <c r="AR80" s="174" t="s">
        <v>49</v>
      </c>
      <c r="AS80" s="174" t="s">
        <v>49</v>
      </c>
      <c r="AT80" s="174" t="s">
        <v>49</v>
      </c>
      <c r="AU80" s="174" t="s">
        <v>49</v>
      </c>
    </row>
    <row r="81" spans="1:47" ht="25.35" customHeight="1" thickBot="1" x14ac:dyDescent="0.25">
      <c r="B81" s="102">
        <v>5.2</v>
      </c>
      <c r="C81" s="28" t="s">
        <v>101</v>
      </c>
      <c r="D81" s="144"/>
      <c r="E81" s="205">
        <v>119</v>
      </c>
      <c r="F81" s="205">
        <v>24</v>
      </c>
      <c r="G81" s="206">
        <v>23</v>
      </c>
      <c r="H81" s="205">
        <v>18</v>
      </c>
      <c r="I81" s="205">
        <v>184</v>
      </c>
      <c r="J81" s="116"/>
      <c r="K81" s="192">
        <v>0.64673913043478259</v>
      </c>
      <c r="L81" s="192">
        <v>0.13043478260869565</v>
      </c>
      <c r="M81" s="192">
        <v>0.125</v>
      </c>
      <c r="N81" s="192">
        <v>9.7826086956521743E-2</v>
      </c>
      <c r="O81" s="157"/>
      <c r="P81" s="102">
        <v>5.2</v>
      </c>
      <c r="Q81" s="102" t="s">
        <v>101</v>
      </c>
      <c r="R81" s="144"/>
      <c r="S81" s="30">
        <v>118</v>
      </c>
      <c r="T81" s="30">
        <v>24</v>
      </c>
      <c r="U81" s="31">
        <v>24</v>
      </c>
      <c r="V81" s="30">
        <v>21</v>
      </c>
      <c r="W81" s="30">
        <v>187</v>
      </c>
      <c r="X81" s="116"/>
      <c r="Y81" s="127">
        <v>0.63101604278074863</v>
      </c>
      <c r="Z81" s="127">
        <v>0.12834224598930483</v>
      </c>
      <c r="AA81" s="127">
        <v>0.12834224598930483</v>
      </c>
      <c r="AB81" s="127">
        <v>0.11229946524064172</v>
      </c>
      <c r="AC81" s="157"/>
      <c r="AD81" s="102">
        <v>5.2</v>
      </c>
      <c r="AE81" s="74" t="s">
        <v>101</v>
      </c>
      <c r="AF81" s="154"/>
      <c r="AG81" s="174">
        <v>0.42105263157894735</v>
      </c>
      <c r="AH81" s="174">
        <v>0.18421052631578946</v>
      </c>
      <c r="AI81" s="174">
        <v>0.25</v>
      </c>
      <c r="AJ81" s="174">
        <v>0.14473684210526316</v>
      </c>
      <c r="AK81" s="174">
        <v>0.98064516129032253</v>
      </c>
      <c r="AL81" s="175"/>
      <c r="AM81" s="264">
        <f t="shared" ref="AM81:AM85" si="36">K81-Y81</f>
        <v>1.5723087654033963E-2</v>
      </c>
      <c r="AN81" s="264">
        <f t="shared" ref="AN81:AN85" si="37">L81-Z81</f>
        <v>2.0925366193908224E-3</v>
      </c>
      <c r="AO81" s="264">
        <f t="shared" ref="AO81:AO85" si="38">M81-AA81</f>
        <v>-3.3422459893048262E-3</v>
      </c>
      <c r="AP81" s="264">
        <f t="shared" ref="AP81:AP85" si="39">N81-AB81</f>
        <v>-1.4473378284119973E-2</v>
      </c>
      <c r="AR81" s="174">
        <v>0.20996341120180129</v>
      </c>
      <c r="AS81" s="174">
        <v>-5.5868280326484637E-2</v>
      </c>
      <c r="AT81" s="174">
        <v>-0.12165775401069517</v>
      </c>
      <c r="AU81" s="174">
        <v>-3.2437376864621448E-2</v>
      </c>
    </row>
    <row r="82" spans="1:47" ht="36.6" customHeight="1" thickBot="1" x14ac:dyDescent="0.25">
      <c r="B82" s="28">
        <v>5.3</v>
      </c>
      <c r="C82" s="28" t="s">
        <v>583</v>
      </c>
      <c r="D82" s="144"/>
      <c r="E82" s="205">
        <v>107</v>
      </c>
      <c r="F82" s="205">
        <v>31</v>
      </c>
      <c r="G82" s="206">
        <v>31</v>
      </c>
      <c r="H82" s="205">
        <v>15</v>
      </c>
      <c r="I82" s="205">
        <v>184</v>
      </c>
      <c r="J82" s="116"/>
      <c r="K82" s="192">
        <v>0.58152173913043481</v>
      </c>
      <c r="L82" s="192">
        <v>0.16847826086956522</v>
      </c>
      <c r="M82" s="192">
        <v>0.16847826086956522</v>
      </c>
      <c r="N82" s="192">
        <v>8.1521739130434784E-2</v>
      </c>
      <c r="O82" s="157"/>
      <c r="P82" s="28">
        <v>5.3</v>
      </c>
      <c r="Q82" s="28" t="s">
        <v>102</v>
      </c>
      <c r="R82" s="144"/>
      <c r="S82" s="30">
        <v>106</v>
      </c>
      <c r="T82" s="30">
        <v>22</v>
      </c>
      <c r="U82" s="31">
        <v>39</v>
      </c>
      <c r="V82" s="30">
        <v>20</v>
      </c>
      <c r="W82" s="30">
        <v>187</v>
      </c>
      <c r="X82" s="116"/>
      <c r="Y82" s="127">
        <v>0.5668449197860963</v>
      </c>
      <c r="Z82" s="127">
        <v>0.11764705882352941</v>
      </c>
      <c r="AA82" s="127">
        <v>0.20855614973262032</v>
      </c>
      <c r="AB82" s="127">
        <v>0.10695187165775401</v>
      </c>
      <c r="AC82" s="157"/>
      <c r="AD82" s="28">
        <v>5.3</v>
      </c>
      <c r="AE82" s="74" t="s">
        <v>413</v>
      </c>
      <c r="AF82" s="154"/>
      <c r="AG82" s="174">
        <v>0.41176470588235292</v>
      </c>
      <c r="AH82" s="174">
        <v>0.20915032679738563</v>
      </c>
      <c r="AI82" s="174">
        <v>0.26143790849673204</v>
      </c>
      <c r="AJ82" s="174">
        <v>0.11764705882352941</v>
      </c>
      <c r="AK82" s="174">
        <v>0.98709677419354835</v>
      </c>
      <c r="AL82" s="175"/>
      <c r="AM82" s="264">
        <f t="shared" si="36"/>
        <v>1.467681934433851E-2</v>
      </c>
      <c r="AN82" s="264">
        <f t="shared" si="37"/>
        <v>5.0831202046035806E-2</v>
      </c>
      <c r="AO82" s="264">
        <f t="shared" si="38"/>
        <v>-4.0077888863055106E-2</v>
      </c>
      <c r="AP82" s="264">
        <f t="shared" si="39"/>
        <v>-2.5430132527319224E-2</v>
      </c>
      <c r="AR82" s="174">
        <v>0.15508021390374338</v>
      </c>
      <c r="AS82" s="174">
        <v>-9.1503267973856217E-2</v>
      </c>
      <c r="AT82" s="174">
        <v>-5.2881758764111719E-2</v>
      </c>
      <c r="AU82" s="174">
        <v>-1.0695187165775402E-2</v>
      </c>
    </row>
    <row r="83" spans="1:47" ht="17.100000000000001" customHeight="1" thickBot="1" x14ac:dyDescent="0.25">
      <c r="B83" s="28">
        <v>5.4</v>
      </c>
      <c r="C83" s="28" t="s">
        <v>584</v>
      </c>
      <c r="D83" s="144"/>
      <c r="E83" s="205">
        <v>111</v>
      </c>
      <c r="F83" s="205">
        <v>21</v>
      </c>
      <c r="G83" s="206">
        <v>29</v>
      </c>
      <c r="H83" s="205">
        <v>23</v>
      </c>
      <c r="I83" s="205">
        <v>184</v>
      </c>
      <c r="J83" s="116"/>
      <c r="K83" s="192">
        <v>0.60326086956521741</v>
      </c>
      <c r="L83" s="192">
        <v>0.11413043478260869</v>
      </c>
      <c r="M83" s="192">
        <v>0.15760869565217392</v>
      </c>
      <c r="N83" s="192">
        <v>0.125</v>
      </c>
      <c r="O83" s="157"/>
      <c r="P83" s="28">
        <v>5.4</v>
      </c>
      <c r="Q83" s="28" t="s">
        <v>103</v>
      </c>
      <c r="R83" s="144"/>
      <c r="S83" s="30">
        <v>112</v>
      </c>
      <c r="T83" s="30">
        <v>19</v>
      </c>
      <c r="U83" s="31">
        <v>27</v>
      </c>
      <c r="V83" s="30">
        <v>29</v>
      </c>
      <c r="W83" s="30">
        <v>187</v>
      </c>
      <c r="X83" s="116"/>
      <c r="Y83" s="127">
        <v>0.59893048128342241</v>
      </c>
      <c r="Z83" s="127">
        <v>0.10160427807486631</v>
      </c>
      <c r="AA83" s="127">
        <v>0.14438502673796791</v>
      </c>
      <c r="AB83" s="127">
        <v>0.15508021390374332</v>
      </c>
      <c r="AC83" s="157"/>
      <c r="AD83" s="28">
        <v>5.4</v>
      </c>
      <c r="AE83" s="74" t="s">
        <v>103</v>
      </c>
      <c r="AF83" s="154"/>
      <c r="AG83" s="174">
        <v>0.44078947368421051</v>
      </c>
      <c r="AH83" s="174">
        <v>0.21710526315789475</v>
      </c>
      <c r="AI83" s="174">
        <v>0.18421052631578946</v>
      </c>
      <c r="AJ83" s="174">
        <v>0.15789473684210525</v>
      </c>
      <c r="AK83" s="174">
        <v>0.98064516129032253</v>
      </c>
      <c r="AL83" s="175"/>
      <c r="AM83" s="264">
        <f t="shared" si="36"/>
        <v>4.3303882817949946E-3</v>
      </c>
      <c r="AN83" s="264">
        <f t="shared" si="37"/>
        <v>1.2526156707742375E-2</v>
      </c>
      <c r="AO83" s="264">
        <f t="shared" si="38"/>
        <v>1.322366891420601E-2</v>
      </c>
      <c r="AP83" s="264">
        <f t="shared" si="39"/>
        <v>-3.0080213903743325E-2</v>
      </c>
      <c r="AR83" s="174">
        <v>0.1581410075992119</v>
      </c>
      <c r="AS83" s="174">
        <v>-0.11550098508302843</v>
      </c>
      <c r="AT83" s="174">
        <v>-3.9825499577821555E-2</v>
      </c>
      <c r="AU83" s="174">
        <v>-2.8145229383619297E-3</v>
      </c>
    </row>
    <row r="84" spans="1:47" ht="25.35" customHeight="1" thickBot="1" x14ac:dyDescent="0.25">
      <c r="B84" s="28">
        <v>5.5</v>
      </c>
      <c r="C84" s="28" t="s">
        <v>585</v>
      </c>
      <c r="D84" s="144"/>
      <c r="E84" s="205">
        <v>129</v>
      </c>
      <c r="F84" s="205">
        <v>19</v>
      </c>
      <c r="G84" s="206">
        <v>27</v>
      </c>
      <c r="H84" s="205">
        <v>9</v>
      </c>
      <c r="I84" s="205">
        <v>184</v>
      </c>
      <c r="J84" s="116"/>
      <c r="K84" s="192">
        <v>0.70108695652173914</v>
      </c>
      <c r="L84" s="192">
        <v>0.10326086956521739</v>
      </c>
      <c r="M84" s="192">
        <v>0.14673913043478262</v>
      </c>
      <c r="N84" s="192">
        <v>4.8913043478260872E-2</v>
      </c>
      <c r="O84" s="157"/>
      <c r="P84" s="28">
        <v>5.5</v>
      </c>
      <c r="Q84" s="28" t="s">
        <v>104</v>
      </c>
      <c r="R84" s="144"/>
      <c r="S84" s="30">
        <v>129</v>
      </c>
      <c r="T84" s="30">
        <v>12</v>
      </c>
      <c r="U84" s="31">
        <v>27</v>
      </c>
      <c r="V84" s="30">
        <v>19</v>
      </c>
      <c r="W84" s="30">
        <v>187</v>
      </c>
      <c r="X84" s="116"/>
      <c r="Y84" s="127">
        <v>0.68983957219251335</v>
      </c>
      <c r="Z84" s="127">
        <v>6.4171122994652413E-2</v>
      </c>
      <c r="AA84" s="127">
        <v>0.14438502673796791</v>
      </c>
      <c r="AB84" s="127">
        <v>0.10160427807486631</v>
      </c>
      <c r="AC84" s="157"/>
      <c r="AD84" s="28">
        <v>5.5</v>
      </c>
      <c r="AE84" s="74" t="s">
        <v>104</v>
      </c>
      <c r="AF84" s="154"/>
      <c r="AG84" s="174">
        <v>0.52</v>
      </c>
      <c r="AH84" s="174">
        <v>0.16666666666666666</v>
      </c>
      <c r="AI84" s="174">
        <v>0.22666666666666666</v>
      </c>
      <c r="AJ84" s="174">
        <v>8.666666666666667E-2</v>
      </c>
      <c r="AK84" s="174">
        <v>0.967741935483871</v>
      </c>
      <c r="AL84" s="175"/>
      <c r="AM84" s="264">
        <f t="shared" si="36"/>
        <v>1.1247384329225785E-2</v>
      </c>
      <c r="AN84" s="264">
        <f t="shared" si="37"/>
        <v>3.9089746570564979E-2</v>
      </c>
      <c r="AO84" s="264">
        <f t="shared" si="38"/>
        <v>2.3541036968147133E-3</v>
      </c>
      <c r="AP84" s="264">
        <f t="shared" si="39"/>
        <v>-5.2691234596605442E-2</v>
      </c>
      <c r="AR84" s="174">
        <v>0.16983957219251333</v>
      </c>
      <c r="AS84" s="174">
        <v>-0.10249554367201424</v>
      </c>
      <c r="AT84" s="174">
        <v>-8.2281639928698747E-2</v>
      </c>
      <c r="AU84" s="174">
        <v>1.4937611408199644E-2</v>
      </c>
    </row>
    <row r="85" spans="1:47" ht="17.100000000000001" customHeight="1" thickBot="1" x14ac:dyDescent="0.25">
      <c r="B85" s="28">
        <v>5.6</v>
      </c>
      <c r="C85" s="28" t="s">
        <v>586</v>
      </c>
      <c r="D85" s="144"/>
      <c r="E85" s="205">
        <v>96</v>
      </c>
      <c r="F85" s="205">
        <v>40</v>
      </c>
      <c r="G85" s="206">
        <v>35</v>
      </c>
      <c r="H85" s="205">
        <v>13</v>
      </c>
      <c r="I85" s="205">
        <v>184</v>
      </c>
      <c r="J85" s="116"/>
      <c r="K85" s="192">
        <v>0.52173913043478259</v>
      </c>
      <c r="L85" s="192">
        <v>0.21739130434782608</v>
      </c>
      <c r="M85" s="192">
        <v>0.19021739130434784</v>
      </c>
      <c r="N85" s="192">
        <v>7.0652173913043473E-2</v>
      </c>
      <c r="O85" s="157"/>
      <c r="P85" s="28">
        <v>5.6</v>
      </c>
      <c r="Q85" s="28" t="s">
        <v>105</v>
      </c>
      <c r="R85" s="144"/>
      <c r="S85" s="30">
        <v>103</v>
      </c>
      <c r="T85" s="30">
        <v>32</v>
      </c>
      <c r="U85" s="31">
        <v>34</v>
      </c>
      <c r="V85" s="30">
        <v>18</v>
      </c>
      <c r="W85" s="30">
        <v>187</v>
      </c>
      <c r="X85" s="116"/>
      <c r="Y85" s="127">
        <v>0.55080213903743314</v>
      </c>
      <c r="Z85" s="127">
        <v>0.17112299465240641</v>
      </c>
      <c r="AA85" s="127">
        <v>0.18181818181818182</v>
      </c>
      <c r="AB85" s="127">
        <v>9.6256684491978606E-2</v>
      </c>
      <c r="AC85" s="157"/>
      <c r="AD85" s="28">
        <v>5.6</v>
      </c>
      <c r="AE85" s="74" t="s">
        <v>105</v>
      </c>
      <c r="AF85" s="154"/>
      <c r="AG85" s="174">
        <v>0.40939597315436244</v>
      </c>
      <c r="AH85" s="174">
        <v>0.21476510067114093</v>
      </c>
      <c r="AI85" s="174">
        <v>0.26174496644295303</v>
      </c>
      <c r="AJ85" s="174">
        <v>0.11409395973154363</v>
      </c>
      <c r="AK85" s="174">
        <v>0.96129032258064517</v>
      </c>
      <c r="AL85" s="175"/>
      <c r="AM85" s="264">
        <f t="shared" si="36"/>
        <v>-2.9063008602650542E-2</v>
      </c>
      <c r="AN85" s="264">
        <f t="shared" si="37"/>
        <v>4.6268309695419674E-2</v>
      </c>
      <c r="AO85" s="264">
        <f t="shared" si="38"/>
        <v>8.3992094861660149E-3</v>
      </c>
      <c r="AP85" s="264">
        <f t="shared" si="39"/>
        <v>-2.5604510578935133E-2</v>
      </c>
      <c r="AR85" s="174">
        <v>0.1414061658830707</v>
      </c>
      <c r="AS85" s="174">
        <v>-4.3642106018734528E-2</v>
      </c>
      <c r="AT85" s="174">
        <v>-7.9926784624771208E-2</v>
      </c>
      <c r="AU85" s="174">
        <v>-1.783727523956502E-2</v>
      </c>
    </row>
    <row r="86" spans="1:47" ht="16.350000000000001" customHeight="1" x14ac:dyDescent="0.2">
      <c r="A86" s="2"/>
      <c r="B86" s="148"/>
      <c r="C86" s="56"/>
      <c r="D86" s="149"/>
      <c r="E86" s="30" t="s">
        <v>49</v>
      </c>
      <c r="F86" s="30" t="s">
        <v>49</v>
      </c>
      <c r="G86" s="31" t="s">
        <v>49</v>
      </c>
      <c r="H86" s="30" t="s">
        <v>49</v>
      </c>
      <c r="I86" s="30" t="s">
        <v>49</v>
      </c>
      <c r="J86" s="116"/>
      <c r="K86" s="127" t="s">
        <v>49</v>
      </c>
      <c r="L86" s="127" t="s">
        <v>49</v>
      </c>
      <c r="M86" s="127" t="s">
        <v>49</v>
      </c>
      <c r="N86" s="127" t="s">
        <v>49</v>
      </c>
      <c r="O86" s="157"/>
      <c r="P86" s="148"/>
      <c r="Q86" s="56"/>
      <c r="R86" s="149"/>
      <c r="S86" s="30" t="s">
        <v>49</v>
      </c>
      <c r="T86" s="30" t="s">
        <v>49</v>
      </c>
      <c r="U86" s="31" t="s">
        <v>49</v>
      </c>
      <c r="V86" s="30" t="s">
        <v>49</v>
      </c>
      <c r="W86" s="30" t="s">
        <v>49</v>
      </c>
      <c r="X86" s="116"/>
      <c r="Y86" s="127" t="s">
        <v>49</v>
      </c>
      <c r="Z86" s="127" t="s">
        <v>49</v>
      </c>
      <c r="AA86" s="127" t="s">
        <v>49</v>
      </c>
      <c r="AB86" s="127" t="s">
        <v>49</v>
      </c>
      <c r="AC86" s="157"/>
      <c r="AD86" s="88"/>
      <c r="AG86" s="175"/>
      <c r="AH86" s="175"/>
      <c r="AI86" s="175"/>
      <c r="AJ86" s="175"/>
      <c r="AK86" s="175"/>
      <c r="AL86" s="175"/>
      <c r="AM86" s="175" t="s">
        <v>49</v>
      </c>
      <c r="AN86" s="175" t="s">
        <v>49</v>
      </c>
      <c r="AO86" s="175" t="s">
        <v>49</v>
      </c>
      <c r="AP86" s="175" t="s">
        <v>49</v>
      </c>
      <c r="AR86" s="175" t="s">
        <v>49</v>
      </c>
      <c r="AS86" s="175" t="s">
        <v>49</v>
      </c>
      <c r="AT86" s="175" t="s">
        <v>49</v>
      </c>
      <c r="AU86" s="175" t="s">
        <v>49</v>
      </c>
    </row>
    <row r="87" spans="1:47" ht="17.100000000000001" customHeight="1" x14ac:dyDescent="0.2">
      <c r="A87" s="2"/>
      <c r="B87" s="26" t="s">
        <v>106</v>
      </c>
      <c r="C87" s="56"/>
      <c r="D87" s="149"/>
      <c r="E87" s="30" t="s">
        <v>49</v>
      </c>
      <c r="F87" s="30" t="s">
        <v>49</v>
      </c>
      <c r="G87" s="31" t="s">
        <v>49</v>
      </c>
      <c r="H87" s="30" t="s">
        <v>49</v>
      </c>
      <c r="I87" s="30" t="s">
        <v>49</v>
      </c>
      <c r="J87" s="116"/>
      <c r="K87" s="127" t="s">
        <v>49</v>
      </c>
      <c r="L87" s="127" t="s">
        <v>49</v>
      </c>
      <c r="M87" s="127" t="s">
        <v>49</v>
      </c>
      <c r="N87" s="127" t="s">
        <v>49</v>
      </c>
      <c r="O87" s="157"/>
      <c r="P87" s="26" t="s">
        <v>106</v>
      </c>
      <c r="Q87" s="56"/>
      <c r="R87" s="149"/>
      <c r="S87" s="30" t="s">
        <v>49</v>
      </c>
      <c r="T87" s="30" t="s">
        <v>49</v>
      </c>
      <c r="U87" s="31" t="s">
        <v>49</v>
      </c>
      <c r="V87" s="30" t="s">
        <v>49</v>
      </c>
      <c r="W87" s="30" t="s">
        <v>49</v>
      </c>
      <c r="X87" s="116"/>
      <c r="Y87" s="127" t="s">
        <v>49</v>
      </c>
      <c r="Z87" s="127" t="s">
        <v>49</v>
      </c>
      <c r="AA87" s="127" t="s">
        <v>49</v>
      </c>
      <c r="AB87" s="127" t="s">
        <v>49</v>
      </c>
      <c r="AC87" s="157"/>
      <c r="AD87" s="79" t="s">
        <v>106</v>
      </c>
      <c r="AE87" s="166"/>
      <c r="AG87" s="175"/>
      <c r="AH87" s="175"/>
      <c r="AI87" s="175"/>
      <c r="AJ87" s="175"/>
      <c r="AK87" s="175"/>
      <c r="AL87" s="175"/>
      <c r="AM87" s="175" t="s">
        <v>49</v>
      </c>
      <c r="AN87" s="175" t="s">
        <v>49</v>
      </c>
      <c r="AO87" s="175" t="s">
        <v>49</v>
      </c>
      <c r="AP87" s="175" t="s">
        <v>49</v>
      </c>
      <c r="AR87" s="175" t="s">
        <v>49</v>
      </c>
      <c r="AS87" s="175" t="s">
        <v>49</v>
      </c>
      <c r="AT87" s="175" t="s">
        <v>49</v>
      </c>
      <c r="AU87" s="175" t="s">
        <v>49</v>
      </c>
    </row>
    <row r="88" spans="1:47" ht="17.850000000000001" customHeight="1" thickBot="1" x14ac:dyDescent="0.25">
      <c r="A88" s="2"/>
      <c r="B88" s="26"/>
      <c r="C88" s="56"/>
      <c r="D88" s="149"/>
      <c r="E88" s="30"/>
      <c r="F88" s="30"/>
      <c r="G88" s="31"/>
      <c r="H88" s="30"/>
      <c r="I88" s="30"/>
      <c r="J88" s="116"/>
      <c r="K88" s="127" t="s">
        <v>49</v>
      </c>
      <c r="L88" s="127" t="s">
        <v>49</v>
      </c>
      <c r="M88" s="127" t="s">
        <v>49</v>
      </c>
      <c r="N88" s="127" t="s">
        <v>49</v>
      </c>
      <c r="O88" s="157"/>
      <c r="P88" s="26"/>
      <c r="Q88" s="56"/>
      <c r="R88" s="149"/>
      <c r="S88" s="30"/>
      <c r="T88" s="30"/>
      <c r="U88" s="31"/>
      <c r="V88" s="30"/>
      <c r="W88" s="30"/>
      <c r="X88" s="116"/>
      <c r="Y88" s="127" t="s">
        <v>49</v>
      </c>
      <c r="Z88" s="127" t="s">
        <v>49</v>
      </c>
      <c r="AA88" s="127" t="s">
        <v>49</v>
      </c>
      <c r="AB88" s="127" t="s">
        <v>49</v>
      </c>
      <c r="AC88" s="157"/>
      <c r="AD88" s="88"/>
      <c r="AG88" s="175"/>
      <c r="AH88" s="175"/>
      <c r="AI88" s="175"/>
      <c r="AJ88" s="175"/>
      <c r="AK88" s="175"/>
      <c r="AL88" s="175"/>
      <c r="AM88" s="175" t="s">
        <v>49</v>
      </c>
      <c r="AN88" s="175" t="s">
        <v>49</v>
      </c>
      <c r="AO88" s="175" t="s">
        <v>49</v>
      </c>
      <c r="AP88" s="175" t="s">
        <v>49</v>
      </c>
      <c r="AR88" s="175" t="s">
        <v>49</v>
      </c>
      <c r="AS88" s="175" t="s">
        <v>49</v>
      </c>
      <c r="AT88" s="175" t="s">
        <v>49</v>
      </c>
      <c r="AU88" s="175" t="s">
        <v>49</v>
      </c>
    </row>
    <row r="89" spans="1:47" ht="25.35" customHeight="1" thickBot="1" x14ac:dyDescent="0.25">
      <c r="A89" s="2"/>
      <c r="B89" s="28" t="s">
        <v>107</v>
      </c>
      <c r="C89" s="28" t="s">
        <v>587</v>
      </c>
      <c r="D89" s="144"/>
      <c r="E89" s="205">
        <v>130</v>
      </c>
      <c r="F89" s="205">
        <v>14</v>
      </c>
      <c r="G89" s="206">
        <v>15</v>
      </c>
      <c r="H89" s="205">
        <v>25</v>
      </c>
      <c r="I89" s="205">
        <v>184</v>
      </c>
      <c r="J89" s="116"/>
      <c r="K89" s="192">
        <v>0.70652173913043481</v>
      </c>
      <c r="L89" s="192">
        <v>7.6086956521739135E-2</v>
      </c>
      <c r="M89" s="192">
        <v>8.1521739130434784E-2</v>
      </c>
      <c r="N89" s="192">
        <v>0.1358695652173913</v>
      </c>
      <c r="O89" s="157"/>
      <c r="P89" s="28" t="s">
        <v>107</v>
      </c>
      <c r="Q89" s="28" t="s">
        <v>108</v>
      </c>
      <c r="R89" s="144"/>
      <c r="S89" s="30">
        <v>95</v>
      </c>
      <c r="T89" s="30">
        <v>30</v>
      </c>
      <c r="U89" s="31">
        <v>36</v>
      </c>
      <c r="V89" s="30">
        <v>26</v>
      </c>
      <c r="W89" s="30">
        <v>187</v>
      </c>
      <c r="X89" s="116"/>
      <c r="Y89" s="127">
        <v>0.50802139037433158</v>
      </c>
      <c r="Z89" s="127">
        <v>0.16042780748663102</v>
      </c>
      <c r="AA89" s="127">
        <v>0.19251336898395721</v>
      </c>
      <c r="AB89" s="127">
        <v>0.13903743315508021</v>
      </c>
      <c r="AC89" s="157"/>
      <c r="AD89" s="28">
        <v>1</v>
      </c>
      <c r="AE89" s="83" t="s">
        <v>108</v>
      </c>
      <c r="AF89" s="154"/>
      <c r="AG89" s="174">
        <v>0.40816326530612246</v>
      </c>
      <c r="AH89" s="174">
        <v>0.19047619047619047</v>
      </c>
      <c r="AI89" s="174">
        <v>0.21768707482993196</v>
      </c>
      <c r="AJ89" s="174">
        <v>0.18367346938775511</v>
      </c>
      <c r="AK89" s="174">
        <v>0.94838709677419353</v>
      </c>
      <c r="AL89" s="175"/>
      <c r="AM89" s="264">
        <f t="shared" ref="AM89:AM99" si="40">K89-Y89</f>
        <v>0.19850034875610323</v>
      </c>
      <c r="AN89" s="264">
        <f t="shared" ref="AN89:AN99" si="41">L89-Z89</f>
        <v>-8.4340850964891884E-2</v>
      </c>
      <c r="AO89" s="264">
        <f t="shared" ref="AO89:AO99" si="42">M89-AA89</f>
        <v>-0.11099162985352243</v>
      </c>
      <c r="AP89" s="264">
        <f t="shared" ref="AP89:AP99" si="43">N89-AB89</f>
        <v>-3.1678679376889174E-3</v>
      </c>
      <c r="AR89" s="174">
        <v>9.9858125068209125E-2</v>
      </c>
      <c r="AS89" s="174">
        <v>-3.0048382989559447E-2</v>
      </c>
      <c r="AT89" s="174">
        <v>-2.5173705845974753E-2</v>
      </c>
      <c r="AU89" s="174">
        <v>-4.4636036232674897E-2</v>
      </c>
    </row>
    <row r="90" spans="1:47" ht="25.35" customHeight="1" thickBot="1" x14ac:dyDescent="0.25">
      <c r="A90" s="2"/>
      <c r="B90" s="28" t="s">
        <v>109</v>
      </c>
      <c r="C90" s="28" t="s">
        <v>588</v>
      </c>
      <c r="D90" s="144"/>
      <c r="E90" s="205">
        <v>108</v>
      </c>
      <c r="F90" s="205">
        <v>24</v>
      </c>
      <c r="G90" s="206">
        <v>24</v>
      </c>
      <c r="H90" s="205">
        <v>28</v>
      </c>
      <c r="I90" s="205">
        <v>184</v>
      </c>
      <c r="J90" s="116"/>
      <c r="K90" s="192">
        <v>0.58695652173913049</v>
      </c>
      <c r="L90" s="192">
        <v>0.13043478260869565</v>
      </c>
      <c r="M90" s="192">
        <v>0.13043478260869565</v>
      </c>
      <c r="N90" s="192">
        <v>0.15217391304347827</v>
      </c>
      <c r="O90" s="157"/>
      <c r="P90" s="28" t="s">
        <v>109</v>
      </c>
      <c r="Q90" s="28" t="s">
        <v>110</v>
      </c>
      <c r="R90" s="144"/>
      <c r="S90" s="30">
        <v>80</v>
      </c>
      <c r="T90" s="30">
        <v>25</v>
      </c>
      <c r="U90" s="31">
        <v>40</v>
      </c>
      <c r="V90" s="30">
        <v>42</v>
      </c>
      <c r="W90" s="30">
        <v>187</v>
      </c>
      <c r="X90" s="116"/>
      <c r="Y90" s="127">
        <v>0.42780748663101603</v>
      </c>
      <c r="Z90" s="127">
        <v>0.13368983957219252</v>
      </c>
      <c r="AA90" s="127">
        <v>0.21390374331550802</v>
      </c>
      <c r="AB90" s="127">
        <v>0.22459893048128343</v>
      </c>
      <c r="AC90" s="157"/>
      <c r="AD90" s="28">
        <v>2</v>
      </c>
      <c r="AE90" s="74" t="s">
        <v>110</v>
      </c>
      <c r="AF90" s="154"/>
      <c r="AG90" s="174">
        <v>0.29655172413793102</v>
      </c>
      <c r="AH90" s="174">
        <v>0.13793103448275862</v>
      </c>
      <c r="AI90" s="174">
        <v>0.28275862068965518</v>
      </c>
      <c r="AJ90" s="174">
        <v>0.28275862068965518</v>
      </c>
      <c r="AK90" s="174">
        <v>0.93548387096774188</v>
      </c>
      <c r="AL90" s="175"/>
      <c r="AM90" s="264">
        <f t="shared" si="40"/>
        <v>0.15914903510811446</v>
      </c>
      <c r="AN90" s="264">
        <f t="shared" si="41"/>
        <v>-3.2550569634968718E-3</v>
      </c>
      <c r="AO90" s="264">
        <f t="shared" si="42"/>
        <v>-8.3468960706812367E-2</v>
      </c>
      <c r="AP90" s="264">
        <f t="shared" si="43"/>
        <v>-7.2425017437805161E-2</v>
      </c>
      <c r="AR90" s="174">
        <v>0.13125576249308502</v>
      </c>
      <c r="AS90" s="174">
        <v>-4.2411949105660984E-3</v>
      </c>
      <c r="AT90" s="174">
        <v>-6.8854877374147166E-2</v>
      </c>
      <c r="AU90" s="174">
        <v>-5.815969020837175E-2</v>
      </c>
    </row>
    <row r="91" spans="1:47" ht="36.6" customHeight="1" thickBot="1" x14ac:dyDescent="0.25">
      <c r="A91" s="2"/>
      <c r="B91" s="28" t="s">
        <v>111</v>
      </c>
      <c r="C91" s="28" t="s">
        <v>112</v>
      </c>
      <c r="D91" s="144"/>
      <c r="E91" s="205">
        <v>121</v>
      </c>
      <c r="F91" s="205">
        <v>21</v>
      </c>
      <c r="G91" s="206">
        <v>22</v>
      </c>
      <c r="H91" s="205">
        <v>20</v>
      </c>
      <c r="I91" s="205">
        <v>184</v>
      </c>
      <c r="J91" s="116"/>
      <c r="K91" s="192">
        <v>0.65760869565217395</v>
      </c>
      <c r="L91" s="192">
        <v>0.11413043478260869</v>
      </c>
      <c r="M91" s="192">
        <v>0.11956521739130435</v>
      </c>
      <c r="N91" s="192">
        <v>0.10869565217391304</v>
      </c>
      <c r="O91" s="157"/>
      <c r="P91" s="28" t="s">
        <v>111</v>
      </c>
      <c r="Q91" s="28" t="s">
        <v>112</v>
      </c>
      <c r="R91" s="144"/>
      <c r="S91" s="30">
        <v>93</v>
      </c>
      <c r="T91" s="30">
        <v>18</v>
      </c>
      <c r="U91" s="31">
        <v>44</v>
      </c>
      <c r="V91" s="30">
        <v>32</v>
      </c>
      <c r="W91" s="30">
        <v>187</v>
      </c>
      <c r="X91" s="116"/>
      <c r="Y91" s="127">
        <v>0.49732620320855614</v>
      </c>
      <c r="Z91" s="127">
        <v>9.6256684491978606E-2</v>
      </c>
      <c r="AA91" s="127">
        <v>0.23529411764705882</v>
      </c>
      <c r="AB91" s="127">
        <v>0.17112299465240641</v>
      </c>
      <c r="AC91" s="157"/>
      <c r="AD91" s="28">
        <v>3</v>
      </c>
      <c r="AE91" s="74" t="s">
        <v>112</v>
      </c>
      <c r="AF91" s="154"/>
      <c r="AG91" s="174">
        <v>0.33103448275862069</v>
      </c>
      <c r="AH91" s="174">
        <v>0.16551724137931034</v>
      </c>
      <c r="AI91" s="174">
        <v>0.28275862068965518</v>
      </c>
      <c r="AJ91" s="174">
        <v>0.22068965517241379</v>
      </c>
      <c r="AK91" s="174">
        <v>0.93548387096774188</v>
      </c>
      <c r="AL91" s="175"/>
      <c r="AM91" s="264">
        <f t="shared" si="40"/>
        <v>0.16028249244361781</v>
      </c>
      <c r="AN91" s="264">
        <f t="shared" si="41"/>
        <v>1.7873750290630083E-2</v>
      </c>
      <c r="AO91" s="264">
        <f t="shared" si="42"/>
        <v>-0.11572890025575447</v>
      </c>
      <c r="AP91" s="264">
        <f t="shared" si="43"/>
        <v>-6.2427342478493367E-2</v>
      </c>
      <c r="AR91" s="174">
        <v>0.16629172044993545</v>
      </c>
      <c r="AS91" s="174">
        <v>-6.9260556887331737E-2</v>
      </c>
      <c r="AT91" s="174">
        <v>-4.7464503042596362E-2</v>
      </c>
      <c r="AU91" s="174">
        <v>-4.9566660520007383E-2</v>
      </c>
    </row>
    <row r="92" spans="1:47" ht="36.6" customHeight="1" thickBot="1" x14ac:dyDescent="0.25">
      <c r="A92" s="2"/>
      <c r="B92" s="28" t="s">
        <v>113</v>
      </c>
      <c r="C92" s="28" t="s">
        <v>114</v>
      </c>
      <c r="D92" s="144"/>
      <c r="E92" s="205">
        <v>97</v>
      </c>
      <c r="F92" s="205">
        <v>21</v>
      </c>
      <c r="G92" s="206">
        <v>28</v>
      </c>
      <c r="H92" s="205">
        <v>38</v>
      </c>
      <c r="I92" s="205">
        <v>184</v>
      </c>
      <c r="J92" s="116"/>
      <c r="K92" s="192">
        <v>0.52717391304347827</v>
      </c>
      <c r="L92" s="192">
        <v>0.11413043478260869</v>
      </c>
      <c r="M92" s="192">
        <v>0.15217391304347827</v>
      </c>
      <c r="N92" s="192">
        <v>0.20652173913043478</v>
      </c>
      <c r="O92" s="157"/>
      <c r="P92" s="28" t="s">
        <v>113</v>
      </c>
      <c r="Q92" s="28" t="s">
        <v>114</v>
      </c>
      <c r="R92" s="144"/>
      <c r="S92" s="30">
        <v>90</v>
      </c>
      <c r="T92" s="30">
        <v>16</v>
      </c>
      <c r="U92" s="31">
        <v>45</v>
      </c>
      <c r="V92" s="30">
        <v>36</v>
      </c>
      <c r="W92" s="30">
        <v>187</v>
      </c>
      <c r="X92" s="116"/>
      <c r="Y92" s="127">
        <v>0.48128342245989303</v>
      </c>
      <c r="Z92" s="127">
        <v>8.5561497326203204E-2</v>
      </c>
      <c r="AA92" s="127">
        <v>0.24064171122994651</v>
      </c>
      <c r="AB92" s="127">
        <v>0.19251336898395721</v>
      </c>
      <c r="AC92" s="157"/>
      <c r="AD92" s="28">
        <v>4</v>
      </c>
      <c r="AE92" s="74" t="s">
        <v>414</v>
      </c>
      <c r="AF92" s="154"/>
      <c r="AG92" s="174">
        <v>0.31506849315068491</v>
      </c>
      <c r="AH92" s="174">
        <v>0.17123287671232876</v>
      </c>
      <c r="AI92" s="174">
        <v>0.28767123287671231</v>
      </c>
      <c r="AJ92" s="174">
        <v>0.22602739726027396</v>
      </c>
      <c r="AK92" s="174">
        <v>0.9419354838709677</v>
      </c>
      <c r="AL92" s="175"/>
      <c r="AM92" s="264">
        <f t="shared" si="40"/>
        <v>4.5890490583585242E-2</v>
      </c>
      <c r="AN92" s="264">
        <f t="shared" si="41"/>
        <v>2.8568937456405485E-2</v>
      </c>
      <c r="AO92" s="264">
        <f t="shared" si="42"/>
        <v>-8.8467798186468244E-2</v>
      </c>
      <c r="AP92" s="264">
        <f t="shared" si="43"/>
        <v>1.4008370146477572E-2</v>
      </c>
      <c r="AR92" s="174">
        <v>0.16621492930920811</v>
      </c>
      <c r="AS92" s="174">
        <v>-8.5671379386125554E-2</v>
      </c>
      <c r="AT92" s="174">
        <v>-4.7029521646765798E-2</v>
      </c>
      <c r="AU92" s="174">
        <v>-3.3514028276316749E-2</v>
      </c>
    </row>
    <row r="93" spans="1:47" ht="25.35" customHeight="1" thickBot="1" x14ac:dyDescent="0.25">
      <c r="A93" s="2"/>
      <c r="B93" s="28" t="s">
        <v>115</v>
      </c>
      <c r="C93" s="28" t="s">
        <v>116</v>
      </c>
      <c r="D93" s="144"/>
      <c r="E93" s="205">
        <v>68</v>
      </c>
      <c r="F93" s="205">
        <v>19</v>
      </c>
      <c r="G93" s="206">
        <v>33</v>
      </c>
      <c r="H93" s="205">
        <v>64</v>
      </c>
      <c r="I93" s="205">
        <v>184</v>
      </c>
      <c r="J93" s="116"/>
      <c r="K93" s="192">
        <v>0.36956521739130432</v>
      </c>
      <c r="L93" s="192">
        <v>0.10326086956521739</v>
      </c>
      <c r="M93" s="192">
        <v>0.17934782608695651</v>
      </c>
      <c r="N93" s="192">
        <v>0.34782608695652173</v>
      </c>
      <c r="O93" s="157"/>
      <c r="P93" s="28" t="s">
        <v>115</v>
      </c>
      <c r="Q93" s="28" t="s">
        <v>116</v>
      </c>
      <c r="R93" s="144"/>
      <c r="S93" s="30">
        <v>72</v>
      </c>
      <c r="T93" s="30">
        <v>17</v>
      </c>
      <c r="U93" s="31">
        <v>37</v>
      </c>
      <c r="V93" s="30">
        <v>61</v>
      </c>
      <c r="W93" s="30">
        <v>187</v>
      </c>
      <c r="X93" s="116"/>
      <c r="Y93" s="127">
        <v>0.38502673796791442</v>
      </c>
      <c r="Z93" s="127">
        <v>9.0909090909090912E-2</v>
      </c>
      <c r="AA93" s="127">
        <v>0.19786096256684493</v>
      </c>
      <c r="AB93" s="127">
        <v>0.32620320855614976</v>
      </c>
      <c r="AC93" s="157"/>
      <c r="AD93" s="28">
        <v>11</v>
      </c>
      <c r="AE93" s="74" t="s">
        <v>415</v>
      </c>
      <c r="AF93" s="154"/>
      <c r="AG93" s="174">
        <v>0.2986111111111111</v>
      </c>
      <c r="AH93" s="174">
        <v>0.14583333333333334</v>
      </c>
      <c r="AI93" s="174">
        <v>0.27777777777777779</v>
      </c>
      <c r="AJ93" s="174">
        <v>0.27777777777777779</v>
      </c>
      <c r="AK93" s="174">
        <v>0.92903225806451617</v>
      </c>
      <c r="AL93" s="175"/>
      <c r="AM93" s="264">
        <f t="shared" si="40"/>
        <v>-1.5461520576610099E-2</v>
      </c>
      <c r="AN93" s="264">
        <f t="shared" si="41"/>
        <v>1.235177865612648E-2</v>
      </c>
      <c r="AO93" s="264">
        <f t="shared" si="42"/>
        <v>-1.851313647988842E-2</v>
      </c>
      <c r="AP93" s="264">
        <f t="shared" si="43"/>
        <v>2.162287840037197E-2</v>
      </c>
      <c r="AR93" s="174">
        <v>8.6415626856803318E-2</v>
      </c>
      <c r="AS93" s="174">
        <v>-5.4924242424242431E-2</v>
      </c>
      <c r="AT93" s="174">
        <v>-7.9916815210932857E-2</v>
      </c>
      <c r="AU93" s="174">
        <v>4.842543077837197E-2</v>
      </c>
    </row>
    <row r="94" spans="1:47" ht="25.35" customHeight="1" thickBot="1" x14ac:dyDescent="0.25">
      <c r="A94" s="2"/>
      <c r="B94" s="28" t="s">
        <v>117</v>
      </c>
      <c r="C94" s="28" t="s">
        <v>589</v>
      </c>
      <c r="D94" s="144"/>
      <c r="E94" s="205">
        <v>72</v>
      </c>
      <c r="F94" s="205">
        <v>19</v>
      </c>
      <c r="G94" s="206">
        <v>37</v>
      </c>
      <c r="H94" s="205">
        <v>56</v>
      </c>
      <c r="I94" s="205">
        <v>184</v>
      </c>
      <c r="J94" s="116"/>
      <c r="K94" s="192">
        <v>0.39130434782608697</v>
      </c>
      <c r="L94" s="192">
        <v>0.10326086956521739</v>
      </c>
      <c r="M94" s="192">
        <v>0.20108695652173914</v>
      </c>
      <c r="N94" s="192">
        <v>0.30434782608695654</v>
      </c>
      <c r="O94" s="157"/>
      <c r="P94" s="28" t="s">
        <v>117</v>
      </c>
      <c r="Q94" s="28" t="s">
        <v>118</v>
      </c>
      <c r="R94" s="144"/>
      <c r="S94" s="30">
        <v>62</v>
      </c>
      <c r="T94" s="30">
        <v>27</v>
      </c>
      <c r="U94" s="31">
        <v>37</v>
      </c>
      <c r="V94" s="30">
        <v>61</v>
      </c>
      <c r="W94" s="30">
        <v>187</v>
      </c>
      <c r="X94" s="116"/>
      <c r="Y94" s="127">
        <v>0.33155080213903743</v>
      </c>
      <c r="Z94" s="127">
        <v>0.14438502673796791</v>
      </c>
      <c r="AA94" s="127">
        <v>0.19786096256684493</v>
      </c>
      <c r="AB94" s="127">
        <v>0.32620320855614976</v>
      </c>
      <c r="AC94" s="157"/>
      <c r="AD94" s="28">
        <v>5</v>
      </c>
      <c r="AE94" s="74" t="s">
        <v>118</v>
      </c>
      <c r="AF94" s="154"/>
      <c r="AG94" s="174">
        <v>0.22602739726027396</v>
      </c>
      <c r="AH94" s="174">
        <v>0.13013698630136986</v>
      </c>
      <c r="AI94" s="174">
        <v>0.29452054794520549</v>
      </c>
      <c r="AJ94" s="174">
        <v>0.34931506849315069</v>
      </c>
      <c r="AK94" s="174">
        <v>0.9419354838709677</v>
      </c>
      <c r="AL94" s="175"/>
      <c r="AM94" s="264">
        <f t="shared" si="40"/>
        <v>5.9753545687049547E-2</v>
      </c>
      <c r="AN94" s="264">
        <f t="shared" si="41"/>
        <v>-4.1124157172750517E-2</v>
      </c>
      <c r="AO94" s="264">
        <f t="shared" si="42"/>
        <v>3.2259939548942018E-3</v>
      </c>
      <c r="AP94" s="264">
        <f t="shared" si="43"/>
        <v>-2.1855382469193219E-2</v>
      </c>
      <c r="AR94" s="174">
        <v>0.10552340487876347</v>
      </c>
      <c r="AS94" s="174">
        <v>1.4248040436598053E-2</v>
      </c>
      <c r="AT94" s="174">
        <v>-9.6659585378360557E-2</v>
      </c>
      <c r="AU94" s="174">
        <v>-2.3111859937000934E-2</v>
      </c>
    </row>
    <row r="95" spans="1:47" ht="25.35" customHeight="1" thickBot="1" x14ac:dyDescent="0.25">
      <c r="A95" s="2"/>
      <c r="B95" s="28" t="s">
        <v>119</v>
      </c>
      <c r="C95" s="28" t="s">
        <v>590</v>
      </c>
      <c r="D95" s="144"/>
      <c r="E95" s="205">
        <v>66</v>
      </c>
      <c r="F95" s="205">
        <v>22</v>
      </c>
      <c r="G95" s="206">
        <v>39</v>
      </c>
      <c r="H95" s="205">
        <v>57</v>
      </c>
      <c r="I95" s="205">
        <v>184</v>
      </c>
      <c r="J95" s="116"/>
      <c r="K95" s="192">
        <v>0.35869565217391303</v>
      </c>
      <c r="L95" s="192">
        <v>0.11956521739130435</v>
      </c>
      <c r="M95" s="192">
        <v>0.21195652173913043</v>
      </c>
      <c r="N95" s="192">
        <v>0.30978260869565216</v>
      </c>
      <c r="O95" s="157"/>
      <c r="P95" s="28" t="s">
        <v>119</v>
      </c>
      <c r="Q95" s="28" t="s">
        <v>120</v>
      </c>
      <c r="R95" s="144"/>
      <c r="S95" s="30">
        <v>60</v>
      </c>
      <c r="T95" s="30">
        <v>27</v>
      </c>
      <c r="U95" s="31">
        <v>36</v>
      </c>
      <c r="V95" s="30">
        <v>64</v>
      </c>
      <c r="W95" s="30">
        <v>187</v>
      </c>
      <c r="X95" s="116"/>
      <c r="Y95" s="127">
        <v>0.32085561497326204</v>
      </c>
      <c r="Z95" s="127">
        <v>0.14438502673796791</v>
      </c>
      <c r="AA95" s="127">
        <v>0.19251336898395721</v>
      </c>
      <c r="AB95" s="127">
        <v>0.34224598930481281</v>
      </c>
      <c r="AC95" s="157"/>
      <c r="AD95" s="28">
        <v>8</v>
      </c>
      <c r="AE95" s="74" t="s">
        <v>120</v>
      </c>
      <c r="AF95" s="154"/>
      <c r="AG95" s="174">
        <v>0.20689655172413793</v>
      </c>
      <c r="AH95" s="174">
        <v>0.11724137931034501</v>
      </c>
      <c r="AI95" s="174">
        <v>0.33793103448275863</v>
      </c>
      <c r="AJ95" s="174">
        <v>0.33793103448275863</v>
      </c>
      <c r="AK95" s="174">
        <v>0.93548387096774188</v>
      </c>
      <c r="AL95" s="175"/>
      <c r="AM95" s="264">
        <f t="shared" si="40"/>
        <v>3.7840037200650989E-2</v>
      </c>
      <c r="AN95" s="264">
        <f t="shared" si="41"/>
        <v>-2.4819809346663557E-2</v>
      </c>
      <c r="AO95" s="264">
        <f t="shared" si="42"/>
        <v>1.9443152755173221E-2</v>
      </c>
      <c r="AP95" s="264">
        <f t="shared" si="43"/>
        <v>-3.2463380609160652E-2</v>
      </c>
      <c r="AR95" s="174">
        <v>0.11395906324912411</v>
      </c>
      <c r="AS95" s="174">
        <v>2.7143647427622902E-2</v>
      </c>
      <c r="AT95" s="174">
        <v>-0.14541766549880142</v>
      </c>
      <c r="AU95" s="174">
        <v>4.3149548220541845E-3</v>
      </c>
    </row>
    <row r="96" spans="1:47" ht="25.35" customHeight="1" thickBot="1" x14ac:dyDescent="0.25">
      <c r="A96" s="2"/>
      <c r="B96" s="28" t="s">
        <v>121</v>
      </c>
      <c r="C96" s="28" t="s">
        <v>591</v>
      </c>
      <c r="D96" s="144"/>
      <c r="E96" s="205">
        <v>72</v>
      </c>
      <c r="F96" s="205">
        <v>13</v>
      </c>
      <c r="G96" s="206">
        <v>2</v>
      </c>
      <c r="H96" s="205">
        <v>4</v>
      </c>
      <c r="I96" s="243">
        <f t="shared" ref="I96:I99" si="44">SUM(E96:H96)</f>
        <v>91</v>
      </c>
      <c r="J96" s="116"/>
      <c r="K96" s="192">
        <v>0.79120879120879117</v>
      </c>
      <c r="L96" s="192">
        <v>0.14285714285714285</v>
      </c>
      <c r="M96" s="192">
        <v>2.197802197802198E-2</v>
      </c>
      <c r="N96" s="192">
        <v>4.3956043956043959E-2</v>
      </c>
      <c r="O96" s="157"/>
      <c r="P96" s="28" t="s">
        <v>121</v>
      </c>
      <c r="Q96" s="28" t="s">
        <v>122</v>
      </c>
      <c r="R96" s="144"/>
      <c r="S96" s="30">
        <v>60</v>
      </c>
      <c r="T96" s="30">
        <v>21</v>
      </c>
      <c r="U96" s="31">
        <v>3</v>
      </c>
      <c r="V96" s="30">
        <v>5</v>
      </c>
      <c r="W96" s="30">
        <v>89</v>
      </c>
      <c r="X96" s="116"/>
      <c r="Y96" s="127">
        <v>0.6741573033707865</v>
      </c>
      <c r="Z96" s="127">
        <v>0.23595505617977527</v>
      </c>
      <c r="AA96" s="127">
        <v>3.3707865168539325E-2</v>
      </c>
      <c r="AB96" s="127">
        <v>5.6179775280898875E-2</v>
      </c>
      <c r="AC96" s="157"/>
      <c r="AD96" s="28">
        <v>6</v>
      </c>
      <c r="AE96" s="74" t="s">
        <v>122</v>
      </c>
      <c r="AF96" s="154"/>
      <c r="AG96" s="174">
        <v>0.20279720279720279</v>
      </c>
      <c r="AH96" s="174">
        <v>0.1048951048951049</v>
      </c>
      <c r="AI96" s="174">
        <v>0.30769230769230771</v>
      </c>
      <c r="AJ96" s="174">
        <v>0.38461538461538464</v>
      </c>
      <c r="AK96" s="174">
        <v>0.92258064516129035</v>
      </c>
      <c r="AL96" s="175"/>
      <c r="AM96" s="264">
        <f t="shared" si="40"/>
        <v>0.11705148783800468</v>
      </c>
      <c r="AN96" s="264">
        <f t="shared" si="41"/>
        <v>-9.3097913322632425E-2</v>
      </c>
      <c r="AO96" s="264">
        <f t="shared" si="42"/>
        <v>-1.1729843190517345E-2</v>
      </c>
      <c r="AP96" s="264">
        <f t="shared" si="43"/>
        <v>-1.2223731324854915E-2</v>
      </c>
      <c r="AR96" s="174">
        <v>0.47136010057358368</v>
      </c>
      <c r="AS96" s="174">
        <v>0.13105995128467038</v>
      </c>
      <c r="AT96" s="174">
        <v>-0.27398444252376841</v>
      </c>
      <c r="AU96" s="174">
        <v>-0.32843560933448579</v>
      </c>
    </row>
    <row r="97" spans="1:48" ht="25.35" customHeight="1" thickBot="1" x14ac:dyDescent="0.25">
      <c r="A97" s="2"/>
      <c r="B97" s="28" t="s">
        <v>123</v>
      </c>
      <c r="C97" s="28" t="s">
        <v>592</v>
      </c>
      <c r="D97" s="144"/>
      <c r="E97" s="205">
        <v>72</v>
      </c>
      <c r="F97" s="205">
        <v>14</v>
      </c>
      <c r="G97" s="206">
        <v>1</v>
      </c>
      <c r="H97" s="205">
        <v>4</v>
      </c>
      <c r="I97" s="243">
        <f t="shared" si="44"/>
        <v>91</v>
      </c>
      <c r="J97" s="116"/>
      <c r="K97" s="192">
        <v>0.79120879120879117</v>
      </c>
      <c r="L97" s="192">
        <v>0.15384615384615385</v>
      </c>
      <c r="M97" s="192">
        <v>1.098901098901099E-2</v>
      </c>
      <c r="N97" s="192">
        <v>4.3956043956043959E-2</v>
      </c>
      <c r="O97" s="157"/>
      <c r="P97" s="28" t="s">
        <v>123</v>
      </c>
      <c r="Q97" s="28" t="s">
        <v>124</v>
      </c>
      <c r="R97" s="144"/>
      <c r="S97" s="30">
        <v>59</v>
      </c>
      <c r="T97" s="30">
        <v>20</v>
      </c>
      <c r="U97" s="31">
        <v>3</v>
      </c>
      <c r="V97" s="30">
        <v>7</v>
      </c>
      <c r="W97" s="30">
        <v>89</v>
      </c>
      <c r="X97" s="116"/>
      <c r="Y97" s="127">
        <v>0.6629213483146067</v>
      </c>
      <c r="Z97" s="127">
        <v>0.2247191011235955</v>
      </c>
      <c r="AA97" s="127">
        <v>3.3707865168539325E-2</v>
      </c>
      <c r="AB97" s="127">
        <v>7.8651685393258425E-2</v>
      </c>
      <c r="AC97" s="157"/>
      <c r="AD97" s="28">
        <v>7</v>
      </c>
      <c r="AE97" s="74" t="s">
        <v>124</v>
      </c>
      <c r="AF97" s="154"/>
      <c r="AG97" s="174">
        <v>0.21167883211678831</v>
      </c>
      <c r="AH97" s="174">
        <v>0.11678832116788321</v>
      </c>
      <c r="AI97" s="174">
        <v>0.30656934306569344</v>
      </c>
      <c r="AJ97" s="174">
        <v>0.36496350364963503</v>
      </c>
      <c r="AK97" s="174">
        <v>0.88387096774193552</v>
      </c>
      <c r="AL97" s="175"/>
      <c r="AM97" s="264">
        <f t="shared" si="40"/>
        <v>0.12828744289418448</v>
      </c>
      <c r="AN97" s="264">
        <f t="shared" si="41"/>
        <v>-7.0872947277441645E-2</v>
      </c>
      <c r="AO97" s="264">
        <f t="shared" si="42"/>
        <v>-2.2718854179528333E-2</v>
      </c>
      <c r="AP97" s="264">
        <f t="shared" si="43"/>
        <v>-3.4695641437214465E-2</v>
      </c>
      <c r="AR97" s="174">
        <v>0.45124251619781841</v>
      </c>
      <c r="AS97" s="174">
        <v>0.10793077995571229</v>
      </c>
      <c r="AT97" s="174">
        <v>-0.27286147789715409</v>
      </c>
      <c r="AU97" s="174">
        <v>-0.28631181825637664</v>
      </c>
    </row>
    <row r="98" spans="1:48" ht="25.35" customHeight="1" thickBot="1" x14ac:dyDescent="0.25">
      <c r="A98" s="2"/>
      <c r="B98" s="28" t="s">
        <v>125</v>
      </c>
      <c r="C98" s="28" t="s">
        <v>593</v>
      </c>
      <c r="D98" s="144"/>
      <c r="E98" s="205">
        <v>67</v>
      </c>
      <c r="F98" s="205">
        <v>15</v>
      </c>
      <c r="G98" s="206">
        <v>2</v>
      </c>
      <c r="H98" s="205">
        <v>4</v>
      </c>
      <c r="I98" s="243">
        <f t="shared" si="44"/>
        <v>88</v>
      </c>
      <c r="J98" s="116"/>
      <c r="K98" s="192">
        <v>0.76136363636363635</v>
      </c>
      <c r="L98" s="192">
        <v>0.17045454545454544</v>
      </c>
      <c r="M98" s="192">
        <v>2.2727272727272728E-2</v>
      </c>
      <c r="N98" s="192">
        <v>4.5454545454545456E-2</v>
      </c>
      <c r="O98" s="157"/>
      <c r="P98" s="28" t="s">
        <v>125</v>
      </c>
      <c r="Q98" s="28" t="s">
        <v>126</v>
      </c>
      <c r="R98" s="144"/>
      <c r="S98" s="30">
        <v>55</v>
      </c>
      <c r="T98" s="30">
        <v>23</v>
      </c>
      <c r="U98" s="31">
        <v>5</v>
      </c>
      <c r="V98" s="30">
        <v>4</v>
      </c>
      <c r="W98" s="30">
        <v>87</v>
      </c>
      <c r="X98" s="116"/>
      <c r="Y98" s="127">
        <v>0.63218390804597702</v>
      </c>
      <c r="Z98" s="127">
        <v>0.26436781609195403</v>
      </c>
      <c r="AA98" s="127">
        <v>5.7471264367816091E-2</v>
      </c>
      <c r="AB98" s="127">
        <v>4.5977011494252873E-2</v>
      </c>
      <c r="AC98" s="157"/>
      <c r="AD98" s="28">
        <v>9</v>
      </c>
      <c r="AE98" s="74" t="s">
        <v>126</v>
      </c>
      <c r="AF98" s="154"/>
      <c r="AG98" s="174">
        <v>0.1773049645390071</v>
      </c>
      <c r="AH98" s="174">
        <v>0.10638297872340426</v>
      </c>
      <c r="AI98" s="174">
        <v>0.33333333333333331</v>
      </c>
      <c r="AJ98" s="174">
        <v>0.38297872340425532</v>
      </c>
      <c r="AK98" s="174">
        <v>0.9096774193548387</v>
      </c>
      <c r="AL98" s="175"/>
      <c r="AM98" s="264">
        <f t="shared" si="40"/>
        <v>0.12917972831765934</v>
      </c>
      <c r="AN98" s="264">
        <f t="shared" si="41"/>
        <v>-9.3913270637408591E-2</v>
      </c>
      <c r="AO98" s="264">
        <f t="shared" si="42"/>
        <v>-3.4743991640543363E-2</v>
      </c>
      <c r="AP98" s="264">
        <f t="shared" si="43"/>
        <v>-5.2246603970741712E-4</v>
      </c>
      <c r="AR98" s="174">
        <v>0.45487894350696989</v>
      </c>
      <c r="AS98" s="174">
        <v>0.15798483736854979</v>
      </c>
      <c r="AT98" s="174">
        <v>-0.27586206896551724</v>
      </c>
      <c r="AU98" s="174">
        <v>-0.33700171191000244</v>
      </c>
    </row>
    <row r="99" spans="1:48" ht="25.35" customHeight="1" thickBot="1" x14ac:dyDescent="0.25">
      <c r="A99" s="2"/>
      <c r="B99" s="28" t="s">
        <v>127</v>
      </c>
      <c r="C99" s="28" t="s">
        <v>594</v>
      </c>
      <c r="D99" s="144"/>
      <c r="E99" s="205">
        <v>66</v>
      </c>
      <c r="F99" s="205">
        <v>16</v>
      </c>
      <c r="G99" s="206">
        <v>1</v>
      </c>
      <c r="H99" s="205">
        <v>5</v>
      </c>
      <c r="I99" s="243">
        <f t="shared" si="44"/>
        <v>88</v>
      </c>
      <c r="J99" s="116"/>
      <c r="K99" s="192">
        <v>0.75</v>
      </c>
      <c r="L99" s="192">
        <v>0.18181818181818182</v>
      </c>
      <c r="M99" s="192">
        <v>1.1363636363636364E-2</v>
      </c>
      <c r="N99" s="192">
        <v>5.6818181818181816E-2</v>
      </c>
      <c r="O99" s="157"/>
      <c r="P99" s="28" t="s">
        <v>127</v>
      </c>
      <c r="Q99" s="28" t="s">
        <v>128</v>
      </c>
      <c r="R99" s="144"/>
      <c r="S99" s="30">
        <v>54</v>
      </c>
      <c r="T99" s="30">
        <v>21</v>
      </c>
      <c r="U99" s="31">
        <v>4</v>
      </c>
      <c r="V99" s="30">
        <v>8</v>
      </c>
      <c r="W99" s="30">
        <v>87</v>
      </c>
      <c r="X99" s="150"/>
      <c r="Y99" s="127">
        <v>0.62068965517241381</v>
      </c>
      <c r="Z99" s="127">
        <v>0.2413793103448276</v>
      </c>
      <c r="AA99" s="127">
        <v>4.5977011494252873E-2</v>
      </c>
      <c r="AB99" s="127">
        <v>9.1954022988505746E-2</v>
      </c>
      <c r="AC99" s="157"/>
      <c r="AD99" s="28">
        <v>10</v>
      </c>
      <c r="AE99" s="74" t="s">
        <v>128</v>
      </c>
      <c r="AF99" s="154"/>
      <c r="AG99" s="174">
        <v>0.18978102189781021</v>
      </c>
      <c r="AH99" s="174">
        <v>0.10948905109489052</v>
      </c>
      <c r="AI99" s="174">
        <v>0.33576642335766421</v>
      </c>
      <c r="AJ99" s="174">
        <v>0.36496350364963503</v>
      </c>
      <c r="AK99" s="174">
        <v>0.88387096774193552</v>
      </c>
      <c r="AL99" s="175"/>
      <c r="AM99" s="264">
        <f t="shared" si="40"/>
        <v>0.12931034482758619</v>
      </c>
      <c r="AN99" s="264">
        <f t="shared" si="41"/>
        <v>-5.9561128526645774E-2</v>
      </c>
      <c r="AO99" s="264">
        <f t="shared" si="42"/>
        <v>-3.4613375130616506E-2</v>
      </c>
      <c r="AP99" s="264">
        <f t="shared" si="43"/>
        <v>-3.513584117032393E-2</v>
      </c>
      <c r="AR99" s="174">
        <v>0.4309086332746036</v>
      </c>
      <c r="AS99" s="174">
        <v>0.13189025924993708</v>
      </c>
      <c r="AT99" s="174">
        <v>-0.28978941186341134</v>
      </c>
      <c r="AU99" s="174">
        <v>-0.27300948066112929</v>
      </c>
    </row>
    <row r="100" spans="1:48" ht="16.350000000000001" customHeight="1" x14ac:dyDescent="0.2">
      <c r="A100" s="2"/>
      <c r="B100" s="148"/>
      <c r="C100" s="56"/>
      <c r="D100" s="149"/>
      <c r="E100" s="30" t="s">
        <v>49</v>
      </c>
      <c r="F100" s="30" t="s">
        <v>49</v>
      </c>
      <c r="G100" s="31" t="s">
        <v>49</v>
      </c>
      <c r="H100" s="30" t="s">
        <v>49</v>
      </c>
      <c r="I100" s="30" t="s">
        <v>49</v>
      </c>
      <c r="J100" s="116"/>
      <c r="K100" s="127" t="s">
        <v>49</v>
      </c>
      <c r="L100" s="127" t="s">
        <v>49</v>
      </c>
      <c r="M100" s="127" t="s">
        <v>49</v>
      </c>
      <c r="N100" s="127" t="s">
        <v>49</v>
      </c>
      <c r="O100" s="157"/>
      <c r="P100" s="148"/>
      <c r="Q100" s="56"/>
      <c r="R100" s="149"/>
      <c r="S100" s="30" t="s">
        <v>49</v>
      </c>
      <c r="T100" s="30" t="s">
        <v>49</v>
      </c>
      <c r="U100" s="31" t="s">
        <v>49</v>
      </c>
      <c r="V100" s="30" t="s">
        <v>49</v>
      </c>
      <c r="W100" s="30" t="s">
        <v>49</v>
      </c>
      <c r="X100" s="116"/>
      <c r="Y100" s="127" t="s">
        <v>49</v>
      </c>
      <c r="Z100" s="127" t="s">
        <v>49</v>
      </c>
      <c r="AA100" s="127" t="s">
        <v>49</v>
      </c>
      <c r="AB100" s="127" t="s">
        <v>49</v>
      </c>
      <c r="AC100" s="157"/>
      <c r="AD100" s="88"/>
      <c r="AG100" s="175"/>
      <c r="AH100" s="175"/>
      <c r="AI100" s="175"/>
      <c r="AJ100" s="175"/>
      <c r="AK100" s="175"/>
      <c r="AL100" s="175"/>
      <c r="AM100" s="175" t="s">
        <v>49</v>
      </c>
      <c r="AN100" s="175" t="s">
        <v>49</v>
      </c>
      <c r="AO100" s="175" t="s">
        <v>49</v>
      </c>
      <c r="AP100" s="175" t="s">
        <v>49</v>
      </c>
      <c r="AR100" s="175" t="s">
        <v>49</v>
      </c>
      <c r="AS100" s="175" t="s">
        <v>49</v>
      </c>
      <c r="AT100" s="175" t="s">
        <v>49</v>
      </c>
      <c r="AU100" s="175" t="s">
        <v>49</v>
      </c>
    </row>
    <row r="101" spans="1:48" ht="17.100000000000001" customHeight="1" x14ac:dyDescent="0.2">
      <c r="A101" s="2"/>
      <c r="B101" s="26" t="s">
        <v>129</v>
      </c>
      <c r="C101" s="56"/>
      <c r="D101" s="149"/>
      <c r="E101" s="30" t="s">
        <v>49</v>
      </c>
      <c r="F101" s="30" t="s">
        <v>49</v>
      </c>
      <c r="G101" s="31" t="s">
        <v>49</v>
      </c>
      <c r="H101" s="30" t="s">
        <v>49</v>
      </c>
      <c r="I101" s="30" t="s">
        <v>49</v>
      </c>
      <c r="J101" s="116"/>
      <c r="K101" s="127" t="s">
        <v>49</v>
      </c>
      <c r="L101" s="127" t="s">
        <v>49</v>
      </c>
      <c r="M101" s="127" t="s">
        <v>49</v>
      </c>
      <c r="N101" s="127" t="s">
        <v>49</v>
      </c>
      <c r="O101" s="157"/>
      <c r="P101" s="26" t="s">
        <v>129</v>
      </c>
      <c r="Q101" s="56"/>
      <c r="R101" s="149"/>
      <c r="S101" s="30" t="s">
        <v>49</v>
      </c>
      <c r="T101" s="30" t="s">
        <v>49</v>
      </c>
      <c r="U101" s="31" t="s">
        <v>49</v>
      </c>
      <c r="V101" s="30" t="s">
        <v>49</v>
      </c>
      <c r="W101" s="30" t="s">
        <v>49</v>
      </c>
      <c r="X101" s="116"/>
      <c r="Y101" s="127" t="s">
        <v>49</v>
      </c>
      <c r="Z101" s="127" t="s">
        <v>49</v>
      </c>
      <c r="AA101" s="127" t="s">
        <v>49</v>
      </c>
      <c r="AB101" s="127" t="s">
        <v>49</v>
      </c>
      <c r="AC101" s="157"/>
      <c r="AD101" s="79" t="s">
        <v>129</v>
      </c>
      <c r="AG101" s="175"/>
      <c r="AH101" s="175"/>
      <c r="AI101" s="175"/>
      <c r="AJ101" s="175"/>
      <c r="AK101" s="175"/>
      <c r="AL101" s="175"/>
      <c r="AM101" s="174" t="s">
        <v>49</v>
      </c>
      <c r="AN101" s="174" t="s">
        <v>49</v>
      </c>
      <c r="AO101" s="174" t="s">
        <v>49</v>
      </c>
      <c r="AP101" s="174" t="s">
        <v>49</v>
      </c>
      <c r="AR101" s="174" t="s">
        <v>49</v>
      </c>
      <c r="AS101" s="174" t="s">
        <v>49</v>
      </c>
      <c r="AT101" s="174" t="s">
        <v>49</v>
      </c>
      <c r="AU101" s="174" t="s">
        <v>49</v>
      </c>
    </row>
    <row r="102" spans="1:48" ht="17.850000000000001" customHeight="1" thickBot="1" x14ac:dyDescent="0.25">
      <c r="B102" s="26"/>
      <c r="C102" s="56"/>
      <c r="D102" s="149"/>
      <c r="E102" s="30"/>
      <c r="F102" s="30"/>
      <c r="G102" s="31"/>
      <c r="H102" s="30"/>
      <c r="I102" s="30"/>
      <c r="J102" s="116"/>
      <c r="K102" s="127" t="s">
        <v>49</v>
      </c>
      <c r="L102" s="127" t="s">
        <v>49</v>
      </c>
      <c r="M102" s="127" t="s">
        <v>49</v>
      </c>
      <c r="N102" s="127" t="s">
        <v>49</v>
      </c>
      <c r="O102" s="157"/>
      <c r="P102" s="26"/>
      <c r="Q102" s="56"/>
      <c r="R102" s="149"/>
      <c r="S102" s="30"/>
      <c r="T102" s="30"/>
      <c r="U102" s="31"/>
      <c r="V102" s="30"/>
      <c r="W102" s="30"/>
      <c r="X102" s="116"/>
      <c r="Y102" s="127" t="s">
        <v>49</v>
      </c>
      <c r="Z102" s="127" t="s">
        <v>49</v>
      </c>
      <c r="AA102" s="127" t="s">
        <v>49</v>
      </c>
      <c r="AB102" s="127" t="s">
        <v>49</v>
      </c>
      <c r="AC102" s="157"/>
      <c r="AD102" s="88"/>
      <c r="AG102" s="175"/>
      <c r="AH102" s="175"/>
      <c r="AI102" s="175"/>
      <c r="AJ102" s="175"/>
      <c r="AK102" s="175"/>
      <c r="AL102" s="175"/>
      <c r="AM102" s="174" t="s">
        <v>49</v>
      </c>
      <c r="AN102" s="174" t="s">
        <v>49</v>
      </c>
      <c r="AO102" s="174" t="s">
        <v>49</v>
      </c>
      <c r="AP102" s="174" t="s">
        <v>49</v>
      </c>
      <c r="AR102" s="174" t="s">
        <v>49</v>
      </c>
      <c r="AS102" s="174" t="s">
        <v>49</v>
      </c>
      <c r="AT102" s="174" t="s">
        <v>49</v>
      </c>
      <c r="AU102" s="174" t="s">
        <v>49</v>
      </c>
    </row>
    <row r="103" spans="1:48" ht="25.35" customHeight="1" thickBot="1" x14ac:dyDescent="0.25">
      <c r="B103" s="28" t="s">
        <v>130</v>
      </c>
      <c r="C103" s="28" t="s">
        <v>131</v>
      </c>
      <c r="D103" s="144"/>
      <c r="E103" s="205">
        <v>145</v>
      </c>
      <c r="F103" s="205">
        <v>10</v>
      </c>
      <c r="G103" s="206">
        <v>4</v>
      </c>
      <c r="H103" s="205">
        <v>25</v>
      </c>
      <c r="I103" s="205">
        <v>184</v>
      </c>
      <c r="J103" s="116"/>
      <c r="K103" s="192">
        <v>0.78804347826086951</v>
      </c>
      <c r="L103" s="192">
        <v>5.434782608695652E-2</v>
      </c>
      <c r="M103" s="192">
        <v>2.1739130434782608E-2</v>
      </c>
      <c r="N103" s="192">
        <v>0.1358695652173913</v>
      </c>
      <c r="O103" s="157"/>
      <c r="P103" s="28" t="s">
        <v>130</v>
      </c>
      <c r="Q103" s="28" t="s">
        <v>131</v>
      </c>
      <c r="R103" s="144"/>
      <c r="S103" s="30">
        <v>118</v>
      </c>
      <c r="T103" s="30">
        <v>17</v>
      </c>
      <c r="U103" s="31">
        <v>13</v>
      </c>
      <c r="V103" s="30">
        <v>39</v>
      </c>
      <c r="W103" s="30">
        <v>187</v>
      </c>
      <c r="X103" s="150"/>
      <c r="Y103" s="127">
        <v>0.63101604278074863</v>
      </c>
      <c r="Z103" s="127">
        <v>9.0909090909090912E-2</v>
      </c>
      <c r="AA103" s="127">
        <v>6.9518716577540107E-2</v>
      </c>
      <c r="AB103" s="127">
        <v>0.20855614973262032</v>
      </c>
      <c r="AC103" s="157"/>
      <c r="AD103" s="28" t="s">
        <v>138</v>
      </c>
      <c r="AE103" s="83" t="s">
        <v>416</v>
      </c>
      <c r="AF103" s="154"/>
      <c r="AG103" s="174">
        <v>0.56756756756756754</v>
      </c>
      <c r="AH103" s="174">
        <v>0.11486486486486487</v>
      </c>
      <c r="AI103" s="174">
        <v>0.12162162162162163</v>
      </c>
      <c r="AJ103" s="174">
        <v>0.19594594594594594</v>
      </c>
      <c r="AK103" s="174">
        <v>0.95483870967741935</v>
      </c>
      <c r="AL103" s="175"/>
      <c r="AM103" s="264">
        <f t="shared" ref="AM103:AM105" si="45">K103-Y103</f>
        <v>0.15702743548012088</v>
      </c>
      <c r="AN103" s="264">
        <f t="shared" ref="AN103:AN105" si="46">L103-Z103</f>
        <v>-3.6561264822134391E-2</v>
      </c>
      <c r="AO103" s="264">
        <f t="shared" ref="AO103:AO105" si="47">M103-AA103</f>
        <v>-4.7779586142757499E-2</v>
      </c>
      <c r="AP103" s="264">
        <f t="shared" ref="AP103:AP105" si="48">N103-AB103</f>
        <v>-7.2686584515229025E-2</v>
      </c>
      <c r="AR103" s="174">
        <v>6.3448475213181088E-2</v>
      </c>
      <c r="AS103" s="174">
        <v>-2.395577395577396E-2</v>
      </c>
      <c r="AT103" s="174">
        <v>-5.2102905044081521E-2</v>
      </c>
      <c r="AU103" s="174">
        <v>1.2610203786674379E-2</v>
      </c>
    </row>
    <row r="104" spans="1:48" ht="25.35" customHeight="1" thickBot="1" x14ac:dyDescent="0.25">
      <c r="B104" s="28" t="s">
        <v>132</v>
      </c>
      <c r="C104" s="28" t="s">
        <v>595</v>
      </c>
      <c r="D104" s="144"/>
      <c r="E104" s="205">
        <v>124</v>
      </c>
      <c r="F104" s="205">
        <v>20</v>
      </c>
      <c r="G104" s="206">
        <v>10</v>
      </c>
      <c r="H104" s="205">
        <v>30</v>
      </c>
      <c r="I104" s="205">
        <v>184</v>
      </c>
      <c r="J104" s="116"/>
      <c r="K104" s="192">
        <v>0.67391304347826086</v>
      </c>
      <c r="L104" s="192">
        <v>0.10869565217391304</v>
      </c>
      <c r="M104" s="192">
        <v>5.434782608695652E-2</v>
      </c>
      <c r="N104" s="192">
        <v>0.16304347826086957</v>
      </c>
      <c r="O104" s="157"/>
      <c r="P104" s="28" t="s">
        <v>132</v>
      </c>
      <c r="Q104" s="28" t="s">
        <v>133</v>
      </c>
      <c r="R104" s="144"/>
      <c r="S104" s="30">
        <v>131</v>
      </c>
      <c r="T104" s="30">
        <v>10</v>
      </c>
      <c r="U104" s="31">
        <v>9</v>
      </c>
      <c r="V104" s="30">
        <v>37</v>
      </c>
      <c r="W104" s="30">
        <v>187</v>
      </c>
      <c r="X104" s="150"/>
      <c r="Y104" s="127">
        <v>0.70053475935828879</v>
      </c>
      <c r="Z104" s="127">
        <v>5.3475935828877004E-2</v>
      </c>
      <c r="AA104" s="127">
        <v>4.8128342245989303E-2</v>
      </c>
      <c r="AB104" s="127">
        <v>0.19786096256684493</v>
      </c>
      <c r="AC104" s="157"/>
      <c r="AD104" s="28" t="s">
        <v>149</v>
      </c>
      <c r="AE104" s="74" t="s">
        <v>133</v>
      </c>
      <c r="AF104" s="154"/>
      <c r="AG104" s="174">
        <v>0.55944055944055948</v>
      </c>
      <c r="AH104" s="174">
        <v>0.1048951048951049</v>
      </c>
      <c r="AI104" s="174">
        <v>0.12587412587412589</v>
      </c>
      <c r="AJ104" s="174">
        <v>0.20979020979020979</v>
      </c>
      <c r="AK104" s="174">
        <v>0.92258064516129035</v>
      </c>
      <c r="AL104" s="175"/>
      <c r="AM104" s="264">
        <f t="shared" si="45"/>
        <v>-2.662171588002793E-2</v>
      </c>
      <c r="AN104" s="264">
        <f t="shared" si="46"/>
        <v>5.5219716345036036E-2</v>
      </c>
      <c r="AO104" s="264">
        <f t="shared" si="47"/>
        <v>6.2194838409672173E-3</v>
      </c>
      <c r="AP104" s="264">
        <f t="shared" si="48"/>
        <v>-3.4817484305975366E-2</v>
      </c>
      <c r="AR104" s="174">
        <v>0.14109419991772931</v>
      </c>
      <c r="AS104" s="174">
        <v>-5.1419169066227892E-2</v>
      </c>
      <c r="AT104" s="174">
        <v>-7.7745783628136583E-2</v>
      </c>
      <c r="AU104" s="174">
        <v>-1.1929247223364858E-2</v>
      </c>
    </row>
    <row r="105" spans="1:48" ht="47.85" customHeight="1" thickBot="1" x14ac:dyDescent="0.25">
      <c r="B105" s="28" t="s">
        <v>134</v>
      </c>
      <c r="C105" s="28" t="s">
        <v>135</v>
      </c>
      <c r="D105" s="144"/>
      <c r="E105" s="205">
        <v>17</v>
      </c>
      <c r="F105" s="205">
        <v>2</v>
      </c>
      <c r="G105" s="206">
        <v>2</v>
      </c>
      <c r="H105" s="205">
        <v>0</v>
      </c>
      <c r="I105" s="205">
        <v>21</v>
      </c>
      <c r="J105" s="116"/>
      <c r="K105" s="192">
        <v>0.80952380952380953</v>
      </c>
      <c r="L105" s="192">
        <v>9.5238095238095233E-2</v>
      </c>
      <c r="M105" s="192">
        <v>9.5238095238095233E-2</v>
      </c>
      <c r="N105" s="192">
        <v>0</v>
      </c>
      <c r="O105" s="157"/>
      <c r="P105" s="28" t="s">
        <v>134</v>
      </c>
      <c r="Q105" s="28" t="s">
        <v>135</v>
      </c>
      <c r="R105" s="144"/>
      <c r="S105" s="30">
        <v>5</v>
      </c>
      <c r="T105" s="30">
        <v>14</v>
      </c>
      <c r="U105" s="31">
        <v>1</v>
      </c>
      <c r="V105" s="30">
        <v>1</v>
      </c>
      <c r="W105" s="30">
        <v>21</v>
      </c>
      <c r="X105" s="150"/>
      <c r="Y105" s="127">
        <v>0.23809523809523808</v>
      </c>
      <c r="Z105" s="127">
        <v>0.66666666666666663</v>
      </c>
      <c r="AA105" s="127">
        <v>4.7619047619047616E-2</v>
      </c>
      <c r="AB105" s="127">
        <v>4.7619047619047616E-2</v>
      </c>
      <c r="AC105" s="157"/>
      <c r="AD105" s="28" t="s">
        <v>152</v>
      </c>
      <c r="AE105" s="74" t="s">
        <v>544</v>
      </c>
      <c r="AF105" s="154"/>
      <c r="AG105" s="174">
        <v>8.3333333333333329E-2</v>
      </c>
      <c r="AH105" s="174">
        <v>0.75</v>
      </c>
      <c r="AI105" s="174">
        <v>8.3333333333333329E-2</v>
      </c>
      <c r="AJ105" s="174">
        <v>8.3333333333333329E-2</v>
      </c>
      <c r="AK105" s="174">
        <v>0.92307692307692313</v>
      </c>
      <c r="AL105" s="175"/>
      <c r="AM105" s="264">
        <f t="shared" si="45"/>
        <v>0.5714285714285714</v>
      </c>
      <c r="AN105" s="264">
        <f t="shared" si="46"/>
        <v>-0.5714285714285714</v>
      </c>
      <c r="AO105" s="264">
        <f t="shared" si="47"/>
        <v>4.7619047619047616E-2</v>
      </c>
      <c r="AP105" s="264">
        <f t="shared" si="48"/>
        <v>-4.7619047619047616E-2</v>
      </c>
      <c r="AR105" s="174">
        <v>0.15476190476190477</v>
      </c>
      <c r="AS105" s="174">
        <v>-8.333333333333337E-2</v>
      </c>
      <c r="AT105" s="174">
        <v>-3.5714285714285712E-2</v>
      </c>
      <c r="AU105" s="174">
        <v>-3.5714285714285712E-2</v>
      </c>
    </row>
    <row r="106" spans="1:48" ht="16.350000000000001" customHeight="1" x14ac:dyDescent="0.2">
      <c r="B106" s="57"/>
      <c r="C106" s="58"/>
      <c r="D106" s="144"/>
      <c r="E106" s="50"/>
      <c r="F106" s="50"/>
      <c r="G106" s="50"/>
      <c r="H106" s="50"/>
      <c r="I106" s="59"/>
      <c r="J106" s="150"/>
      <c r="K106" s="126" t="s">
        <v>49</v>
      </c>
      <c r="L106" s="126" t="s">
        <v>49</v>
      </c>
      <c r="M106" s="126" t="s">
        <v>49</v>
      </c>
      <c r="N106" s="126" t="s">
        <v>49</v>
      </c>
      <c r="O106" s="157"/>
      <c r="P106" s="57"/>
      <c r="Q106" s="58"/>
      <c r="R106" s="144"/>
      <c r="S106" s="50"/>
      <c r="T106" s="50"/>
      <c r="U106" s="50"/>
      <c r="V106" s="50"/>
      <c r="W106" s="59"/>
      <c r="X106" s="150"/>
      <c r="Y106" s="126" t="s">
        <v>49</v>
      </c>
      <c r="Z106" s="126" t="s">
        <v>49</v>
      </c>
      <c r="AA106" s="126" t="s">
        <v>49</v>
      </c>
      <c r="AB106" s="126" t="s">
        <v>49</v>
      </c>
      <c r="AC106" s="157"/>
      <c r="AD106" s="88"/>
      <c r="AG106" s="120"/>
      <c r="AH106" s="120"/>
      <c r="AI106" s="120"/>
      <c r="AJ106" s="120"/>
      <c r="AK106" s="120"/>
      <c r="AL106" s="120"/>
      <c r="AM106" s="155" t="s">
        <v>49</v>
      </c>
      <c r="AN106" s="155" t="s">
        <v>49</v>
      </c>
      <c r="AO106" s="155" t="s">
        <v>49</v>
      </c>
      <c r="AP106" s="155" t="s">
        <v>49</v>
      </c>
      <c r="AR106" s="155" t="s">
        <v>49</v>
      </c>
      <c r="AS106" s="155" t="s">
        <v>49</v>
      </c>
      <c r="AT106" s="155" t="s">
        <v>49</v>
      </c>
      <c r="AU106" s="155" t="s">
        <v>49</v>
      </c>
    </row>
    <row r="107" spans="1:48" ht="17.100000000000001" customHeight="1" x14ac:dyDescent="0.2">
      <c r="B107" s="60" t="s">
        <v>136</v>
      </c>
      <c r="C107" s="33"/>
      <c r="D107" s="144"/>
      <c r="E107" s="50"/>
      <c r="F107" s="50"/>
      <c r="G107" s="50"/>
      <c r="H107" s="50"/>
      <c r="I107" s="59"/>
      <c r="J107" s="150"/>
      <c r="K107" s="126" t="s">
        <v>49</v>
      </c>
      <c r="L107" s="126" t="s">
        <v>49</v>
      </c>
      <c r="M107" s="126" t="s">
        <v>49</v>
      </c>
      <c r="N107" s="126" t="s">
        <v>49</v>
      </c>
      <c r="O107" s="157"/>
      <c r="P107" s="60" t="s">
        <v>136</v>
      </c>
      <c r="Q107" s="33"/>
      <c r="R107" s="144"/>
      <c r="S107" s="50"/>
      <c r="T107" s="50"/>
      <c r="U107" s="50"/>
      <c r="V107" s="50"/>
      <c r="W107" s="59"/>
      <c r="X107" s="150"/>
      <c r="Y107" s="126" t="s">
        <v>49</v>
      </c>
      <c r="Z107" s="126" t="s">
        <v>49</v>
      </c>
      <c r="AA107" s="126" t="s">
        <v>49</v>
      </c>
      <c r="AB107" s="126" t="s">
        <v>49</v>
      </c>
      <c r="AC107" s="157"/>
      <c r="AD107" s="80" t="s">
        <v>136</v>
      </c>
      <c r="AG107" s="120"/>
      <c r="AH107" s="120"/>
      <c r="AI107" s="120"/>
      <c r="AJ107" s="120"/>
      <c r="AK107" s="120"/>
      <c r="AL107" s="120"/>
      <c r="AM107" s="155" t="s">
        <v>49</v>
      </c>
      <c r="AN107" s="155" t="s">
        <v>49</v>
      </c>
      <c r="AO107" s="155" t="s">
        <v>49</v>
      </c>
      <c r="AP107" s="155" t="s">
        <v>49</v>
      </c>
      <c r="AR107" s="155" t="s">
        <v>49</v>
      </c>
      <c r="AS107" s="155" t="s">
        <v>49</v>
      </c>
      <c r="AT107" s="155" t="s">
        <v>49</v>
      </c>
      <c r="AU107" s="155" t="s">
        <v>49</v>
      </c>
    </row>
    <row r="108" spans="1:48" ht="17.100000000000001" customHeight="1" x14ac:dyDescent="0.2">
      <c r="B108" s="60" t="s">
        <v>137</v>
      </c>
      <c r="C108" s="33"/>
      <c r="D108" s="144"/>
      <c r="E108" s="50"/>
      <c r="F108" s="50"/>
      <c r="G108" s="50"/>
      <c r="H108" s="50"/>
      <c r="I108" s="59"/>
      <c r="J108" s="150"/>
      <c r="K108" s="126" t="s">
        <v>49</v>
      </c>
      <c r="L108" s="126" t="s">
        <v>49</v>
      </c>
      <c r="M108" s="126" t="s">
        <v>49</v>
      </c>
      <c r="N108" s="126" t="s">
        <v>49</v>
      </c>
      <c r="O108" s="157"/>
      <c r="P108" s="60" t="s">
        <v>137</v>
      </c>
      <c r="Q108" s="33"/>
      <c r="R108" s="144"/>
      <c r="S108" s="50"/>
      <c r="T108" s="50"/>
      <c r="U108" s="50"/>
      <c r="V108" s="50"/>
      <c r="W108" s="59"/>
      <c r="X108" s="150"/>
      <c r="Y108" s="126" t="s">
        <v>49</v>
      </c>
      <c r="Z108" s="126" t="s">
        <v>49</v>
      </c>
      <c r="AA108" s="126" t="s">
        <v>49</v>
      </c>
      <c r="AB108" s="126" t="s">
        <v>49</v>
      </c>
      <c r="AC108" s="157"/>
      <c r="AD108" s="80" t="s">
        <v>137</v>
      </c>
      <c r="AG108" s="120"/>
      <c r="AH108" s="120"/>
      <c r="AI108" s="120"/>
      <c r="AJ108" s="120"/>
      <c r="AK108" s="120"/>
      <c r="AL108" s="120"/>
      <c r="AM108" s="155" t="s">
        <v>49</v>
      </c>
      <c r="AN108" s="155" t="s">
        <v>49</v>
      </c>
      <c r="AO108" s="155" t="s">
        <v>49</v>
      </c>
      <c r="AP108" s="155" t="s">
        <v>49</v>
      </c>
      <c r="AR108" s="155" t="s">
        <v>49</v>
      </c>
      <c r="AS108" s="155" t="s">
        <v>49</v>
      </c>
      <c r="AT108" s="155" t="s">
        <v>49</v>
      </c>
      <c r="AU108" s="155" t="s">
        <v>49</v>
      </c>
    </row>
    <row r="109" spans="1:48" ht="17.100000000000001" customHeight="1" thickBot="1" x14ac:dyDescent="0.25">
      <c r="A109" s="89"/>
      <c r="B109" s="61"/>
      <c r="C109" s="62"/>
      <c r="D109" s="144"/>
      <c r="E109" s="50"/>
      <c r="F109" s="50"/>
      <c r="G109" s="50"/>
      <c r="H109" s="50"/>
      <c r="I109" s="59"/>
      <c r="J109" s="150"/>
      <c r="K109" s="126" t="s">
        <v>49</v>
      </c>
      <c r="L109" s="126" t="s">
        <v>49</v>
      </c>
      <c r="M109" s="126" t="s">
        <v>49</v>
      </c>
      <c r="N109" s="126" t="s">
        <v>49</v>
      </c>
      <c r="O109" s="157"/>
      <c r="P109" s="61"/>
      <c r="Q109" s="62"/>
      <c r="R109" s="144"/>
      <c r="S109" s="50"/>
      <c r="T109" s="50"/>
      <c r="U109" s="50"/>
      <c r="V109" s="50"/>
      <c r="W109" s="59"/>
      <c r="X109" s="150"/>
      <c r="Y109" s="126" t="s">
        <v>49</v>
      </c>
      <c r="Z109" s="126" t="s">
        <v>49</v>
      </c>
      <c r="AA109" s="126" t="s">
        <v>49</v>
      </c>
      <c r="AB109" s="126" t="s">
        <v>49</v>
      </c>
      <c r="AC109" s="157"/>
      <c r="AD109" s="88"/>
      <c r="AG109" s="120"/>
      <c r="AH109" s="120"/>
      <c r="AI109" s="120"/>
      <c r="AJ109" s="120"/>
      <c r="AK109" s="120"/>
      <c r="AL109" s="120"/>
      <c r="AM109" s="155" t="s">
        <v>49</v>
      </c>
      <c r="AN109" s="155" t="s">
        <v>49</v>
      </c>
      <c r="AO109" s="155" t="s">
        <v>49</v>
      </c>
      <c r="AP109" s="155" t="s">
        <v>49</v>
      </c>
      <c r="AR109" s="155" t="s">
        <v>49</v>
      </c>
      <c r="AS109" s="155" t="s">
        <v>49</v>
      </c>
      <c r="AT109" s="155" t="s">
        <v>49</v>
      </c>
      <c r="AU109" s="155" t="s">
        <v>49</v>
      </c>
    </row>
    <row r="110" spans="1:48" s="116" customFormat="1" ht="25.35" customHeight="1" thickBot="1" x14ac:dyDescent="0.25">
      <c r="A110" s="90"/>
      <c r="B110" s="35" t="s">
        <v>138</v>
      </c>
      <c r="C110" s="36" t="s">
        <v>139</v>
      </c>
      <c r="D110" s="150"/>
      <c r="E110" s="27" t="s">
        <v>140</v>
      </c>
      <c r="F110" s="191" t="s">
        <v>141</v>
      </c>
      <c r="G110" s="27" t="s">
        <v>142</v>
      </c>
      <c r="H110" s="191"/>
      <c r="I110" s="27" t="s">
        <v>0</v>
      </c>
      <c r="J110" s="150"/>
      <c r="K110" s="27" t="s">
        <v>140</v>
      </c>
      <c r="L110" s="191" t="s">
        <v>141</v>
      </c>
      <c r="M110" s="27" t="s">
        <v>142</v>
      </c>
      <c r="N110" s="126" t="s">
        <v>49</v>
      </c>
      <c r="O110" s="157"/>
      <c r="P110" s="35" t="s">
        <v>138</v>
      </c>
      <c r="Q110" s="36" t="s">
        <v>139</v>
      </c>
      <c r="R110" s="150"/>
      <c r="S110" s="27" t="s">
        <v>140</v>
      </c>
      <c r="T110" s="123" t="s">
        <v>141</v>
      </c>
      <c r="U110" s="27" t="s">
        <v>142</v>
      </c>
      <c r="V110" s="123"/>
      <c r="W110" s="27" t="s">
        <v>0</v>
      </c>
      <c r="X110" s="150"/>
      <c r="Y110" s="27" t="s">
        <v>140</v>
      </c>
      <c r="Z110" s="123" t="s">
        <v>141</v>
      </c>
      <c r="AA110" s="27" t="s">
        <v>142</v>
      </c>
      <c r="AB110" s="126" t="s">
        <v>49</v>
      </c>
      <c r="AC110" s="157"/>
      <c r="AD110" s="110" t="s">
        <v>138</v>
      </c>
      <c r="AE110" s="113" t="s">
        <v>139</v>
      </c>
      <c r="AG110" s="27" t="s">
        <v>145</v>
      </c>
      <c r="AH110" s="27" t="s">
        <v>146</v>
      </c>
      <c r="AI110" s="27" t="s">
        <v>147</v>
      </c>
      <c r="AJ110" s="27"/>
      <c r="AK110" s="27" t="s">
        <v>391</v>
      </c>
      <c r="AL110" s="120"/>
      <c r="AM110" s="27" t="s">
        <v>522</v>
      </c>
      <c r="AN110" s="191" t="s">
        <v>523</v>
      </c>
      <c r="AO110" s="27" t="s">
        <v>524</v>
      </c>
      <c r="AP110" s="155" t="s">
        <v>49</v>
      </c>
      <c r="AR110" s="27" t="s">
        <v>522</v>
      </c>
      <c r="AS110" s="123" t="s">
        <v>523</v>
      </c>
      <c r="AT110" s="27" t="s">
        <v>524</v>
      </c>
      <c r="AU110" s="155" t="s">
        <v>49</v>
      </c>
    </row>
    <row r="111" spans="1:48" ht="25.35" customHeight="1" thickBot="1" x14ac:dyDescent="0.25">
      <c r="B111" s="101" t="s">
        <v>357</v>
      </c>
      <c r="C111" s="101" t="s">
        <v>596</v>
      </c>
      <c r="D111" s="144"/>
      <c r="E111" s="212">
        <v>2</v>
      </c>
      <c r="F111" s="213">
        <v>22</v>
      </c>
      <c r="G111" s="220">
        <v>160</v>
      </c>
      <c r="H111" s="41"/>
      <c r="I111" s="214">
        <v>184</v>
      </c>
      <c r="J111" s="116"/>
      <c r="K111" s="196">
        <v>1.0869565217391304E-2</v>
      </c>
      <c r="L111" s="197">
        <v>0.11956521739130435</v>
      </c>
      <c r="M111" s="198">
        <v>0.86956521739130432</v>
      </c>
      <c r="N111" s="126"/>
      <c r="O111" s="157"/>
      <c r="P111" s="101" t="s">
        <v>357</v>
      </c>
      <c r="Q111" s="101" t="s">
        <v>143</v>
      </c>
      <c r="R111" s="144"/>
      <c r="S111" s="40">
        <v>16</v>
      </c>
      <c r="T111" s="41">
        <v>31</v>
      </c>
      <c r="U111" s="42">
        <v>140</v>
      </c>
      <c r="V111" s="41"/>
      <c r="W111" s="43">
        <v>187</v>
      </c>
      <c r="X111" s="150"/>
      <c r="Y111" s="132">
        <v>8.5561497326203204E-2</v>
      </c>
      <c r="Z111" s="133">
        <v>0.16577540106951871</v>
      </c>
      <c r="AA111" s="134">
        <v>0.74866310160427807</v>
      </c>
      <c r="AB111" s="126"/>
      <c r="AC111" s="157"/>
      <c r="AD111" s="108" t="s">
        <v>417</v>
      </c>
      <c r="AE111" s="124" t="s">
        <v>418</v>
      </c>
      <c r="AF111" s="154"/>
      <c r="AG111" s="183">
        <v>0.75</v>
      </c>
      <c r="AH111" s="184">
        <v>0.11666666666666667</v>
      </c>
      <c r="AI111" s="184">
        <v>0.13333333333333333</v>
      </c>
      <c r="AJ111" s="179"/>
      <c r="AK111" s="185">
        <v>0.77419354838709675</v>
      </c>
      <c r="AL111" s="175"/>
      <c r="AM111" s="278">
        <f t="shared" ref="AM111" si="49">K111-Y111</f>
        <v>-7.4691932108811893E-2</v>
      </c>
      <c r="AN111" s="279">
        <f t="shared" ref="AN111" si="50">L111-Z111</f>
        <v>-4.6210183678214362E-2</v>
      </c>
      <c r="AO111" s="280">
        <f t="shared" ref="AO111" si="51">M111-AA111</f>
        <v>0.12090211578702625</v>
      </c>
      <c r="AP111" s="155" t="s">
        <v>49</v>
      </c>
      <c r="AQ111" s="167"/>
      <c r="AR111" s="183">
        <v>-4.7771836007130128E-2</v>
      </c>
      <c r="AS111" s="184">
        <v>4.9108734402852044E-2</v>
      </c>
      <c r="AT111" s="185">
        <v>-1.3368983957219305E-3</v>
      </c>
      <c r="AU111" s="155" t="s">
        <v>49</v>
      </c>
      <c r="AV111" s="167"/>
    </row>
    <row r="112" spans="1:48" ht="25.35" customHeight="1" thickBot="1" x14ac:dyDescent="0.25">
      <c r="A112" s="89"/>
      <c r="B112" s="102"/>
      <c r="C112" s="102"/>
      <c r="D112" s="144"/>
      <c r="E112" s="49"/>
      <c r="F112" s="50"/>
      <c r="G112" s="91"/>
      <c r="H112" s="50"/>
      <c r="I112" s="51"/>
      <c r="J112" s="150"/>
      <c r="K112" s="135"/>
      <c r="L112" s="136"/>
      <c r="M112" s="137"/>
      <c r="N112" s="126"/>
      <c r="O112" s="157"/>
      <c r="P112" s="102"/>
      <c r="Q112" s="102"/>
      <c r="R112" s="144"/>
      <c r="S112" s="49"/>
      <c r="T112" s="50"/>
      <c r="U112" s="91"/>
      <c r="V112" s="50"/>
      <c r="W112" s="51"/>
      <c r="X112" s="150"/>
      <c r="Y112" s="135"/>
      <c r="Z112" s="136"/>
      <c r="AA112" s="137"/>
      <c r="AB112" s="126"/>
      <c r="AC112" s="157"/>
      <c r="AD112" s="115"/>
      <c r="AE112" s="83"/>
      <c r="AF112" s="154"/>
      <c r="AG112" s="27" t="s">
        <v>140</v>
      </c>
      <c r="AH112" s="27" t="s">
        <v>419</v>
      </c>
      <c r="AI112" s="27" t="s">
        <v>142</v>
      </c>
      <c r="AJ112" s="27"/>
      <c r="AK112" s="27" t="s">
        <v>391</v>
      </c>
      <c r="AL112" s="120"/>
      <c r="AM112" s="27" t="s">
        <v>140</v>
      </c>
      <c r="AN112" s="191" t="s">
        <v>141</v>
      </c>
      <c r="AO112" s="27" t="s">
        <v>142</v>
      </c>
      <c r="AP112" s="155"/>
      <c r="AR112" s="27" t="s">
        <v>140</v>
      </c>
      <c r="AS112" s="123" t="s">
        <v>141</v>
      </c>
      <c r="AT112" s="27" t="s">
        <v>142</v>
      </c>
      <c r="AU112" s="155"/>
    </row>
    <row r="113" spans="1:47" ht="17.100000000000001" customHeight="1" thickBot="1" x14ac:dyDescent="0.25">
      <c r="B113" s="28" t="s">
        <v>358</v>
      </c>
      <c r="C113" s="28" t="s">
        <v>597</v>
      </c>
      <c r="D113" s="144"/>
      <c r="E113" s="217">
        <v>1</v>
      </c>
      <c r="F113" s="218">
        <v>21</v>
      </c>
      <c r="G113" s="221">
        <v>162</v>
      </c>
      <c r="H113" s="45"/>
      <c r="I113" s="219">
        <v>184</v>
      </c>
      <c r="J113" s="116"/>
      <c r="K113" s="202">
        <v>5.434782608695652E-3</v>
      </c>
      <c r="L113" s="203">
        <v>0.11413043478260869</v>
      </c>
      <c r="M113" s="204">
        <v>0.88043478260869568</v>
      </c>
      <c r="N113" s="126"/>
      <c r="O113" s="157"/>
      <c r="P113" s="28" t="s">
        <v>358</v>
      </c>
      <c r="Q113" s="28" t="s">
        <v>144</v>
      </c>
      <c r="R113" s="144"/>
      <c r="S113" s="44">
        <v>4</v>
      </c>
      <c r="T113" s="45">
        <v>20</v>
      </c>
      <c r="U113" s="46">
        <v>163</v>
      </c>
      <c r="V113" s="45"/>
      <c r="W113" s="47">
        <v>187</v>
      </c>
      <c r="X113" s="150"/>
      <c r="Y113" s="138">
        <v>2.1390374331550801E-2</v>
      </c>
      <c r="Z113" s="139">
        <v>0.10695187165775401</v>
      </c>
      <c r="AA113" s="140">
        <v>0.87165775401069523</v>
      </c>
      <c r="AB113" s="126"/>
      <c r="AC113" s="157"/>
      <c r="AD113" s="102" t="s">
        <v>420</v>
      </c>
      <c r="AE113" s="74" t="s">
        <v>144</v>
      </c>
      <c r="AF113" s="154"/>
      <c r="AG113" s="183">
        <v>0.02</v>
      </c>
      <c r="AH113" s="184">
        <v>0.17</v>
      </c>
      <c r="AI113" s="184">
        <v>0.81</v>
      </c>
      <c r="AJ113" s="179"/>
      <c r="AK113" s="185">
        <v>0.64516129032258063</v>
      </c>
      <c r="AL113" s="175"/>
      <c r="AM113" s="278">
        <f t="shared" ref="AM113" si="52">K113-Y113</f>
        <v>-1.5955591722855149E-2</v>
      </c>
      <c r="AN113" s="279">
        <f t="shared" ref="AN113" si="53">L113-Z113</f>
        <v>7.1785631248546811E-3</v>
      </c>
      <c r="AO113" s="280">
        <f t="shared" ref="AO113" si="54">M113-AA113</f>
        <v>8.777028598000447E-3</v>
      </c>
      <c r="AP113" s="155" t="s">
        <v>49</v>
      </c>
      <c r="AR113" s="187">
        <v>1.3903743315508005E-3</v>
      </c>
      <c r="AS113" s="188">
        <v>-6.3048128342246004E-2</v>
      </c>
      <c r="AT113" s="189">
        <v>6.1657754010695176E-2</v>
      </c>
      <c r="AU113" s="155" t="s">
        <v>49</v>
      </c>
    </row>
    <row r="114" spans="1:47" ht="25.35" customHeight="1" thickBot="1" x14ac:dyDescent="0.25">
      <c r="B114" s="28"/>
      <c r="C114" s="28"/>
      <c r="D114" s="144"/>
      <c r="E114" s="27" t="s">
        <v>145</v>
      </c>
      <c r="F114" s="191" t="s">
        <v>146</v>
      </c>
      <c r="G114" s="27" t="s">
        <v>147</v>
      </c>
      <c r="H114" s="191"/>
      <c r="I114" s="27" t="s">
        <v>0</v>
      </c>
      <c r="J114" s="116"/>
      <c r="K114" s="27" t="s">
        <v>145</v>
      </c>
      <c r="L114" s="191" t="s">
        <v>146</v>
      </c>
      <c r="M114" s="27" t="s">
        <v>147</v>
      </c>
      <c r="N114" s="126" t="s">
        <v>49</v>
      </c>
      <c r="O114" s="157"/>
      <c r="P114" s="28"/>
      <c r="Q114" s="28"/>
      <c r="R114" s="144"/>
      <c r="S114" s="27" t="s">
        <v>145</v>
      </c>
      <c r="T114" s="123" t="s">
        <v>146</v>
      </c>
      <c r="U114" s="27" t="s">
        <v>147</v>
      </c>
      <c r="V114" s="123"/>
      <c r="W114" s="27" t="s">
        <v>0</v>
      </c>
      <c r="X114" s="116"/>
      <c r="Y114" s="27" t="s">
        <v>145</v>
      </c>
      <c r="Z114" s="123" t="s">
        <v>146</v>
      </c>
      <c r="AA114" s="27" t="s">
        <v>147</v>
      </c>
      <c r="AB114" s="126" t="s">
        <v>49</v>
      </c>
      <c r="AC114" s="157"/>
      <c r="AD114" s="28"/>
      <c r="AE114" s="74"/>
      <c r="AF114" s="154"/>
      <c r="AG114" s="27" t="s">
        <v>145</v>
      </c>
      <c r="AH114" s="27" t="s">
        <v>146</v>
      </c>
      <c r="AI114" s="27" t="s">
        <v>147</v>
      </c>
      <c r="AJ114" s="27"/>
      <c r="AK114" s="27" t="s">
        <v>391</v>
      </c>
      <c r="AL114" s="120"/>
      <c r="AM114" s="27" t="s">
        <v>145</v>
      </c>
      <c r="AN114" s="191" t="s">
        <v>146</v>
      </c>
      <c r="AO114" s="27" t="s">
        <v>147</v>
      </c>
      <c r="AP114" s="155"/>
      <c r="AR114" s="27" t="s">
        <v>145</v>
      </c>
      <c r="AS114" s="123" t="s">
        <v>146</v>
      </c>
      <c r="AT114" s="27" t="s">
        <v>147</v>
      </c>
      <c r="AU114" s="155"/>
    </row>
    <row r="115" spans="1:47" ht="25.35" customHeight="1" thickBot="1" x14ac:dyDescent="0.25">
      <c r="B115" s="28" t="s">
        <v>359</v>
      </c>
      <c r="C115" s="28" t="s">
        <v>598</v>
      </c>
      <c r="D115" s="144"/>
      <c r="E115" s="209">
        <v>3</v>
      </c>
      <c r="F115" s="210">
        <v>50</v>
      </c>
      <c r="G115" s="222">
        <v>131</v>
      </c>
      <c r="H115" s="53"/>
      <c r="I115" s="211">
        <v>184</v>
      </c>
      <c r="J115" s="116"/>
      <c r="K115" s="193">
        <v>1.6304347826086956E-2</v>
      </c>
      <c r="L115" s="194">
        <v>0.27173913043478259</v>
      </c>
      <c r="M115" s="195">
        <v>0.71195652173913049</v>
      </c>
      <c r="N115" s="127"/>
      <c r="O115" s="157"/>
      <c r="P115" s="28" t="s">
        <v>359</v>
      </c>
      <c r="Q115" s="28" t="s">
        <v>148</v>
      </c>
      <c r="R115" s="144"/>
      <c r="S115" s="52">
        <v>9</v>
      </c>
      <c r="T115" s="53">
        <v>66</v>
      </c>
      <c r="U115" s="54">
        <v>112</v>
      </c>
      <c r="V115" s="53"/>
      <c r="W115" s="55">
        <v>187</v>
      </c>
      <c r="X115" s="116"/>
      <c r="Y115" s="128">
        <v>4.8128342245989303E-2</v>
      </c>
      <c r="Z115" s="129">
        <v>0.35294117647058826</v>
      </c>
      <c r="AA115" s="130">
        <v>0.59893048128342241</v>
      </c>
      <c r="AB115" s="127"/>
      <c r="AC115" s="157"/>
      <c r="AD115" s="28" t="s">
        <v>421</v>
      </c>
      <c r="AE115" s="74" t="s">
        <v>148</v>
      </c>
      <c r="AF115" s="154"/>
      <c r="AG115" s="183">
        <v>4.9180327868852458E-2</v>
      </c>
      <c r="AH115" s="184">
        <v>0.36885245901639346</v>
      </c>
      <c r="AI115" s="184">
        <v>0.58196721311475408</v>
      </c>
      <c r="AJ115" s="179"/>
      <c r="AK115" s="185">
        <v>0.7870967741935484</v>
      </c>
      <c r="AL115" s="175"/>
      <c r="AM115" s="278">
        <f t="shared" ref="AM115" si="55">K115-Y115</f>
        <v>-3.1823994419902343E-2</v>
      </c>
      <c r="AN115" s="279">
        <f t="shared" ref="AN115" si="56">L115-Z115</f>
        <v>-8.1202046035805664E-2</v>
      </c>
      <c r="AO115" s="280">
        <f t="shared" ref="AO115" si="57">M115-AA115</f>
        <v>0.11302604045570808</v>
      </c>
      <c r="AP115" s="155" t="s">
        <v>49</v>
      </c>
      <c r="AR115" s="187">
        <v>-1.0519856228631552E-3</v>
      </c>
      <c r="AS115" s="188">
        <v>-1.5911282545805205E-2</v>
      </c>
      <c r="AT115" s="189">
        <v>1.6963268168668333E-2</v>
      </c>
      <c r="AU115" s="155" t="s">
        <v>49</v>
      </c>
    </row>
    <row r="116" spans="1:47" ht="17.100000000000001" customHeight="1" thickBot="1" x14ac:dyDescent="0.25">
      <c r="B116" s="35" t="s">
        <v>149</v>
      </c>
      <c r="C116" s="36" t="s">
        <v>150</v>
      </c>
      <c r="E116" s="30" t="s">
        <v>49</v>
      </c>
      <c r="F116" s="30" t="s">
        <v>49</v>
      </c>
      <c r="G116" s="31" t="s">
        <v>49</v>
      </c>
      <c r="H116" s="30" t="s">
        <v>49</v>
      </c>
      <c r="I116" s="30" t="s">
        <v>49</v>
      </c>
      <c r="J116" s="116"/>
      <c r="K116" s="127" t="s">
        <v>49</v>
      </c>
      <c r="L116" s="127" t="s">
        <v>49</v>
      </c>
      <c r="M116" s="127" t="s">
        <v>49</v>
      </c>
      <c r="N116" s="127" t="s">
        <v>49</v>
      </c>
      <c r="O116" s="157"/>
      <c r="P116" s="35" t="s">
        <v>149</v>
      </c>
      <c r="Q116" s="36" t="s">
        <v>150</v>
      </c>
      <c r="S116" s="30" t="s">
        <v>49</v>
      </c>
      <c r="T116" s="30" t="s">
        <v>49</v>
      </c>
      <c r="U116" s="31" t="s">
        <v>49</v>
      </c>
      <c r="V116" s="30" t="s">
        <v>49</v>
      </c>
      <c r="W116" s="30" t="s">
        <v>49</v>
      </c>
      <c r="X116" s="116"/>
      <c r="Y116" s="127" t="s">
        <v>49</v>
      </c>
      <c r="Z116" s="127" t="s">
        <v>49</v>
      </c>
      <c r="AA116" s="127" t="s">
        <v>49</v>
      </c>
      <c r="AB116" s="127" t="s">
        <v>49</v>
      </c>
      <c r="AC116" s="157"/>
      <c r="AD116" s="35" t="s">
        <v>149</v>
      </c>
      <c r="AE116" s="36" t="s">
        <v>150</v>
      </c>
      <c r="AG116" s="120"/>
      <c r="AH116" s="120"/>
      <c r="AI116" s="120"/>
      <c r="AJ116" s="120"/>
      <c r="AK116" s="120"/>
      <c r="AL116" s="120"/>
      <c r="AM116" s="155" t="s">
        <v>49</v>
      </c>
      <c r="AN116" s="155" t="s">
        <v>49</v>
      </c>
      <c r="AO116" s="155" t="s">
        <v>49</v>
      </c>
      <c r="AP116" s="155" t="s">
        <v>49</v>
      </c>
      <c r="AR116" s="155" t="s">
        <v>49</v>
      </c>
      <c r="AS116" s="155" t="s">
        <v>49</v>
      </c>
      <c r="AT116" s="155" t="s">
        <v>49</v>
      </c>
      <c r="AU116" s="155" t="s">
        <v>49</v>
      </c>
    </row>
    <row r="117" spans="1:47" ht="47.85" customHeight="1" thickBot="1" x14ac:dyDescent="0.25">
      <c r="B117" s="48" t="s">
        <v>360</v>
      </c>
      <c r="C117" s="28" t="s">
        <v>599</v>
      </c>
      <c r="D117" s="144"/>
      <c r="E117" s="205">
        <v>134</v>
      </c>
      <c r="F117" s="205">
        <v>12</v>
      </c>
      <c r="G117" s="206">
        <v>13</v>
      </c>
      <c r="H117" s="205">
        <v>25</v>
      </c>
      <c r="I117" s="205">
        <v>184</v>
      </c>
      <c r="J117" s="116"/>
      <c r="K117" s="192">
        <v>0.72826086956521741</v>
      </c>
      <c r="L117" s="192">
        <v>6.5217391304347824E-2</v>
      </c>
      <c r="M117" s="192">
        <v>7.0652173913043473E-2</v>
      </c>
      <c r="N117" s="192">
        <v>0.1358695652173913</v>
      </c>
      <c r="O117" s="157"/>
      <c r="P117" s="48" t="s">
        <v>360</v>
      </c>
      <c r="Q117" s="28" t="s">
        <v>151</v>
      </c>
      <c r="R117" s="144"/>
      <c r="S117" s="30">
        <v>62</v>
      </c>
      <c r="T117" s="30">
        <v>9</v>
      </c>
      <c r="U117" s="31">
        <v>42</v>
      </c>
      <c r="V117" s="30">
        <v>74</v>
      </c>
      <c r="W117" s="30">
        <v>187</v>
      </c>
      <c r="X117" s="116"/>
      <c r="Y117" s="127">
        <v>0.33155080213903743</v>
      </c>
      <c r="Z117" s="127">
        <v>4.8128342245989303E-2</v>
      </c>
      <c r="AA117" s="127">
        <v>0.22459893048128343</v>
      </c>
      <c r="AB117" s="127">
        <v>0.39572192513368987</v>
      </c>
      <c r="AC117" s="157"/>
      <c r="AD117" s="28" t="s">
        <v>422</v>
      </c>
      <c r="AE117" s="74" t="s">
        <v>423</v>
      </c>
      <c r="AF117" s="154"/>
      <c r="AG117" s="174">
        <v>0.19685039370078741</v>
      </c>
      <c r="AH117" s="174">
        <v>0.14173228346456693</v>
      </c>
      <c r="AI117" s="174">
        <v>0.2125984251968504</v>
      </c>
      <c r="AJ117" s="174">
        <v>0.44881889763779526</v>
      </c>
      <c r="AK117" s="174">
        <v>0.8193548387096774</v>
      </c>
      <c r="AL117" s="175"/>
      <c r="AM117" s="264">
        <f t="shared" ref="AM117:AM120" si="58">K117-Y117</f>
        <v>0.39671006742617998</v>
      </c>
      <c r="AN117" s="264">
        <f t="shared" ref="AN117:AN120" si="59">L117-Z117</f>
        <v>1.7089049058358521E-2</v>
      </c>
      <c r="AO117" s="264">
        <f t="shared" ref="AO117:AO120" si="60">M117-AA117</f>
        <v>-0.15394675656823997</v>
      </c>
      <c r="AP117" s="264">
        <f t="shared" ref="AP117:AP120" si="61">N117-AB117</f>
        <v>-0.25985235991629857</v>
      </c>
      <c r="AR117" s="174">
        <v>0.13470040843825001</v>
      </c>
      <c r="AS117" s="174">
        <v>-9.3603941218577624E-2</v>
      </c>
      <c r="AT117" s="174">
        <v>1.2000505284433027E-2</v>
      </c>
      <c r="AU117" s="174">
        <v>-5.3096972504105389E-2</v>
      </c>
    </row>
    <row r="118" spans="1:47" ht="17.100000000000001" customHeight="1" thickBot="1" x14ac:dyDescent="0.25">
      <c r="A118" s="2"/>
      <c r="B118" s="35" t="s">
        <v>152</v>
      </c>
      <c r="C118" s="36" t="s">
        <v>153</v>
      </c>
      <c r="E118" s="30" t="s">
        <v>49</v>
      </c>
      <c r="F118" s="30" t="s">
        <v>49</v>
      </c>
      <c r="G118" s="31" t="s">
        <v>49</v>
      </c>
      <c r="H118" s="30" t="s">
        <v>49</v>
      </c>
      <c r="I118" s="30" t="s">
        <v>49</v>
      </c>
      <c r="J118" s="116"/>
      <c r="K118" s="127" t="s">
        <v>49</v>
      </c>
      <c r="L118" s="127" t="s">
        <v>49</v>
      </c>
      <c r="M118" s="127" t="s">
        <v>49</v>
      </c>
      <c r="N118" s="127" t="s">
        <v>49</v>
      </c>
      <c r="O118" s="157"/>
      <c r="P118" s="35" t="s">
        <v>152</v>
      </c>
      <c r="Q118" s="36" t="s">
        <v>153</v>
      </c>
      <c r="S118" s="30" t="s">
        <v>49</v>
      </c>
      <c r="T118" s="30" t="s">
        <v>49</v>
      </c>
      <c r="U118" s="31" t="s">
        <v>49</v>
      </c>
      <c r="V118" s="30" t="s">
        <v>49</v>
      </c>
      <c r="W118" s="30" t="s">
        <v>49</v>
      </c>
      <c r="X118" s="116"/>
      <c r="Y118" s="127" t="s">
        <v>49</v>
      </c>
      <c r="Z118" s="127" t="s">
        <v>49</v>
      </c>
      <c r="AA118" s="127" t="s">
        <v>49</v>
      </c>
      <c r="AB118" s="127" t="s">
        <v>49</v>
      </c>
      <c r="AC118" s="157"/>
      <c r="AD118" s="35" t="s">
        <v>152</v>
      </c>
      <c r="AE118" s="36" t="s">
        <v>153</v>
      </c>
      <c r="AG118" s="175"/>
      <c r="AH118" s="175"/>
      <c r="AI118" s="175"/>
      <c r="AJ118" s="175"/>
      <c r="AK118" s="175"/>
      <c r="AL118" s="175"/>
      <c r="AM118" s="174" t="s">
        <v>49</v>
      </c>
      <c r="AN118" s="174" t="s">
        <v>49</v>
      </c>
      <c r="AO118" s="174" t="s">
        <v>49</v>
      </c>
      <c r="AP118" s="174" t="s">
        <v>49</v>
      </c>
      <c r="AR118" s="174" t="s">
        <v>49</v>
      </c>
      <c r="AS118" s="174" t="s">
        <v>49</v>
      </c>
      <c r="AT118" s="174" t="s">
        <v>49</v>
      </c>
      <c r="AU118" s="174" t="s">
        <v>49</v>
      </c>
    </row>
    <row r="119" spans="1:47" ht="36.6" customHeight="1" thickBot="1" x14ac:dyDescent="0.25">
      <c r="A119" s="2"/>
      <c r="B119" s="48" t="s">
        <v>361</v>
      </c>
      <c r="C119" s="28" t="s">
        <v>600</v>
      </c>
      <c r="D119" s="144"/>
      <c r="E119" s="205">
        <v>163</v>
      </c>
      <c r="F119" s="205">
        <v>14</v>
      </c>
      <c r="G119" s="206">
        <v>4</v>
      </c>
      <c r="H119" s="205">
        <v>3</v>
      </c>
      <c r="I119" s="205">
        <v>184</v>
      </c>
      <c r="J119" s="116"/>
      <c r="K119" s="192">
        <v>0.88586956521739135</v>
      </c>
      <c r="L119" s="192">
        <v>7.6086956521739135E-2</v>
      </c>
      <c r="M119" s="192">
        <v>2.1739130434782608E-2</v>
      </c>
      <c r="N119" s="192">
        <v>1.6304347826086956E-2</v>
      </c>
      <c r="O119" s="157"/>
      <c r="P119" s="48" t="s">
        <v>361</v>
      </c>
      <c r="Q119" s="28" t="s">
        <v>154</v>
      </c>
      <c r="R119" s="144"/>
      <c r="S119" s="30">
        <v>159</v>
      </c>
      <c r="T119" s="30">
        <v>13</v>
      </c>
      <c r="U119" s="31">
        <v>13</v>
      </c>
      <c r="V119" s="30">
        <v>2</v>
      </c>
      <c r="W119" s="30">
        <v>187</v>
      </c>
      <c r="X119" s="116"/>
      <c r="Y119" s="127">
        <v>0.85026737967914434</v>
      </c>
      <c r="Z119" s="127">
        <v>6.9518716577540107E-2</v>
      </c>
      <c r="AA119" s="127">
        <v>6.9518716577540107E-2</v>
      </c>
      <c r="AB119" s="127">
        <v>1.06951871657754E-2</v>
      </c>
      <c r="AC119" s="157"/>
      <c r="AD119" s="28" t="s">
        <v>424</v>
      </c>
      <c r="AE119" s="74" t="s">
        <v>154</v>
      </c>
      <c r="AF119" s="154"/>
      <c r="AG119" s="174">
        <v>0.68421052631578949</v>
      </c>
      <c r="AH119" s="174">
        <v>0.19736842105263158</v>
      </c>
      <c r="AI119" s="174">
        <v>8.5526315789473686E-2</v>
      </c>
      <c r="AJ119" s="174">
        <v>3.2894736842105261E-2</v>
      </c>
      <c r="AK119" s="174">
        <v>0.98064516129032253</v>
      </c>
      <c r="AL119" s="175"/>
      <c r="AM119" s="264">
        <f t="shared" si="58"/>
        <v>3.5602185538247011E-2</v>
      </c>
      <c r="AN119" s="264">
        <f t="shared" si="59"/>
        <v>6.568239944199028E-3</v>
      </c>
      <c r="AO119" s="264">
        <f t="shared" si="60"/>
        <v>-4.7779586142757499E-2</v>
      </c>
      <c r="AP119" s="264">
        <f t="shared" si="61"/>
        <v>5.6091606603115556E-3</v>
      </c>
      <c r="AR119" s="174">
        <v>0.16605685336335485</v>
      </c>
      <c r="AS119" s="174">
        <v>-0.12784970447509147</v>
      </c>
      <c r="AT119" s="174">
        <v>-1.6007599211933579E-2</v>
      </c>
      <c r="AU119" s="174">
        <v>-2.2199549676329859E-2</v>
      </c>
    </row>
    <row r="120" spans="1:47" ht="25.35" customHeight="1" thickBot="1" x14ac:dyDescent="0.25">
      <c r="A120" s="2"/>
      <c r="B120" s="48" t="s">
        <v>362</v>
      </c>
      <c r="C120" s="28" t="s">
        <v>601</v>
      </c>
      <c r="D120" s="144"/>
      <c r="E120" s="205">
        <v>175</v>
      </c>
      <c r="F120" s="205">
        <v>5</v>
      </c>
      <c r="G120" s="206">
        <v>3</v>
      </c>
      <c r="H120" s="205">
        <v>1</v>
      </c>
      <c r="I120" s="205">
        <v>184</v>
      </c>
      <c r="J120" s="116"/>
      <c r="K120" s="192">
        <v>0.95108695652173914</v>
      </c>
      <c r="L120" s="192">
        <v>2.717391304347826E-2</v>
      </c>
      <c r="M120" s="192">
        <v>1.6304347826086956E-2</v>
      </c>
      <c r="N120" s="192">
        <v>5.434782608695652E-3</v>
      </c>
      <c r="O120" s="157"/>
      <c r="P120" s="48" t="s">
        <v>362</v>
      </c>
      <c r="Q120" s="28" t="s">
        <v>155</v>
      </c>
      <c r="R120" s="144"/>
      <c r="S120" s="30">
        <v>167</v>
      </c>
      <c r="T120" s="30">
        <v>6</v>
      </c>
      <c r="U120" s="31">
        <v>12</v>
      </c>
      <c r="V120" s="30">
        <v>2</v>
      </c>
      <c r="W120" s="30">
        <v>187</v>
      </c>
      <c r="X120" s="116"/>
      <c r="Y120" s="127">
        <v>0.89304812834224601</v>
      </c>
      <c r="Z120" s="127">
        <v>3.2085561497326207E-2</v>
      </c>
      <c r="AA120" s="127">
        <v>6.4171122994652413E-2</v>
      </c>
      <c r="AB120" s="127">
        <v>1.06951871657754E-2</v>
      </c>
      <c r="AC120" s="157"/>
      <c r="AD120" s="28" t="s">
        <v>425</v>
      </c>
      <c r="AE120" s="74" t="s">
        <v>155</v>
      </c>
      <c r="AF120" s="154"/>
      <c r="AG120" s="174">
        <v>0.78666666666666663</v>
      </c>
      <c r="AH120" s="174">
        <v>7.3333333333333334E-2</v>
      </c>
      <c r="AI120" s="174">
        <v>0.08</v>
      </c>
      <c r="AJ120" s="174">
        <v>0.06</v>
      </c>
      <c r="AK120" s="174">
        <v>0.967741935483871</v>
      </c>
      <c r="AL120" s="175"/>
      <c r="AM120" s="264">
        <f t="shared" si="58"/>
        <v>5.8038828179493129E-2</v>
      </c>
      <c r="AN120" s="264">
        <f t="shared" si="59"/>
        <v>-4.9116484538479464E-3</v>
      </c>
      <c r="AO120" s="264">
        <f t="shared" si="60"/>
        <v>-4.7866775168565454E-2</v>
      </c>
      <c r="AP120" s="264">
        <f t="shared" si="61"/>
        <v>-5.2604045570797484E-3</v>
      </c>
      <c r="AR120" s="174">
        <v>0.10638146167557938</v>
      </c>
      <c r="AS120" s="174">
        <v>-4.1247771836007127E-2</v>
      </c>
      <c r="AT120" s="174">
        <v>-1.5828877005347589E-2</v>
      </c>
      <c r="AU120" s="174">
        <v>-4.9304812834224596E-2</v>
      </c>
    </row>
    <row r="121" spans="1:47" ht="25.35" customHeight="1" thickBot="1" x14ac:dyDescent="0.25">
      <c r="A121" s="2"/>
      <c r="B121" s="35" t="s">
        <v>156</v>
      </c>
      <c r="C121" s="36" t="s">
        <v>157</v>
      </c>
      <c r="E121" s="30" t="s">
        <v>49</v>
      </c>
      <c r="F121" s="30" t="s">
        <v>49</v>
      </c>
      <c r="G121" s="31" t="s">
        <v>49</v>
      </c>
      <c r="H121" s="30" t="s">
        <v>49</v>
      </c>
      <c r="I121" s="30" t="s">
        <v>49</v>
      </c>
      <c r="J121" s="116"/>
      <c r="K121" s="127" t="s">
        <v>49</v>
      </c>
      <c r="L121" s="127" t="s">
        <v>49</v>
      </c>
      <c r="M121" s="127" t="s">
        <v>49</v>
      </c>
      <c r="N121" s="127" t="s">
        <v>49</v>
      </c>
      <c r="O121" s="157"/>
      <c r="P121" s="35" t="s">
        <v>156</v>
      </c>
      <c r="Q121" s="36" t="s">
        <v>157</v>
      </c>
      <c r="S121" s="30" t="s">
        <v>49</v>
      </c>
      <c r="T121" s="30" t="s">
        <v>49</v>
      </c>
      <c r="U121" s="31" t="s">
        <v>49</v>
      </c>
      <c r="V121" s="30" t="s">
        <v>49</v>
      </c>
      <c r="W121" s="30" t="s">
        <v>49</v>
      </c>
      <c r="X121" s="116"/>
      <c r="Y121" s="127" t="s">
        <v>49</v>
      </c>
      <c r="Z121" s="127" t="s">
        <v>49</v>
      </c>
      <c r="AA121" s="127" t="s">
        <v>49</v>
      </c>
      <c r="AB121" s="127" t="s">
        <v>49</v>
      </c>
      <c r="AC121" s="157"/>
      <c r="AD121" s="35" t="s">
        <v>156</v>
      </c>
      <c r="AE121" s="36" t="s">
        <v>157</v>
      </c>
      <c r="AG121" s="175"/>
      <c r="AH121" s="175"/>
      <c r="AI121" s="175"/>
      <c r="AJ121" s="175"/>
      <c r="AK121" s="175"/>
      <c r="AL121" s="175"/>
      <c r="AM121" s="174" t="s">
        <v>49</v>
      </c>
      <c r="AN121" s="174" t="s">
        <v>49</v>
      </c>
      <c r="AO121" s="174" t="s">
        <v>49</v>
      </c>
      <c r="AP121" s="174" t="s">
        <v>49</v>
      </c>
      <c r="AR121" s="174" t="s">
        <v>49</v>
      </c>
      <c r="AS121" s="174" t="s">
        <v>49</v>
      </c>
      <c r="AT121" s="174" t="s">
        <v>49</v>
      </c>
      <c r="AU121" s="174" t="s">
        <v>49</v>
      </c>
    </row>
    <row r="122" spans="1:47" ht="17.100000000000001" customHeight="1" thickBot="1" x14ac:dyDescent="0.25">
      <c r="A122" s="2"/>
      <c r="B122" s="35" t="s">
        <v>158</v>
      </c>
      <c r="C122" s="36" t="s">
        <v>159</v>
      </c>
      <c r="E122" s="30" t="s">
        <v>49</v>
      </c>
      <c r="F122" s="30" t="s">
        <v>49</v>
      </c>
      <c r="G122" s="31" t="s">
        <v>49</v>
      </c>
      <c r="H122" s="30" t="s">
        <v>49</v>
      </c>
      <c r="I122" s="30" t="s">
        <v>49</v>
      </c>
      <c r="J122" s="116"/>
      <c r="K122" s="127" t="s">
        <v>49</v>
      </c>
      <c r="L122" s="127" t="s">
        <v>49</v>
      </c>
      <c r="M122" s="127" t="s">
        <v>49</v>
      </c>
      <c r="N122" s="127" t="s">
        <v>49</v>
      </c>
      <c r="O122" s="157"/>
      <c r="P122" s="35" t="s">
        <v>158</v>
      </c>
      <c r="Q122" s="36" t="s">
        <v>159</v>
      </c>
      <c r="S122" s="30" t="s">
        <v>49</v>
      </c>
      <c r="T122" s="30" t="s">
        <v>49</v>
      </c>
      <c r="U122" s="31" t="s">
        <v>49</v>
      </c>
      <c r="V122" s="30" t="s">
        <v>49</v>
      </c>
      <c r="W122" s="30" t="s">
        <v>49</v>
      </c>
      <c r="X122" s="116"/>
      <c r="Y122" s="127" t="s">
        <v>49</v>
      </c>
      <c r="Z122" s="127" t="s">
        <v>49</v>
      </c>
      <c r="AA122" s="127" t="s">
        <v>49</v>
      </c>
      <c r="AB122" s="127" t="s">
        <v>49</v>
      </c>
      <c r="AC122" s="157"/>
      <c r="AD122" s="35" t="s">
        <v>158</v>
      </c>
      <c r="AE122" s="36" t="s">
        <v>159</v>
      </c>
      <c r="AG122" s="175"/>
      <c r="AH122" s="175"/>
      <c r="AI122" s="175"/>
      <c r="AJ122" s="175"/>
      <c r="AK122" s="175"/>
      <c r="AL122" s="175"/>
      <c r="AM122" s="174" t="s">
        <v>49</v>
      </c>
      <c r="AN122" s="174" t="s">
        <v>49</v>
      </c>
      <c r="AO122" s="174" t="s">
        <v>49</v>
      </c>
      <c r="AP122" s="174" t="s">
        <v>49</v>
      </c>
      <c r="AR122" s="174" t="s">
        <v>49</v>
      </c>
      <c r="AS122" s="174" t="s">
        <v>49</v>
      </c>
      <c r="AT122" s="174" t="s">
        <v>49</v>
      </c>
      <c r="AU122" s="174" t="s">
        <v>49</v>
      </c>
    </row>
    <row r="123" spans="1:47" ht="36.6" customHeight="1" thickBot="1" x14ac:dyDescent="0.25">
      <c r="A123" s="2"/>
      <c r="B123" s="48" t="s">
        <v>363</v>
      </c>
      <c r="C123" s="28" t="s">
        <v>602</v>
      </c>
      <c r="D123" s="144"/>
      <c r="E123" s="205">
        <v>169</v>
      </c>
      <c r="F123" s="205">
        <v>7</v>
      </c>
      <c r="G123" s="206">
        <v>3</v>
      </c>
      <c r="H123" s="205">
        <v>5</v>
      </c>
      <c r="I123" s="205">
        <v>184</v>
      </c>
      <c r="J123" s="116"/>
      <c r="K123" s="192">
        <v>0.91847826086956519</v>
      </c>
      <c r="L123" s="192">
        <v>3.8043478260869568E-2</v>
      </c>
      <c r="M123" s="192">
        <v>1.6304347826086956E-2</v>
      </c>
      <c r="N123" s="192">
        <v>2.717391304347826E-2</v>
      </c>
      <c r="O123" s="157"/>
      <c r="P123" s="48" t="s">
        <v>363</v>
      </c>
      <c r="Q123" s="28" t="s">
        <v>160</v>
      </c>
      <c r="R123" s="144"/>
      <c r="S123" s="30">
        <v>159</v>
      </c>
      <c r="T123" s="30">
        <v>4</v>
      </c>
      <c r="U123" s="31">
        <v>11</v>
      </c>
      <c r="V123" s="30">
        <v>13</v>
      </c>
      <c r="W123" s="30">
        <v>187</v>
      </c>
      <c r="X123" s="116"/>
      <c r="Y123" s="127">
        <v>0.85026737967914434</v>
      </c>
      <c r="Z123" s="127">
        <v>2.1390374331550801E-2</v>
      </c>
      <c r="AA123" s="127">
        <v>5.8823529411764705E-2</v>
      </c>
      <c r="AB123" s="127">
        <v>6.9518716577540107E-2</v>
      </c>
      <c r="AC123" s="157"/>
      <c r="AD123" s="28" t="s">
        <v>426</v>
      </c>
      <c r="AE123" s="74" t="s">
        <v>160</v>
      </c>
      <c r="AF123" s="154"/>
      <c r="AG123" s="174">
        <v>0.78985507246376807</v>
      </c>
      <c r="AH123" s="174">
        <v>5.7971014492753624E-2</v>
      </c>
      <c r="AI123" s="174">
        <v>4.3478260869565216E-2</v>
      </c>
      <c r="AJ123" s="174">
        <v>0.10869565217391304</v>
      </c>
      <c r="AK123" s="174">
        <v>0.89032258064516134</v>
      </c>
      <c r="AL123" s="175"/>
      <c r="AM123" s="264">
        <f t="shared" ref="AM123" si="62">K123-Y123</f>
        <v>6.8210881190420847E-2</v>
      </c>
      <c r="AN123" s="264">
        <f t="shared" ref="AN123" si="63">L123-Z123</f>
        <v>1.6653103929318767E-2</v>
      </c>
      <c r="AO123" s="264">
        <f t="shared" ref="AO123" si="64">M123-AA123</f>
        <v>-4.2519181585677746E-2</v>
      </c>
      <c r="AP123" s="264">
        <f t="shared" ref="AP123" si="65">N123-AB123</f>
        <v>-4.2344803534061851E-2</v>
      </c>
      <c r="AR123" s="174">
        <v>6.0412307215376271E-2</v>
      </c>
      <c r="AS123" s="174">
        <v>-3.6580640161202826E-2</v>
      </c>
      <c r="AT123" s="174">
        <v>1.5345268542199489E-2</v>
      </c>
      <c r="AU123" s="174">
        <v>-3.9176935596372933E-2</v>
      </c>
    </row>
    <row r="124" spans="1:47" ht="17.100000000000001" customHeight="1" thickBot="1" x14ac:dyDescent="0.25">
      <c r="A124" s="2"/>
      <c r="B124" s="35" t="s">
        <v>161</v>
      </c>
      <c r="C124" s="36" t="s">
        <v>162</v>
      </c>
      <c r="E124" s="30" t="s">
        <v>49</v>
      </c>
      <c r="F124" s="30" t="s">
        <v>49</v>
      </c>
      <c r="G124" s="31" t="s">
        <v>49</v>
      </c>
      <c r="H124" s="30" t="s">
        <v>49</v>
      </c>
      <c r="I124" s="30" t="s">
        <v>49</v>
      </c>
      <c r="J124" s="116"/>
      <c r="K124" s="127" t="s">
        <v>49</v>
      </c>
      <c r="L124" s="127" t="s">
        <v>49</v>
      </c>
      <c r="M124" s="127" t="s">
        <v>49</v>
      </c>
      <c r="N124" s="127" t="s">
        <v>49</v>
      </c>
      <c r="O124" s="157"/>
      <c r="P124" s="35" t="s">
        <v>161</v>
      </c>
      <c r="Q124" s="36" t="s">
        <v>162</v>
      </c>
      <c r="S124" s="30" t="s">
        <v>49</v>
      </c>
      <c r="T124" s="30" t="s">
        <v>49</v>
      </c>
      <c r="U124" s="31" t="s">
        <v>49</v>
      </c>
      <c r="V124" s="30" t="s">
        <v>49</v>
      </c>
      <c r="W124" s="30" t="s">
        <v>49</v>
      </c>
      <c r="X124" s="116"/>
      <c r="Y124" s="127" t="s">
        <v>49</v>
      </c>
      <c r="Z124" s="127" t="s">
        <v>49</v>
      </c>
      <c r="AA124" s="127" t="s">
        <v>49</v>
      </c>
      <c r="AB124" s="127" t="s">
        <v>49</v>
      </c>
      <c r="AC124" s="157"/>
      <c r="AD124" s="35" t="s">
        <v>161</v>
      </c>
      <c r="AE124" s="36" t="s">
        <v>162</v>
      </c>
      <c r="AG124" s="175"/>
      <c r="AH124" s="175"/>
      <c r="AI124" s="175"/>
      <c r="AJ124" s="175"/>
      <c r="AK124" s="175"/>
      <c r="AL124" s="175"/>
      <c r="AM124" s="174" t="s">
        <v>49</v>
      </c>
      <c r="AN124" s="174" t="s">
        <v>49</v>
      </c>
      <c r="AO124" s="174" t="s">
        <v>49</v>
      </c>
      <c r="AP124" s="174" t="s">
        <v>49</v>
      </c>
      <c r="AR124" s="174" t="s">
        <v>49</v>
      </c>
      <c r="AS124" s="174" t="s">
        <v>49</v>
      </c>
      <c r="AT124" s="174" t="s">
        <v>49</v>
      </c>
      <c r="AU124" s="174" t="s">
        <v>49</v>
      </c>
    </row>
    <row r="125" spans="1:47" ht="47.85" customHeight="1" thickBot="1" x14ac:dyDescent="0.25">
      <c r="A125" s="2"/>
      <c r="B125" s="48" t="s">
        <v>364</v>
      </c>
      <c r="C125" s="28" t="s">
        <v>603</v>
      </c>
      <c r="D125" s="144"/>
      <c r="E125" s="205">
        <v>162</v>
      </c>
      <c r="F125" s="205">
        <v>6</v>
      </c>
      <c r="G125" s="206">
        <v>4</v>
      </c>
      <c r="H125" s="205">
        <v>12</v>
      </c>
      <c r="I125" s="205">
        <v>184</v>
      </c>
      <c r="J125" s="116"/>
      <c r="K125" s="192">
        <v>0.88043478260869568</v>
      </c>
      <c r="L125" s="192">
        <v>3.2608695652173912E-2</v>
      </c>
      <c r="M125" s="192">
        <v>2.1739130434782608E-2</v>
      </c>
      <c r="N125" s="192">
        <v>6.5217391304347824E-2</v>
      </c>
      <c r="O125" s="157"/>
      <c r="P125" s="48" t="s">
        <v>364</v>
      </c>
      <c r="Q125" s="28" t="s">
        <v>163</v>
      </c>
      <c r="R125" s="144"/>
      <c r="S125" s="30">
        <v>149</v>
      </c>
      <c r="T125" s="30">
        <v>4</v>
      </c>
      <c r="U125" s="31">
        <v>15</v>
      </c>
      <c r="V125" s="30">
        <v>19</v>
      </c>
      <c r="W125" s="30">
        <v>187</v>
      </c>
      <c r="X125" s="116"/>
      <c r="Y125" s="127">
        <v>0.79679144385026734</v>
      </c>
      <c r="Z125" s="127">
        <v>2.1390374331550801E-2</v>
      </c>
      <c r="AA125" s="127">
        <v>8.0213903743315509E-2</v>
      </c>
      <c r="AB125" s="127">
        <v>0.10160427807486631</v>
      </c>
      <c r="AC125" s="157"/>
      <c r="AD125" s="28" t="s">
        <v>427</v>
      </c>
      <c r="AE125" s="74" t="s">
        <v>163</v>
      </c>
      <c r="AF125" s="154"/>
      <c r="AG125" s="174">
        <v>0.69343065693430661</v>
      </c>
      <c r="AH125" s="174">
        <v>8.0291970802919707E-2</v>
      </c>
      <c r="AI125" s="174">
        <v>9.4890510948905105E-2</v>
      </c>
      <c r="AJ125" s="174">
        <v>0.13138686131386862</v>
      </c>
      <c r="AK125" s="174">
        <v>0.88387096774193552</v>
      </c>
      <c r="AL125" s="175"/>
      <c r="AM125" s="264">
        <f t="shared" ref="AM125:AM127" si="66">K125-Y125</f>
        <v>8.3643338758428332E-2</v>
      </c>
      <c r="AN125" s="264">
        <f t="shared" ref="AN125:AN127" si="67">L125-Z125</f>
        <v>1.1218321320623111E-2</v>
      </c>
      <c r="AO125" s="264">
        <f t="shared" ref="AO125:AO127" si="68">M125-AA125</f>
        <v>-5.8474773308532901E-2</v>
      </c>
      <c r="AP125" s="264">
        <f t="shared" ref="AP125:AP127" si="69">N125-AB125</f>
        <v>-3.638688677051849E-2</v>
      </c>
      <c r="AR125" s="174">
        <v>0.10336078691596073</v>
      </c>
      <c r="AS125" s="174">
        <v>-5.8901596471368903E-2</v>
      </c>
      <c r="AT125" s="174">
        <v>-1.4676607205589595E-2</v>
      </c>
      <c r="AU125" s="174">
        <v>-2.9782583239002305E-2</v>
      </c>
    </row>
    <row r="126" spans="1:47" ht="36.6" customHeight="1" thickBot="1" x14ac:dyDescent="0.25">
      <c r="A126" s="2"/>
      <c r="B126" s="48" t="s">
        <v>365</v>
      </c>
      <c r="C126" s="28" t="s">
        <v>604</v>
      </c>
      <c r="D126" s="144"/>
      <c r="E126" s="205">
        <v>179</v>
      </c>
      <c r="F126" s="205">
        <v>1</v>
      </c>
      <c r="G126" s="206">
        <v>2</v>
      </c>
      <c r="H126" s="205">
        <v>2</v>
      </c>
      <c r="I126" s="205">
        <v>184</v>
      </c>
      <c r="J126" s="116"/>
      <c r="K126" s="192">
        <v>0.97282608695652173</v>
      </c>
      <c r="L126" s="192">
        <v>5.434782608695652E-3</v>
      </c>
      <c r="M126" s="192">
        <v>1.0869565217391304E-2</v>
      </c>
      <c r="N126" s="192">
        <v>1.0869565217391304E-2</v>
      </c>
      <c r="O126" s="157"/>
      <c r="P126" s="48" t="s">
        <v>365</v>
      </c>
      <c r="Q126" s="28" t="s">
        <v>164</v>
      </c>
      <c r="R126" s="144"/>
      <c r="S126" s="30">
        <v>168</v>
      </c>
      <c r="T126" s="30">
        <v>3</v>
      </c>
      <c r="U126" s="31">
        <v>9</v>
      </c>
      <c r="V126" s="30">
        <v>7</v>
      </c>
      <c r="W126" s="30">
        <v>187</v>
      </c>
      <c r="X126" s="116"/>
      <c r="Y126" s="127">
        <v>0.89839572192513373</v>
      </c>
      <c r="Z126" s="127">
        <v>1.6042780748663103E-2</v>
      </c>
      <c r="AA126" s="127">
        <v>4.8128342245989303E-2</v>
      </c>
      <c r="AB126" s="127">
        <v>3.7433155080213901E-2</v>
      </c>
      <c r="AC126" s="157"/>
      <c r="AD126" s="28" t="s">
        <v>428</v>
      </c>
      <c r="AE126" s="74" t="s">
        <v>164</v>
      </c>
      <c r="AF126" s="154"/>
      <c r="AG126" s="174">
        <v>0.85401459854014594</v>
      </c>
      <c r="AH126" s="174">
        <v>5.1094890510948905E-2</v>
      </c>
      <c r="AI126" s="174">
        <v>7.2992700729927001E-2</v>
      </c>
      <c r="AJ126" s="174">
        <v>2.1897810218978103E-2</v>
      </c>
      <c r="AK126" s="174">
        <v>0.88387096774193552</v>
      </c>
      <c r="AL126" s="175"/>
      <c r="AM126" s="264">
        <f t="shared" si="66"/>
        <v>7.4430365031388002E-2</v>
      </c>
      <c r="AN126" s="264">
        <f t="shared" si="67"/>
        <v>-1.0607998139967451E-2</v>
      </c>
      <c r="AO126" s="264">
        <f t="shared" si="68"/>
        <v>-3.7258777028597999E-2</v>
      </c>
      <c r="AP126" s="264">
        <f t="shared" si="69"/>
        <v>-2.6563589862822597E-2</v>
      </c>
      <c r="AR126" s="174">
        <v>4.4381123384987786E-2</v>
      </c>
      <c r="AS126" s="174">
        <v>-3.5052109762285802E-2</v>
      </c>
      <c r="AT126" s="174">
        <v>-2.4864358483937699E-2</v>
      </c>
      <c r="AU126" s="174">
        <v>1.5535344861235797E-2</v>
      </c>
    </row>
    <row r="127" spans="1:47" ht="36.6" customHeight="1" thickBot="1" x14ac:dyDescent="0.25">
      <c r="A127" s="2"/>
      <c r="B127" s="48" t="s">
        <v>366</v>
      </c>
      <c r="C127" s="28" t="s">
        <v>605</v>
      </c>
      <c r="D127" s="144"/>
      <c r="E127" s="205">
        <v>181</v>
      </c>
      <c r="F127" s="205">
        <v>0</v>
      </c>
      <c r="G127" s="206">
        <v>1</v>
      </c>
      <c r="H127" s="205">
        <v>2</v>
      </c>
      <c r="I127" s="205">
        <v>184</v>
      </c>
      <c r="J127" s="116"/>
      <c r="K127" s="192">
        <v>0.98369565217391308</v>
      </c>
      <c r="L127" s="192">
        <v>0</v>
      </c>
      <c r="M127" s="192">
        <v>5.434782608695652E-3</v>
      </c>
      <c r="N127" s="192">
        <v>1.0869565217391304E-2</v>
      </c>
      <c r="O127" s="157"/>
      <c r="P127" s="48" t="s">
        <v>366</v>
      </c>
      <c r="Q127" s="28" t="s">
        <v>165</v>
      </c>
      <c r="R127" s="144"/>
      <c r="S127" s="30">
        <v>180</v>
      </c>
      <c r="T127" s="30">
        <v>1</v>
      </c>
      <c r="U127" s="31">
        <v>6</v>
      </c>
      <c r="V127" s="30">
        <v>0</v>
      </c>
      <c r="W127" s="30">
        <v>187</v>
      </c>
      <c r="X127" s="116"/>
      <c r="Y127" s="127">
        <v>0.96256684491978606</v>
      </c>
      <c r="Z127" s="127">
        <v>5.3475935828877002E-3</v>
      </c>
      <c r="AA127" s="127">
        <v>3.2085561497326207E-2</v>
      </c>
      <c r="AB127" s="127">
        <v>0</v>
      </c>
      <c r="AC127" s="157"/>
      <c r="AD127" s="28" t="s">
        <v>430</v>
      </c>
      <c r="AE127" s="74" t="s">
        <v>165</v>
      </c>
      <c r="AF127" s="154"/>
      <c r="AG127" s="174">
        <v>0.93918918918918914</v>
      </c>
      <c r="AH127" s="174">
        <v>4.0540540540540543E-2</v>
      </c>
      <c r="AI127" s="174">
        <v>2.0270270270270271E-2</v>
      </c>
      <c r="AJ127" s="174">
        <v>0</v>
      </c>
      <c r="AK127" s="174">
        <v>0.95483870967741935</v>
      </c>
      <c r="AL127" s="175"/>
      <c r="AM127" s="264">
        <f t="shared" si="66"/>
        <v>2.1128807254127024E-2</v>
      </c>
      <c r="AN127" s="264">
        <f t="shared" si="67"/>
        <v>-5.3475935828877002E-3</v>
      </c>
      <c r="AO127" s="264">
        <f t="shared" si="68"/>
        <v>-2.6650778888630555E-2</v>
      </c>
      <c r="AP127" s="264">
        <f t="shared" si="69"/>
        <v>1.0869565217391304E-2</v>
      </c>
      <c r="AR127" s="174">
        <v>2.3377655730596913E-2</v>
      </c>
      <c r="AS127" s="174">
        <v>-3.5192946957652842E-2</v>
      </c>
      <c r="AT127" s="174">
        <v>1.1815291227055935E-2</v>
      </c>
      <c r="AU127" s="174">
        <v>0</v>
      </c>
    </row>
    <row r="128" spans="1:47" ht="25.35" customHeight="1" thickBot="1" x14ac:dyDescent="0.25">
      <c r="A128" s="2"/>
      <c r="B128" s="48"/>
      <c r="C128" s="28"/>
      <c r="D128" s="144"/>
      <c r="E128" s="27" t="s">
        <v>145</v>
      </c>
      <c r="F128" s="191" t="s">
        <v>146</v>
      </c>
      <c r="G128" s="27" t="s">
        <v>147</v>
      </c>
      <c r="H128" s="191"/>
      <c r="I128" s="27" t="s">
        <v>0</v>
      </c>
      <c r="J128" s="116"/>
      <c r="K128" s="27" t="s">
        <v>145</v>
      </c>
      <c r="L128" s="191" t="s">
        <v>146</v>
      </c>
      <c r="M128" s="27" t="s">
        <v>147</v>
      </c>
      <c r="N128" s="126" t="s">
        <v>49</v>
      </c>
      <c r="O128" s="157"/>
      <c r="P128" s="48"/>
      <c r="Q128" s="28"/>
      <c r="R128" s="144"/>
      <c r="S128" s="27" t="s">
        <v>145</v>
      </c>
      <c r="T128" s="123" t="s">
        <v>146</v>
      </c>
      <c r="U128" s="27" t="s">
        <v>147</v>
      </c>
      <c r="V128" s="123"/>
      <c r="W128" s="27" t="s">
        <v>0</v>
      </c>
      <c r="X128" s="116"/>
      <c r="Y128" s="27" t="s">
        <v>145</v>
      </c>
      <c r="Z128" s="123" t="s">
        <v>146</v>
      </c>
      <c r="AA128" s="27" t="s">
        <v>147</v>
      </c>
      <c r="AB128" s="126" t="s">
        <v>49</v>
      </c>
      <c r="AC128" s="157"/>
      <c r="AD128" s="28"/>
      <c r="AE128" s="74"/>
      <c r="AG128" s="27" t="s">
        <v>145</v>
      </c>
      <c r="AH128" s="27" t="s">
        <v>146</v>
      </c>
      <c r="AI128" s="27" t="s">
        <v>147</v>
      </c>
      <c r="AJ128" s="27"/>
      <c r="AK128" s="27" t="s">
        <v>391</v>
      </c>
      <c r="AL128" s="120"/>
      <c r="AM128" s="27" t="s">
        <v>145</v>
      </c>
      <c r="AN128" s="27" t="s">
        <v>146</v>
      </c>
      <c r="AO128" s="27" t="s">
        <v>147</v>
      </c>
      <c r="AP128" s="155" t="s">
        <v>49</v>
      </c>
      <c r="AR128" s="27" t="s">
        <v>145</v>
      </c>
      <c r="AS128" s="27" t="s">
        <v>146</v>
      </c>
      <c r="AT128" s="27" t="s">
        <v>147</v>
      </c>
      <c r="AU128" s="155" t="s">
        <v>49</v>
      </c>
    </row>
    <row r="129" spans="1:47" ht="25.35" customHeight="1" thickBot="1" x14ac:dyDescent="0.25">
      <c r="A129" s="2"/>
      <c r="B129" s="48" t="s">
        <v>367</v>
      </c>
      <c r="C129" s="28" t="s">
        <v>166</v>
      </c>
      <c r="D129" s="144"/>
      <c r="E129" s="209">
        <v>4</v>
      </c>
      <c r="F129" s="210">
        <v>32</v>
      </c>
      <c r="G129" s="222">
        <v>148</v>
      </c>
      <c r="H129" s="53"/>
      <c r="I129" s="211">
        <v>184</v>
      </c>
      <c r="J129" s="116"/>
      <c r="K129" s="193">
        <v>2.1739130434782608E-2</v>
      </c>
      <c r="L129" s="194">
        <v>0.17391304347826086</v>
      </c>
      <c r="M129" s="195">
        <v>0.80434782608695654</v>
      </c>
      <c r="N129" s="127"/>
      <c r="O129" s="157"/>
      <c r="P129" s="48" t="s">
        <v>367</v>
      </c>
      <c r="Q129" s="28" t="s">
        <v>166</v>
      </c>
      <c r="R129" s="144"/>
      <c r="S129" s="52">
        <v>7</v>
      </c>
      <c r="T129" s="53">
        <v>52</v>
      </c>
      <c r="U129" s="54">
        <v>128</v>
      </c>
      <c r="V129" s="53"/>
      <c r="W129" s="55">
        <v>187</v>
      </c>
      <c r="X129" s="116"/>
      <c r="Y129" s="128">
        <v>3.7433155080213901E-2</v>
      </c>
      <c r="Z129" s="129">
        <v>0.27807486631016043</v>
      </c>
      <c r="AA129" s="130">
        <v>0.68449197860962563</v>
      </c>
      <c r="AB129" s="127"/>
      <c r="AC129" s="157"/>
      <c r="AD129" s="28" t="s">
        <v>429</v>
      </c>
      <c r="AE129" s="74" t="s">
        <v>166</v>
      </c>
      <c r="AF129" s="154"/>
      <c r="AG129" s="187">
        <v>1.7094017094017096E-2</v>
      </c>
      <c r="AH129" s="188">
        <v>0.24786324786324787</v>
      </c>
      <c r="AI129" s="188">
        <v>0.7350427350427351</v>
      </c>
      <c r="AJ129" s="188"/>
      <c r="AK129" s="189">
        <v>0.75483870967741939</v>
      </c>
      <c r="AL129" s="175"/>
      <c r="AM129" s="278">
        <f t="shared" ref="AM129" si="70">K129-Y129</f>
        <v>-1.5694024645431293E-2</v>
      </c>
      <c r="AN129" s="279">
        <f t="shared" ref="AN129" si="71">L129-Z129</f>
        <v>-0.10416182283189956</v>
      </c>
      <c r="AO129" s="280">
        <f t="shared" ref="AO129" si="72">M129-AA129</f>
        <v>0.11985584747733091</v>
      </c>
      <c r="AP129" s="155" t="s">
        <v>49</v>
      </c>
      <c r="AR129" s="183">
        <v>2.0339137986196805E-2</v>
      </c>
      <c r="AS129" s="184">
        <v>3.0211618446912558E-2</v>
      </c>
      <c r="AT129" s="185">
        <v>-5.0550756433109467E-2</v>
      </c>
      <c r="AU129" s="155" t="s">
        <v>49</v>
      </c>
    </row>
    <row r="130" spans="1:47" ht="17.100000000000001" customHeight="1" thickBot="1" x14ac:dyDescent="0.25">
      <c r="A130" s="2"/>
      <c r="B130" s="35" t="s">
        <v>167</v>
      </c>
      <c r="C130" s="36" t="s">
        <v>168</v>
      </c>
      <c r="E130" s="30" t="s">
        <v>49</v>
      </c>
      <c r="F130" s="30" t="s">
        <v>49</v>
      </c>
      <c r="G130" s="31" t="s">
        <v>49</v>
      </c>
      <c r="H130" s="30" t="s">
        <v>49</v>
      </c>
      <c r="I130" s="30" t="s">
        <v>49</v>
      </c>
      <c r="J130" s="116"/>
      <c r="K130" s="127" t="s">
        <v>49</v>
      </c>
      <c r="L130" s="127" t="s">
        <v>49</v>
      </c>
      <c r="M130" s="127" t="s">
        <v>49</v>
      </c>
      <c r="N130" s="127" t="s">
        <v>49</v>
      </c>
      <c r="O130" s="157"/>
      <c r="P130" s="35" t="s">
        <v>167</v>
      </c>
      <c r="Q130" s="36" t="s">
        <v>168</v>
      </c>
      <c r="S130" s="30" t="s">
        <v>49</v>
      </c>
      <c r="T130" s="30" t="s">
        <v>49</v>
      </c>
      <c r="U130" s="31" t="s">
        <v>49</v>
      </c>
      <c r="V130" s="30" t="s">
        <v>49</v>
      </c>
      <c r="W130" s="30" t="s">
        <v>49</v>
      </c>
      <c r="X130" s="116"/>
      <c r="Y130" s="127" t="s">
        <v>49</v>
      </c>
      <c r="Z130" s="127" t="s">
        <v>49</v>
      </c>
      <c r="AA130" s="127" t="s">
        <v>49</v>
      </c>
      <c r="AB130" s="127" t="s">
        <v>49</v>
      </c>
      <c r="AC130" s="157"/>
      <c r="AD130" s="35" t="s">
        <v>167</v>
      </c>
      <c r="AE130" s="36" t="s">
        <v>168</v>
      </c>
      <c r="AG130" s="120"/>
      <c r="AH130" s="120"/>
      <c r="AI130" s="120"/>
      <c r="AJ130" s="120"/>
      <c r="AK130" s="120"/>
      <c r="AL130" s="120"/>
      <c r="AM130" s="155" t="s">
        <v>49</v>
      </c>
      <c r="AN130" s="155" t="s">
        <v>49</v>
      </c>
      <c r="AO130" s="155" t="s">
        <v>49</v>
      </c>
      <c r="AP130" s="155" t="s">
        <v>49</v>
      </c>
      <c r="AR130" s="155" t="s">
        <v>49</v>
      </c>
      <c r="AS130" s="155" t="s">
        <v>49</v>
      </c>
      <c r="AT130" s="155" t="s">
        <v>49</v>
      </c>
      <c r="AU130" s="155" t="s">
        <v>49</v>
      </c>
    </row>
    <row r="131" spans="1:47" ht="25.35" customHeight="1" thickBot="1" x14ac:dyDescent="0.25">
      <c r="A131" s="2"/>
      <c r="B131" s="48" t="s">
        <v>368</v>
      </c>
      <c r="C131" s="28" t="s">
        <v>606</v>
      </c>
      <c r="D131" s="144"/>
      <c r="E131" s="205">
        <v>178</v>
      </c>
      <c r="F131" s="205">
        <v>4</v>
      </c>
      <c r="G131" s="206">
        <v>0</v>
      </c>
      <c r="H131" s="205">
        <v>2</v>
      </c>
      <c r="I131" s="205">
        <v>184</v>
      </c>
      <c r="J131" s="116"/>
      <c r="K131" s="192">
        <v>0.96739130434782605</v>
      </c>
      <c r="L131" s="192">
        <v>2.1739130434782608E-2</v>
      </c>
      <c r="M131" s="192">
        <v>0</v>
      </c>
      <c r="N131" s="192">
        <v>1.0869565217391304E-2</v>
      </c>
      <c r="O131" s="157"/>
      <c r="P131" s="48" t="s">
        <v>368</v>
      </c>
      <c r="Q131" s="28" t="s">
        <v>169</v>
      </c>
      <c r="R131" s="144"/>
      <c r="S131" s="30">
        <v>167</v>
      </c>
      <c r="T131" s="30">
        <v>9</v>
      </c>
      <c r="U131" s="31">
        <v>7</v>
      </c>
      <c r="V131" s="30">
        <v>4</v>
      </c>
      <c r="W131" s="30">
        <v>187</v>
      </c>
      <c r="X131" s="116"/>
      <c r="Y131" s="127">
        <v>0.89304812834224601</v>
      </c>
      <c r="Z131" s="127">
        <v>4.8128342245989303E-2</v>
      </c>
      <c r="AA131" s="127">
        <v>3.7433155080213901E-2</v>
      </c>
      <c r="AB131" s="127">
        <v>2.1390374331550801E-2</v>
      </c>
      <c r="AC131" s="157"/>
      <c r="AD131" s="101" t="s">
        <v>431</v>
      </c>
      <c r="AE131" s="78" t="s">
        <v>169</v>
      </c>
      <c r="AF131" s="154"/>
      <c r="AG131" s="174">
        <v>0.875</v>
      </c>
      <c r="AH131" s="174">
        <v>5.8823529411764705E-2</v>
      </c>
      <c r="AI131" s="174">
        <v>5.1470588235294115E-2</v>
      </c>
      <c r="AJ131" s="174">
        <v>1.4705882352941176E-2</v>
      </c>
      <c r="AK131" s="174">
        <v>0.8774193548387097</v>
      </c>
      <c r="AL131" s="175"/>
      <c r="AM131" s="264">
        <f t="shared" ref="AM131" si="73">K131-Y131</f>
        <v>7.4343176005580047E-2</v>
      </c>
      <c r="AN131" s="264">
        <f t="shared" ref="AN131" si="74">L131-Z131</f>
        <v>-2.6389211811206695E-2</v>
      </c>
      <c r="AO131" s="264">
        <f t="shared" ref="AO131" si="75">M131-AA131</f>
        <v>-3.7433155080213901E-2</v>
      </c>
      <c r="AP131" s="264">
        <f t="shared" ref="AP131" si="76">N131-AB131</f>
        <v>-1.0520809114159497E-2</v>
      </c>
      <c r="AR131" s="174">
        <v>1.8048128342246006E-2</v>
      </c>
      <c r="AS131" s="174">
        <v>-1.0695187165775402E-2</v>
      </c>
      <c r="AT131" s="174">
        <v>-1.4037433155080214E-2</v>
      </c>
      <c r="AU131" s="174">
        <v>6.6844919786096246E-3</v>
      </c>
    </row>
    <row r="132" spans="1:47" ht="17.100000000000001" customHeight="1" thickBot="1" x14ac:dyDescent="0.25">
      <c r="A132" s="2"/>
      <c r="B132" s="35" t="s">
        <v>170</v>
      </c>
      <c r="C132" s="36" t="s">
        <v>171</v>
      </c>
      <c r="E132" s="145" t="s">
        <v>49</v>
      </c>
      <c r="F132" s="145" t="s">
        <v>49</v>
      </c>
      <c r="G132" s="145" t="s">
        <v>49</v>
      </c>
      <c r="H132" s="145" t="s">
        <v>49</v>
      </c>
      <c r="I132" s="146" t="s">
        <v>49</v>
      </c>
      <c r="J132" s="116"/>
      <c r="K132" s="126" t="s">
        <v>49</v>
      </c>
      <c r="L132" s="126" t="s">
        <v>49</v>
      </c>
      <c r="M132" s="126" t="s">
        <v>49</v>
      </c>
      <c r="N132" s="126" t="s">
        <v>49</v>
      </c>
      <c r="O132" s="157"/>
      <c r="P132" s="35" t="s">
        <v>170</v>
      </c>
      <c r="Q132" s="36" t="s">
        <v>171</v>
      </c>
      <c r="S132" s="145" t="s">
        <v>49</v>
      </c>
      <c r="T132" s="145" t="s">
        <v>49</v>
      </c>
      <c r="U132" s="145" t="s">
        <v>49</v>
      </c>
      <c r="V132" s="145" t="s">
        <v>49</v>
      </c>
      <c r="W132" s="146" t="s">
        <v>49</v>
      </c>
      <c r="X132" s="116"/>
      <c r="Y132" s="126" t="s">
        <v>49</v>
      </c>
      <c r="Z132" s="126" t="s">
        <v>49</v>
      </c>
      <c r="AA132" s="126" t="s">
        <v>49</v>
      </c>
      <c r="AB132" s="126" t="s">
        <v>49</v>
      </c>
      <c r="AC132" s="157"/>
      <c r="AD132" s="81" t="s">
        <v>170</v>
      </c>
      <c r="AE132" s="81" t="s">
        <v>171</v>
      </c>
      <c r="AG132" s="120"/>
      <c r="AH132" s="120"/>
      <c r="AI132" s="120"/>
      <c r="AJ132" s="120"/>
      <c r="AK132" s="120"/>
      <c r="AL132" s="120"/>
      <c r="AM132" s="155" t="s">
        <v>49</v>
      </c>
      <c r="AN132" s="155" t="s">
        <v>49</v>
      </c>
      <c r="AO132" s="155" t="s">
        <v>49</v>
      </c>
      <c r="AP132" s="155" t="s">
        <v>49</v>
      </c>
      <c r="AR132" s="155" t="s">
        <v>49</v>
      </c>
      <c r="AS132" s="155" t="s">
        <v>49</v>
      </c>
      <c r="AT132" s="155" t="s">
        <v>49</v>
      </c>
      <c r="AU132" s="155" t="s">
        <v>49</v>
      </c>
    </row>
    <row r="133" spans="1:47" ht="25.35" customHeight="1" thickBot="1" x14ac:dyDescent="0.25">
      <c r="A133" s="2"/>
      <c r="B133" s="35"/>
      <c r="C133" s="36"/>
      <c r="E133" s="27" t="s">
        <v>145</v>
      </c>
      <c r="F133" s="191" t="s">
        <v>146</v>
      </c>
      <c r="G133" s="27" t="s">
        <v>147</v>
      </c>
      <c r="H133" s="191"/>
      <c r="I133" s="27" t="s">
        <v>0</v>
      </c>
      <c r="J133" s="116"/>
      <c r="K133" s="27" t="s">
        <v>145</v>
      </c>
      <c r="L133" s="191" t="s">
        <v>146</v>
      </c>
      <c r="M133" s="27" t="s">
        <v>147</v>
      </c>
      <c r="N133" s="126" t="s">
        <v>49</v>
      </c>
      <c r="O133" s="157"/>
      <c r="P133" s="35"/>
      <c r="Q133" s="36"/>
      <c r="S133" s="27" t="s">
        <v>145</v>
      </c>
      <c r="T133" s="123" t="s">
        <v>146</v>
      </c>
      <c r="U133" s="27" t="s">
        <v>147</v>
      </c>
      <c r="V133" s="123"/>
      <c r="W133" s="27" t="s">
        <v>0</v>
      </c>
      <c r="X133" s="116"/>
      <c r="Y133" s="27" t="s">
        <v>145</v>
      </c>
      <c r="Z133" s="123" t="s">
        <v>146</v>
      </c>
      <c r="AA133" s="27" t="s">
        <v>147</v>
      </c>
      <c r="AB133" s="126" t="s">
        <v>49</v>
      </c>
      <c r="AC133" s="157"/>
      <c r="AD133" s="109"/>
      <c r="AE133" s="125"/>
      <c r="AG133" s="27" t="s">
        <v>145</v>
      </c>
      <c r="AH133" s="27" t="s">
        <v>146</v>
      </c>
      <c r="AI133" s="27" t="s">
        <v>147</v>
      </c>
      <c r="AJ133" s="27"/>
      <c r="AK133" s="27" t="s">
        <v>391</v>
      </c>
      <c r="AL133" s="120"/>
      <c r="AM133" s="27" t="s">
        <v>145</v>
      </c>
      <c r="AN133" s="27" t="s">
        <v>146</v>
      </c>
      <c r="AO133" s="27" t="s">
        <v>147</v>
      </c>
      <c r="AP133" s="155"/>
      <c r="AR133" s="27" t="s">
        <v>145</v>
      </c>
      <c r="AS133" s="27" t="s">
        <v>146</v>
      </c>
      <c r="AT133" s="27" t="s">
        <v>147</v>
      </c>
      <c r="AU133" s="155"/>
    </row>
    <row r="134" spans="1:47" ht="25.35" customHeight="1" thickBot="1" x14ac:dyDescent="0.25">
      <c r="A134" s="2"/>
      <c r="B134" s="48" t="s">
        <v>369</v>
      </c>
      <c r="C134" s="28" t="s">
        <v>172</v>
      </c>
      <c r="D134" s="144"/>
      <c r="E134" s="209">
        <v>3</v>
      </c>
      <c r="F134" s="210">
        <v>27</v>
      </c>
      <c r="G134" s="222">
        <v>154</v>
      </c>
      <c r="H134" s="53"/>
      <c r="I134" s="211">
        <v>184</v>
      </c>
      <c r="J134" s="116"/>
      <c r="K134" s="193">
        <v>1.6304347826086956E-2</v>
      </c>
      <c r="L134" s="194">
        <v>0.14673913043478262</v>
      </c>
      <c r="M134" s="195">
        <v>0.83695652173913049</v>
      </c>
      <c r="N134" s="127"/>
      <c r="O134" s="157"/>
      <c r="P134" s="48" t="s">
        <v>369</v>
      </c>
      <c r="Q134" s="28" t="s">
        <v>172</v>
      </c>
      <c r="R134" s="144"/>
      <c r="S134" s="52">
        <v>8</v>
      </c>
      <c r="T134" s="53">
        <v>61</v>
      </c>
      <c r="U134" s="54">
        <v>118</v>
      </c>
      <c r="V134" s="53"/>
      <c r="W134" s="55">
        <v>187</v>
      </c>
      <c r="X134" s="116"/>
      <c r="Y134" s="128">
        <v>4.2780748663101602E-2</v>
      </c>
      <c r="Z134" s="129">
        <v>0.32620320855614976</v>
      </c>
      <c r="AA134" s="130">
        <v>0.63101604278074863</v>
      </c>
      <c r="AB134" s="127"/>
      <c r="AC134" s="157"/>
      <c r="AD134" s="102" t="s">
        <v>432</v>
      </c>
      <c r="AE134" s="74" t="s">
        <v>172</v>
      </c>
      <c r="AF134" s="154"/>
      <c r="AG134" s="187">
        <v>8.6206896551724137E-3</v>
      </c>
      <c r="AH134" s="188">
        <v>0.25</v>
      </c>
      <c r="AI134" s="188">
        <v>0.74137931034482762</v>
      </c>
      <c r="AJ134" s="188"/>
      <c r="AK134" s="189">
        <v>0.74838709677419357</v>
      </c>
      <c r="AL134" s="175"/>
      <c r="AM134" s="278">
        <f t="shared" ref="AM134" si="77">K134-Y134</f>
        <v>-2.6476400837014646E-2</v>
      </c>
      <c r="AN134" s="279">
        <f t="shared" ref="AN134" si="78">L134-Z134</f>
        <v>-0.17946407812136714</v>
      </c>
      <c r="AO134" s="280">
        <f t="shared" ref="AO134" si="79">M134-AA134</f>
        <v>0.20594047895838186</v>
      </c>
      <c r="AP134" s="155" t="s">
        <v>49</v>
      </c>
      <c r="AR134" s="183">
        <v>3.4160059007929192E-2</v>
      </c>
      <c r="AS134" s="184">
        <v>7.620320855614976E-2</v>
      </c>
      <c r="AT134" s="185">
        <v>-0.11036326756407899</v>
      </c>
      <c r="AU134" s="155" t="s">
        <v>49</v>
      </c>
    </row>
    <row r="135" spans="1:47" ht="16.350000000000001" customHeight="1" x14ac:dyDescent="0.2">
      <c r="A135" s="2"/>
      <c r="B135" s="67"/>
      <c r="E135" s="30" t="s">
        <v>49</v>
      </c>
      <c r="F135" s="30" t="s">
        <v>49</v>
      </c>
      <c r="G135" s="31" t="s">
        <v>49</v>
      </c>
      <c r="H135" s="30" t="s">
        <v>49</v>
      </c>
      <c r="I135" s="30" t="s">
        <v>49</v>
      </c>
      <c r="J135" s="116"/>
      <c r="K135" s="127" t="s">
        <v>49</v>
      </c>
      <c r="L135" s="127" t="s">
        <v>49</v>
      </c>
      <c r="M135" s="127" t="s">
        <v>49</v>
      </c>
      <c r="N135" s="127" t="s">
        <v>49</v>
      </c>
      <c r="O135" s="157"/>
      <c r="P135" s="67"/>
      <c r="S135" s="30" t="s">
        <v>49</v>
      </c>
      <c r="T135" s="30" t="s">
        <v>49</v>
      </c>
      <c r="U135" s="31" t="s">
        <v>49</v>
      </c>
      <c r="V135" s="30" t="s">
        <v>49</v>
      </c>
      <c r="W135" s="30" t="s">
        <v>49</v>
      </c>
      <c r="X135" s="116"/>
      <c r="Y135" s="127" t="s">
        <v>49</v>
      </c>
      <c r="Z135" s="127" t="s">
        <v>49</v>
      </c>
      <c r="AA135" s="127" t="s">
        <v>49</v>
      </c>
      <c r="AB135" s="127" t="s">
        <v>49</v>
      </c>
      <c r="AC135" s="157"/>
      <c r="AD135" s="67"/>
      <c r="AE135" s="24"/>
      <c r="AG135" s="120"/>
      <c r="AH135" s="120"/>
      <c r="AI135" s="120"/>
      <c r="AJ135" s="120"/>
      <c r="AK135" s="120"/>
      <c r="AL135" s="120"/>
      <c r="AM135" s="155" t="s">
        <v>49</v>
      </c>
      <c r="AN135" s="155" t="s">
        <v>49</v>
      </c>
      <c r="AO135" s="155" t="s">
        <v>49</v>
      </c>
      <c r="AP135" s="155" t="s">
        <v>49</v>
      </c>
      <c r="AR135" s="155" t="s">
        <v>49</v>
      </c>
      <c r="AS135" s="155" t="s">
        <v>49</v>
      </c>
      <c r="AT135" s="155" t="s">
        <v>49</v>
      </c>
      <c r="AU135" s="155" t="s">
        <v>49</v>
      </c>
    </row>
    <row r="136" spans="1:47" ht="17.100000000000001" customHeight="1" x14ac:dyDescent="0.2">
      <c r="A136" s="2"/>
      <c r="B136" s="60" t="s">
        <v>173</v>
      </c>
      <c r="E136" s="30"/>
      <c r="F136" s="30"/>
      <c r="G136" s="31"/>
      <c r="H136" s="30"/>
      <c r="I136" s="30"/>
      <c r="J136" s="116"/>
      <c r="K136" s="127" t="s">
        <v>49</v>
      </c>
      <c r="L136" s="127" t="s">
        <v>49</v>
      </c>
      <c r="M136" s="127" t="s">
        <v>49</v>
      </c>
      <c r="N136" s="127" t="s">
        <v>49</v>
      </c>
      <c r="O136" s="157"/>
      <c r="P136" s="60" t="s">
        <v>173</v>
      </c>
      <c r="S136" s="30"/>
      <c r="T136" s="30"/>
      <c r="U136" s="31"/>
      <c r="V136" s="30"/>
      <c r="W136" s="30"/>
      <c r="X136" s="116"/>
      <c r="Y136" s="127" t="s">
        <v>49</v>
      </c>
      <c r="Z136" s="127" t="s">
        <v>49</v>
      </c>
      <c r="AA136" s="127" t="s">
        <v>49</v>
      </c>
      <c r="AB136" s="127" t="s">
        <v>49</v>
      </c>
      <c r="AC136" s="157"/>
      <c r="AD136" s="80" t="s">
        <v>173</v>
      </c>
      <c r="AE136" s="24"/>
      <c r="AG136" s="120"/>
      <c r="AH136" s="120"/>
      <c r="AI136" s="120"/>
      <c r="AJ136" s="120"/>
      <c r="AK136" s="120"/>
      <c r="AL136" s="120"/>
      <c r="AM136" s="155" t="s">
        <v>49</v>
      </c>
      <c r="AN136" s="155" t="s">
        <v>49</v>
      </c>
      <c r="AO136" s="155" t="s">
        <v>49</v>
      </c>
      <c r="AP136" s="155" t="s">
        <v>49</v>
      </c>
      <c r="AR136" s="155" t="s">
        <v>49</v>
      </c>
      <c r="AS136" s="155" t="s">
        <v>49</v>
      </c>
      <c r="AT136" s="155" t="s">
        <v>49</v>
      </c>
      <c r="AU136" s="155" t="s">
        <v>49</v>
      </c>
    </row>
    <row r="137" spans="1:47" ht="17.850000000000001" customHeight="1" thickBot="1" x14ac:dyDescent="0.25">
      <c r="A137" s="2"/>
      <c r="B137" s="60"/>
      <c r="E137" s="30" t="s">
        <v>49</v>
      </c>
      <c r="F137" s="30" t="s">
        <v>49</v>
      </c>
      <c r="G137" s="31" t="s">
        <v>49</v>
      </c>
      <c r="H137" s="30" t="s">
        <v>49</v>
      </c>
      <c r="I137" s="30" t="s">
        <v>49</v>
      </c>
      <c r="J137" s="116"/>
      <c r="K137" s="127" t="s">
        <v>49</v>
      </c>
      <c r="L137" s="127" t="s">
        <v>49</v>
      </c>
      <c r="M137" s="127" t="s">
        <v>49</v>
      </c>
      <c r="N137" s="127" t="s">
        <v>49</v>
      </c>
      <c r="O137" s="157"/>
      <c r="P137" s="60"/>
      <c r="S137" s="30" t="s">
        <v>49</v>
      </c>
      <c r="T137" s="30" t="s">
        <v>49</v>
      </c>
      <c r="U137" s="31" t="s">
        <v>49</v>
      </c>
      <c r="V137" s="30" t="s">
        <v>49</v>
      </c>
      <c r="W137" s="30" t="s">
        <v>49</v>
      </c>
      <c r="X137" s="116"/>
      <c r="Y137" s="127" t="s">
        <v>49</v>
      </c>
      <c r="Z137" s="127" t="s">
        <v>49</v>
      </c>
      <c r="AA137" s="127" t="s">
        <v>49</v>
      </c>
      <c r="AB137" s="127" t="s">
        <v>49</v>
      </c>
      <c r="AC137" s="157"/>
      <c r="AD137" s="60"/>
      <c r="AE137" s="24"/>
      <c r="AG137" s="120"/>
      <c r="AH137" s="120"/>
      <c r="AI137" s="120"/>
      <c r="AJ137" s="120"/>
      <c r="AK137" s="120"/>
      <c r="AL137" s="120"/>
      <c r="AM137" s="155" t="s">
        <v>49</v>
      </c>
      <c r="AN137" s="155" t="s">
        <v>49</v>
      </c>
      <c r="AO137" s="155" t="s">
        <v>49</v>
      </c>
      <c r="AP137" s="155" t="s">
        <v>49</v>
      </c>
      <c r="AR137" s="155" t="s">
        <v>49</v>
      </c>
      <c r="AS137" s="155" t="s">
        <v>49</v>
      </c>
      <c r="AT137" s="155" t="s">
        <v>49</v>
      </c>
      <c r="AU137" s="155" t="s">
        <v>49</v>
      </c>
    </row>
    <row r="138" spans="1:47" ht="25.35" customHeight="1" thickBot="1" x14ac:dyDescent="0.25">
      <c r="A138" s="2"/>
      <c r="B138" s="64" t="s">
        <v>370</v>
      </c>
      <c r="C138" s="28" t="s">
        <v>174</v>
      </c>
      <c r="D138" s="144"/>
      <c r="E138" s="205">
        <v>142</v>
      </c>
      <c r="F138" s="205">
        <v>9</v>
      </c>
      <c r="G138" s="206">
        <v>6</v>
      </c>
      <c r="H138" s="205">
        <v>0</v>
      </c>
      <c r="I138" s="243">
        <f>SUM(E138:H138)</f>
        <v>157</v>
      </c>
      <c r="J138" s="116"/>
      <c r="K138" s="192">
        <v>0.90445859872611467</v>
      </c>
      <c r="L138" s="192">
        <v>5.7324840764331211E-2</v>
      </c>
      <c r="M138" s="192">
        <v>3.8216560509554139E-2</v>
      </c>
      <c r="N138" s="192">
        <v>0</v>
      </c>
      <c r="O138" s="157"/>
      <c r="P138" s="64" t="s">
        <v>370</v>
      </c>
      <c r="Q138" s="28" t="s">
        <v>174</v>
      </c>
      <c r="R138" s="144"/>
      <c r="S138" s="30">
        <v>124</v>
      </c>
      <c r="T138" s="30">
        <v>14</v>
      </c>
      <c r="U138" s="31">
        <v>0</v>
      </c>
      <c r="V138" s="30">
        <v>2</v>
      </c>
      <c r="W138" s="30">
        <v>140</v>
      </c>
      <c r="X138" s="116"/>
      <c r="Y138" s="127">
        <v>0.88571428571428568</v>
      </c>
      <c r="Z138" s="127">
        <v>0.1</v>
      </c>
      <c r="AA138" s="127">
        <v>0</v>
      </c>
      <c r="AB138" s="127">
        <v>1.4285714285714285E-2</v>
      </c>
      <c r="AC138" s="157"/>
      <c r="AD138" s="28" t="s">
        <v>433</v>
      </c>
      <c r="AE138" s="83" t="s">
        <v>174</v>
      </c>
      <c r="AF138" s="154"/>
      <c r="AG138" s="174">
        <v>0.68666666666666665</v>
      </c>
      <c r="AH138" s="174">
        <v>0.17333333333333334</v>
      </c>
      <c r="AI138" s="174">
        <v>9.3333333333333338E-2</v>
      </c>
      <c r="AJ138" s="174">
        <v>4.6666666666666669E-2</v>
      </c>
      <c r="AK138" s="174">
        <v>0.967741935483871</v>
      </c>
      <c r="AL138" s="175"/>
      <c r="AM138" s="264">
        <f t="shared" ref="AM138:AM157" si="80">K138-Y138</f>
        <v>1.8744313011828995E-2</v>
      </c>
      <c r="AN138" s="264">
        <f t="shared" ref="AN138:AN157" si="81">L138-Z138</f>
        <v>-4.2675159235668794E-2</v>
      </c>
      <c r="AO138" s="264">
        <f t="shared" ref="AO138:AO157" si="82">M138-AA138</f>
        <v>3.8216560509554139E-2</v>
      </c>
      <c r="AP138" s="264">
        <f t="shared" ref="AP138:AP157" si="83">N138-AB138</f>
        <v>-1.4285714285714285E-2</v>
      </c>
      <c r="AR138" s="174">
        <v>0.19904761904761903</v>
      </c>
      <c r="AS138" s="174">
        <v>-7.3333333333333334E-2</v>
      </c>
      <c r="AT138" s="174">
        <v>-9.3333333333333338E-2</v>
      </c>
      <c r="AU138" s="174">
        <v>-3.2380952380952385E-2</v>
      </c>
    </row>
    <row r="139" spans="1:47" ht="25.35" customHeight="1" thickBot="1" x14ac:dyDescent="0.25">
      <c r="A139" s="2"/>
      <c r="B139" s="64" t="s">
        <v>371</v>
      </c>
      <c r="C139" s="28" t="s">
        <v>175</v>
      </c>
      <c r="D139" s="144"/>
      <c r="E139" s="205">
        <v>144</v>
      </c>
      <c r="F139" s="205">
        <v>5</v>
      </c>
      <c r="G139" s="206">
        <v>6</v>
      </c>
      <c r="H139" s="205">
        <v>2</v>
      </c>
      <c r="I139" s="243">
        <f t="shared" ref="I139:I156" si="84">SUM(E139:H139)</f>
        <v>157</v>
      </c>
      <c r="J139" s="116"/>
      <c r="K139" s="192">
        <v>0.91719745222929938</v>
      </c>
      <c r="L139" s="192">
        <v>3.1847133757961783E-2</v>
      </c>
      <c r="M139" s="192">
        <v>3.8216560509554139E-2</v>
      </c>
      <c r="N139" s="192">
        <v>1.2738853503184714E-2</v>
      </c>
      <c r="O139" s="157"/>
      <c r="P139" s="64" t="s">
        <v>371</v>
      </c>
      <c r="Q139" s="28" t="s">
        <v>175</v>
      </c>
      <c r="R139" s="144"/>
      <c r="S139" s="30">
        <v>122</v>
      </c>
      <c r="T139" s="30">
        <v>13</v>
      </c>
      <c r="U139" s="31">
        <v>2</v>
      </c>
      <c r="V139" s="30">
        <v>3</v>
      </c>
      <c r="W139" s="30">
        <v>140</v>
      </c>
      <c r="X139" s="116"/>
      <c r="Y139" s="127">
        <v>0.87142857142857144</v>
      </c>
      <c r="Z139" s="127">
        <v>9.285714285714286E-2</v>
      </c>
      <c r="AA139" s="127">
        <v>1.4285714285714285E-2</v>
      </c>
      <c r="AB139" s="127">
        <v>2.1428571428571429E-2</v>
      </c>
      <c r="AC139" s="157"/>
      <c r="AD139" s="28" t="s">
        <v>156</v>
      </c>
      <c r="AE139" s="74" t="s">
        <v>175</v>
      </c>
      <c r="AF139" s="154"/>
      <c r="AG139" s="174">
        <v>0.68666666666666665</v>
      </c>
      <c r="AH139" s="174">
        <v>0.16</v>
      </c>
      <c r="AI139" s="174">
        <v>0.12</v>
      </c>
      <c r="AJ139" s="174">
        <v>3.3333333333333333E-2</v>
      </c>
      <c r="AK139" s="174">
        <v>0.967741935483871</v>
      </c>
      <c r="AL139" s="175"/>
      <c r="AM139" s="264">
        <f t="shared" si="80"/>
        <v>4.576888080072794E-2</v>
      </c>
      <c r="AN139" s="264">
        <f t="shared" si="81"/>
        <v>-6.1010009099181077E-2</v>
      </c>
      <c r="AO139" s="264">
        <f t="shared" si="82"/>
        <v>2.3930846223839855E-2</v>
      </c>
      <c r="AP139" s="264">
        <f t="shared" si="83"/>
        <v>-8.6897179253867148E-3</v>
      </c>
      <c r="AR139" s="174">
        <v>0.18476190476190479</v>
      </c>
      <c r="AS139" s="174">
        <v>-6.7142857142857143E-2</v>
      </c>
      <c r="AT139" s="174">
        <v>-0.10571428571428571</v>
      </c>
      <c r="AU139" s="174">
        <v>-1.1904761904761904E-2</v>
      </c>
    </row>
    <row r="140" spans="1:47" ht="25.35" customHeight="1" thickBot="1" x14ac:dyDescent="0.25">
      <c r="A140" s="2"/>
      <c r="B140" s="64" t="s">
        <v>372</v>
      </c>
      <c r="C140" s="28" t="s">
        <v>176</v>
      </c>
      <c r="D140" s="144"/>
      <c r="E140" s="205">
        <v>149</v>
      </c>
      <c r="F140" s="205">
        <v>6</v>
      </c>
      <c r="G140" s="206">
        <v>2</v>
      </c>
      <c r="H140" s="205">
        <v>0</v>
      </c>
      <c r="I140" s="243">
        <f t="shared" si="84"/>
        <v>157</v>
      </c>
      <c r="J140" s="116"/>
      <c r="K140" s="192">
        <v>0.94904458598726116</v>
      </c>
      <c r="L140" s="192">
        <v>3.8216560509554139E-2</v>
      </c>
      <c r="M140" s="192">
        <v>1.2738853503184714E-2</v>
      </c>
      <c r="N140" s="192">
        <v>0</v>
      </c>
      <c r="O140" s="157"/>
      <c r="P140" s="64" t="s">
        <v>372</v>
      </c>
      <c r="Q140" s="28" t="s">
        <v>176</v>
      </c>
      <c r="R140" s="144"/>
      <c r="S140" s="30">
        <v>125</v>
      </c>
      <c r="T140" s="30">
        <v>11</v>
      </c>
      <c r="U140" s="31">
        <v>3</v>
      </c>
      <c r="V140" s="30">
        <v>1</v>
      </c>
      <c r="W140" s="30">
        <v>140</v>
      </c>
      <c r="X140" s="116"/>
      <c r="Y140" s="127">
        <v>0.8928571428571429</v>
      </c>
      <c r="Z140" s="127">
        <v>7.857142857142857E-2</v>
      </c>
      <c r="AA140" s="127">
        <v>2.1428571428571429E-2</v>
      </c>
      <c r="AB140" s="127">
        <v>7.1428571428571426E-3</v>
      </c>
      <c r="AC140" s="157"/>
      <c r="AD140" s="28" t="s">
        <v>434</v>
      </c>
      <c r="AE140" s="74" t="s">
        <v>176</v>
      </c>
      <c r="AF140" s="154"/>
      <c r="AG140" s="174">
        <v>0.73333333333333328</v>
      </c>
      <c r="AH140" s="174">
        <v>0.13333333333333333</v>
      </c>
      <c r="AI140" s="174">
        <v>0.11333333333333333</v>
      </c>
      <c r="AJ140" s="174">
        <v>0.02</v>
      </c>
      <c r="AK140" s="174">
        <v>0.967741935483871</v>
      </c>
      <c r="AL140" s="175"/>
      <c r="AM140" s="264">
        <f t="shared" si="80"/>
        <v>5.6187443130118253E-2</v>
      </c>
      <c r="AN140" s="264">
        <f t="shared" si="81"/>
        <v>-4.0354868061874431E-2</v>
      </c>
      <c r="AO140" s="264">
        <f t="shared" si="82"/>
        <v>-8.6897179253867148E-3</v>
      </c>
      <c r="AP140" s="264">
        <f t="shared" si="83"/>
        <v>-7.1428571428571426E-3</v>
      </c>
      <c r="AR140" s="174">
        <v>0.15952380952380962</v>
      </c>
      <c r="AS140" s="174">
        <v>-5.4761904761904762E-2</v>
      </c>
      <c r="AT140" s="174">
        <v>-9.1904761904761906E-2</v>
      </c>
      <c r="AU140" s="174">
        <v>-1.2857142857142859E-2</v>
      </c>
    </row>
    <row r="141" spans="1:47" ht="17.100000000000001" customHeight="1" thickBot="1" x14ac:dyDescent="0.25">
      <c r="A141" s="2"/>
      <c r="B141" s="64" t="s">
        <v>373</v>
      </c>
      <c r="C141" s="28" t="s">
        <v>177</v>
      </c>
      <c r="D141" s="144"/>
      <c r="E141" s="205">
        <v>146</v>
      </c>
      <c r="F141" s="205">
        <v>9</v>
      </c>
      <c r="G141" s="206">
        <v>2</v>
      </c>
      <c r="H141" s="205">
        <v>0</v>
      </c>
      <c r="I141" s="243">
        <f t="shared" si="84"/>
        <v>157</v>
      </c>
      <c r="J141" s="116"/>
      <c r="K141" s="192">
        <v>0.92993630573248409</v>
      </c>
      <c r="L141" s="192">
        <v>5.7324840764331211E-2</v>
      </c>
      <c r="M141" s="192">
        <v>1.2738853503184714E-2</v>
      </c>
      <c r="N141" s="192">
        <v>0</v>
      </c>
      <c r="O141" s="157"/>
      <c r="P141" s="64" t="s">
        <v>373</v>
      </c>
      <c r="Q141" s="28" t="s">
        <v>177</v>
      </c>
      <c r="R141" s="144"/>
      <c r="S141" s="30">
        <v>127</v>
      </c>
      <c r="T141" s="30">
        <v>12</v>
      </c>
      <c r="U141" s="31">
        <v>0</v>
      </c>
      <c r="V141" s="30">
        <v>1</v>
      </c>
      <c r="W141" s="30">
        <v>140</v>
      </c>
      <c r="X141" s="116"/>
      <c r="Y141" s="127">
        <v>0.90714285714285714</v>
      </c>
      <c r="Z141" s="127">
        <v>8.5714285714285715E-2</v>
      </c>
      <c r="AA141" s="127">
        <v>0</v>
      </c>
      <c r="AB141" s="127">
        <v>7.1428571428571426E-3</v>
      </c>
      <c r="AC141" s="157"/>
      <c r="AD141" s="28" t="s">
        <v>435</v>
      </c>
      <c r="AE141" s="74" t="s">
        <v>177</v>
      </c>
      <c r="AF141" s="154"/>
      <c r="AG141" s="174">
        <v>0.72</v>
      </c>
      <c r="AH141" s="174">
        <v>0.16666666666666666</v>
      </c>
      <c r="AI141" s="174">
        <v>9.3333333333333338E-2</v>
      </c>
      <c r="AJ141" s="174">
        <v>0.02</v>
      </c>
      <c r="AK141" s="174">
        <v>0.967741935483871</v>
      </c>
      <c r="AL141" s="175"/>
      <c r="AM141" s="264">
        <f t="shared" si="80"/>
        <v>2.2793448589626952E-2</v>
      </c>
      <c r="AN141" s="264">
        <f t="shared" si="81"/>
        <v>-2.8389444949954504E-2</v>
      </c>
      <c r="AO141" s="264">
        <f t="shared" si="82"/>
        <v>1.2738853503184714E-2</v>
      </c>
      <c r="AP141" s="264">
        <f t="shared" si="83"/>
        <v>-7.1428571428571426E-3</v>
      </c>
      <c r="AR141" s="174">
        <v>0.18714285714285717</v>
      </c>
      <c r="AS141" s="174">
        <v>-8.0952380952380942E-2</v>
      </c>
      <c r="AT141" s="174">
        <v>-9.3333333333333338E-2</v>
      </c>
      <c r="AU141" s="174">
        <v>-1.2857142857142859E-2</v>
      </c>
    </row>
    <row r="142" spans="1:47" ht="47.85" customHeight="1" thickBot="1" x14ac:dyDescent="0.25">
      <c r="A142" s="2"/>
      <c r="B142" s="64" t="s">
        <v>374</v>
      </c>
      <c r="C142" s="28" t="s">
        <v>607</v>
      </c>
      <c r="D142" s="144"/>
      <c r="E142" s="205">
        <v>146</v>
      </c>
      <c r="F142" s="205">
        <v>3</v>
      </c>
      <c r="G142" s="206">
        <v>1</v>
      </c>
      <c r="H142" s="205">
        <v>7</v>
      </c>
      <c r="I142" s="243">
        <f t="shared" si="84"/>
        <v>157</v>
      </c>
      <c r="J142" s="116"/>
      <c r="K142" s="192">
        <v>0.92993630573248409</v>
      </c>
      <c r="L142" s="192">
        <v>1.9108280254777069E-2</v>
      </c>
      <c r="M142" s="192">
        <v>6.369426751592357E-3</v>
      </c>
      <c r="N142" s="192">
        <v>4.4585987261146494E-2</v>
      </c>
      <c r="O142" s="157"/>
      <c r="P142" s="64" t="s">
        <v>374</v>
      </c>
      <c r="Q142" s="28" t="s">
        <v>178</v>
      </c>
      <c r="R142" s="144"/>
      <c r="S142" s="30">
        <v>130</v>
      </c>
      <c r="T142" s="30">
        <v>5</v>
      </c>
      <c r="U142" s="31">
        <v>0</v>
      </c>
      <c r="V142" s="30">
        <v>5</v>
      </c>
      <c r="W142" s="30">
        <v>140</v>
      </c>
      <c r="X142" s="116"/>
      <c r="Y142" s="127">
        <v>0.9285714285714286</v>
      </c>
      <c r="Z142" s="127">
        <v>3.5714285714285712E-2</v>
      </c>
      <c r="AA142" s="127">
        <v>0</v>
      </c>
      <c r="AB142" s="127">
        <v>3.5714285714285712E-2</v>
      </c>
      <c r="AC142" s="157"/>
      <c r="AD142" s="28" t="s">
        <v>436</v>
      </c>
      <c r="AE142" s="74" t="s">
        <v>437</v>
      </c>
      <c r="AF142" s="154"/>
      <c r="AG142" s="174">
        <v>0.69798657718120805</v>
      </c>
      <c r="AH142" s="174">
        <v>0.10738255033557047</v>
      </c>
      <c r="AI142" s="174">
        <v>9.3959731543624164E-2</v>
      </c>
      <c r="AJ142" s="174">
        <v>0.10067114093959731</v>
      </c>
      <c r="AK142" s="174">
        <v>0.96129032258064517</v>
      </c>
      <c r="AL142" s="175"/>
      <c r="AM142" s="264">
        <f t="shared" si="80"/>
        <v>1.3648771610554888E-3</v>
      </c>
      <c r="AN142" s="264">
        <f t="shared" si="81"/>
        <v>-1.6606005459508643E-2</v>
      </c>
      <c r="AO142" s="264">
        <f t="shared" si="82"/>
        <v>6.369426751592357E-3</v>
      </c>
      <c r="AP142" s="264">
        <f t="shared" si="83"/>
        <v>8.8717015468607816E-3</v>
      </c>
      <c r="AR142" s="174">
        <v>0.23058485139022056</v>
      </c>
      <c r="AS142" s="174">
        <v>-7.1668264621284755E-2</v>
      </c>
      <c r="AT142" s="174">
        <v>-9.3959731543624164E-2</v>
      </c>
      <c r="AU142" s="174">
        <v>-6.4956855225311597E-2</v>
      </c>
    </row>
    <row r="143" spans="1:47" ht="17.100000000000001" customHeight="1" thickBot="1" x14ac:dyDescent="0.25">
      <c r="A143" s="2"/>
      <c r="B143" s="64" t="s">
        <v>375</v>
      </c>
      <c r="C143" s="28" t="s">
        <v>179</v>
      </c>
      <c r="D143" s="144"/>
      <c r="E143" s="205">
        <v>148</v>
      </c>
      <c r="F143" s="205">
        <v>6</v>
      </c>
      <c r="G143" s="206">
        <v>2</v>
      </c>
      <c r="H143" s="205">
        <v>1</v>
      </c>
      <c r="I143" s="243">
        <f t="shared" si="84"/>
        <v>157</v>
      </c>
      <c r="J143" s="116"/>
      <c r="K143" s="192">
        <v>0.9426751592356688</v>
      </c>
      <c r="L143" s="192">
        <v>3.8216560509554139E-2</v>
      </c>
      <c r="M143" s="192">
        <v>1.2738853503184714E-2</v>
      </c>
      <c r="N143" s="192">
        <v>6.369426751592357E-3</v>
      </c>
      <c r="O143" s="157"/>
      <c r="P143" s="64" t="s">
        <v>375</v>
      </c>
      <c r="Q143" s="28" t="s">
        <v>179</v>
      </c>
      <c r="R143" s="144"/>
      <c r="S143" s="30">
        <v>126</v>
      </c>
      <c r="T143" s="30">
        <v>6</v>
      </c>
      <c r="U143" s="31">
        <v>3</v>
      </c>
      <c r="V143" s="30">
        <v>5</v>
      </c>
      <c r="W143" s="30">
        <v>140</v>
      </c>
      <c r="X143" s="116"/>
      <c r="Y143" s="127">
        <v>0.9</v>
      </c>
      <c r="Z143" s="127">
        <v>4.2857142857142858E-2</v>
      </c>
      <c r="AA143" s="127">
        <v>2.1428571428571429E-2</v>
      </c>
      <c r="AB143" s="127">
        <v>3.5714285714285712E-2</v>
      </c>
      <c r="AC143" s="157"/>
      <c r="AD143" s="28" t="s">
        <v>438</v>
      </c>
      <c r="AE143" s="74" t="s">
        <v>179</v>
      </c>
      <c r="AF143" s="154"/>
      <c r="AG143" s="174">
        <v>0.73154362416107388</v>
      </c>
      <c r="AH143" s="174">
        <v>0.12080536912751678</v>
      </c>
      <c r="AI143" s="174">
        <v>0.10067114093959731</v>
      </c>
      <c r="AJ143" s="174">
        <v>4.6979865771812082E-2</v>
      </c>
      <c r="AK143" s="174">
        <v>0.96129032258064517</v>
      </c>
      <c r="AL143" s="175"/>
      <c r="AM143" s="264">
        <f t="shared" si="80"/>
        <v>4.267515923566878E-2</v>
      </c>
      <c r="AN143" s="264">
        <f t="shared" si="81"/>
        <v>-4.640582347588719E-3</v>
      </c>
      <c r="AO143" s="264">
        <f t="shared" si="82"/>
        <v>-8.6897179253867148E-3</v>
      </c>
      <c r="AP143" s="264">
        <f t="shared" si="83"/>
        <v>-2.9344858962693357E-2</v>
      </c>
      <c r="AR143" s="174">
        <v>0.16845637583892614</v>
      </c>
      <c r="AS143" s="174">
        <v>-7.7948226270373927E-2</v>
      </c>
      <c r="AT143" s="174">
        <v>-7.9242569511025873E-2</v>
      </c>
      <c r="AU143" s="174">
        <v>-1.126558005752637E-2</v>
      </c>
    </row>
    <row r="144" spans="1:47" ht="36.6" customHeight="1" thickBot="1" x14ac:dyDescent="0.25">
      <c r="A144" s="2"/>
      <c r="B144" s="64" t="s">
        <v>376</v>
      </c>
      <c r="C144" s="28" t="s">
        <v>608</v>
      </c>
      <c r="D144" s="144"/>
      <c r="E144" s="205">
        <v>146</v>
      </c>
      <c r="F144" s="205">
        <v>6</v>
      </c>
      <c r="G144" s="206">
        <v>2</v>
      </c>
      <c r="H144" s="205">
        <v>3</v>
      </c>
      <c r="I144" s="243">
        <f t="shared" si="84"/>
        <v>157</v>
      </c>
      <c r="J144" s="116"/>
      <c r="K144" s="192">
        <v>0.92993630573248409</v>
      </c>
      <c r="L144" s="192">
        <v>3.8216560509554139E-2</v>
      </c>
      <c r="M144" s="192">
        <v>1.2738853503184714E-2</v>
      </c>
      <c r="N144" s="192">
        <v>1.9108280254777069E-2</v>
      </c>
      <c r="O144" s="157"/>
      <c r="P144" s="64" t="s">
        <v>376</v>
      </c>
      <c r="Q144" s="28" t="s">
        <v>180</v>
      </c>
      <c r="R144" s="144"/>
      <c r="S144" s="30">
        <v>125</v>
      </c>
      <c r="T144" s="30">
        <v>7</v>
      </c>
      <c r="U144" s="31">
        <v>2</v>
      </c>
      <c r="V144" s="30">
        <v>6</v>
      </c>
      <c r="W144" s="30">
        <v>140</v>
      </c>
      <c r="X144" s="116"/>
      <c r="Y144" s="127">
        <v>0.8928571428571429</v>
      </c>
      <c r="Z144" s="127">
        <v>0.05</v>
      </c>
      <c r="AA144" s="127">
        <v>1.4285714285714285E-2</v>
      </c>
      <c r="AB144" s="127">
        <v>4.2857142857142858E-2</v>
      </c>
      <c r="AC144" s="157"/>
      <c r="AD144" s="28" t="s">
        <v>439</v>
      </c>
      <c r="AE144" s="74" t="s">
        <v>440</v>
      </c>
      <c r="AF144" s="154"/>
      <c r="AG144" s="174">
        <v>0.71140939597315433</v>
      </c>
      <c r="AH144" s="174">
        <v>0.12080536912751678</v>
      </c>
      <c r="AI144" s="174">
        <v>0.11409395973154363</v>
      </c>
      <c r="AJ144" s="174">
        <v>5.3691275167785234E-2</v>
      </c>
      <c r="AK144" s="174">
        <v>0.96129032258064517</v>
      </c>
      <c r="AL144" s="175"/>
      <c r="AM144" s="264">
        <f t="shared" si="80"/>
        <v>3.7079162875341187E-2</v>
      </c>
      <c r="AN144" s="264">
        <f t="shared" si="81"/>
        <v>-1.1783439490445864E-2</v>
      </c>
      <c r="AO144" s="264">
        <f t="shared" si="82"/>
        <v>-1.5468607825295713E-3</v>
      </c>
      <c r="AP144" s="264">
        <f t="shared" si="83"/>
        <v>-2.3748862602365788E-2</v>
      </c>
      <c r="AR144" s="174">
        <v>0.18144774688398857</v>
      </c>
      <c r="AS144" s="174">
        <v>-7.0805369127516782E-2</v>
      </c>
      <c r="AT144" s="174">
        <v>-9.9808245445829336E-2</v>
      </c>
      <c r="AU144" s="174">
        <v>-1.0834132310642376E-2</v>
      </c>
    </row>
    <row r="145" spans="1:47" ht="25.35" customHeight="1" thickBot="1" x14ac:dyDescent="0.25">
      <c r="A145" s="2"/>
      <c r="B145" s="64" t="s">
        <v>377</v>
      </c>
      <c r="C145" s="28" t="s">
        <v>181</v>
      </c>
      <c r="D145" s="144"/>
      <c r="E145" s="205">
        <v>130</v>
      </c>
      <c r="F145" s="205">
        <v>13</v>
      </c>
      <c r="G145" s="206">
        <v>4</v>
      </c>
      <c r="H145" s="205">
        <v>10</v>
      </c>
      <c r="I145" s="243">
        <f t="shared" si="84"/>
        <v>157</v>
      </c>
      <c r="J145" s="116"/>
      <c r="K145" s="192">
        <v>0.82802547770700641</v>
      </c>
      <c r="L145" s="192">
        <v>8.2802547770700632E-2</v>
      </c>
      <c r="M145" s="192">
        <v>2.5477707006369428E-2</v>
      </c>
      <c r="N145" s="192">
        <v>6.3694267515923567E-2</v>
      </c>
      <c r="O145" s="157"/>
      <c r="P145" s="64" t="s">
        <v>377</v>
      </c>
      <c r="Q145" s="28" t="s">
        <v>181</v>
      </c>
      <c r="R145" s="144"/>
      <c r="S145" s="30">
        <v>122</v>
      </c>
      <c r="T145" s="30">
        <v>9</v>
      </c>
      <c r="U145" s="31">
        <v>3</v>
      </c>
      <c r="V145" s="30">
        <v>6</v>
      </c>
      <c r="W145" s="30">
        <v>140</v>
      </c>
      <c r="X145" s="116"/>
      <c r="Y145" s="127">
        <v>0.87142857142857144</v>
      </c>
      <c r="Z145" s="127">
        <v>6.4285714285714279E-2</v>
      </c>
      <c r="AA145" s="127">
        <v>2.1428571428571429E-2</v>
      </c>
      <c r="AB145" s="127">
        <v>4.2857142857142858E-2</v>
      </c>
      <c r="AC145" s="157"/>
      <c r="AD145" s="28" t="s">
        <v>441</v>
      </c>
      <c r="AE145" s="74" t="s">
        <v>181</v>
      </c>
      <c r="AF145" s="154"/>
      <c r="AG145" s="174">
        <v>0.63087248322147649</v>
      </c>
      <c r="AH145" s="174">
        <v>0.15436241610738255</v>
      </c>
      <c r="AI145" s="174">
        <v>0.12751677852348994</v>
      </c>
      <c r="AJ145" s="174">
        <v>8.7248322147651006E-2</v>
      </c>
      <c r="AK145" s="174">
        <v>0.96129032258064517</v>
      </c>
      <c r="AL145" s="175"/>
      <c r="AM145" s="264">
        <f t="shared" si="80"/>
        <v>-4.3403093721565034E-2</v>
      </c>
      <c r="AN145" s="264">
        <f t="shared" si="81"/>
        <v>1.8516833484986353E-2</v>
      </c>
      <c r="AO145" s="264">
        <f t="shared" si="82"/>
        <v>4.0491355777979993E-3</v>
      </c>
      <c r="AP145" s="264">
        <f t="shared" si="83"/>
        <v>2.0837124658780709E-2</v>
      </c>
      <c r="AR145" s="174">
        <v>0.24055608820709495</v>
      </c>
      <c r="AS145" s="174">
        <v>-9.007670182166827E-2</v>
      </c>
      <c r="AT145" s="174">
        <v>-0.10608820709491851</v>
      </c>
      <c r="AU145" s="174">
        <v>-4.4391179290508148E-2</v>
      </c>
    </row>
    <row r="146" spans="1:47" ht="25.35" customHeight="1" thickBot="1" x14ac:dyDescent="0.25">
      <c r="A146" s="2"/>
      <c r="B146" s="64" t="s">
        <v>378</v>
      </c>
      <c r="C146" s="28" t="s">
        <v>182</v>
      </c>
      <c r="D146" s="144"/>
      <c r="E146" s="205">
        <v>141</v>
      </c>
      <c r="F146" s="205">
        <v>9</v>
      </c>
      <c r="G146" s="206">
        <v>4</v>
      </c>
      <c r="H146" s="205">
        <v>3</v>
      </c>
      <c r="I146" s="243">
        <f t="shared" si="84"/>
        <v>157</v>
      </c>
      <c r="J146" s="116"/>
      <c r="K146" s="192">
        <v>0.89808917197452232</v>
      </c>
      <c r="L146" s="192">
        <v>5.7324840764331211E-2</v>
      </c>
      <c r="M146" s="192">
        <v>2.5477707006369428E-2</v>
      </c>
      <c r="N146" s="192">
        <v>1.9108280254777069E-2</v>
      </c>
      <c r="O146" s="157"/>
      <c r="P146" s="64" t="s">
        <v>378</v>
      </c>
      <c r="Q146" s="28" t="s">
        <v>182</v>
      </c>
      <c r="R146" s="144"/>
      <c r="S146" s="30">
        <v>116</v>
      </c>
      <c r="T146" s="30">
        <v>9</v>
      </c>
      <c r="U146" s="31">
        <v>6</v>
      </c>
      <c r="V146" s="30">
        <v>9</v>
      </c>
      <c r="W146" s="30">
        <v>140</v>
      </c>
      <c r="X146" s="116"/>
      <c r="Y146" s="127">
        <v>0.82857142857142863</v>
      </c>
      <c r="Z146" s="127">
        <v>6.4285714285714279E-2</v>
      </c>
      <c r="AA146" s="127">
        <v>4.2857142857142858E-2</v>
      </c>
      <c r="AB146" s="127">
        <v>6.4285714285714279E-2</v>
      </c>
      <c r="AC146" s="157"/>
      <c r="AD146" s="28" t="s">
        <v>442</v>
      </c>
      <c r="AE146" s="74" t="s">
        <v>182</v>
      </c>
      <c r="AF146" s="154"/>
      <c r="AG146" s="174">
        <v>0.64189189189189189</v>
      </c>
      <c r="AH146" s="174">
        <v>0.13513513513513514</v>
      </c>
      <c r="AI146" s="174">
        <v>0.12837837837837837</v>
      </c>
      <c r="AJ146" s="174">
        <v>9.45945945945946E-2</v>
      </c>
      <c r="AK146" s="174">
        <v>0.95483870967741935</v>
      </c>
      <c r="AL146" s="175"/>
      <c r="AM146" s="264">
        <f t="shared" si="80"/>
        <v>6.951774340309369E-2</v>
      </c>
      <c r="AN146" s="264">
        <f t="shared" si="81"/>
        <v>-6.960873521383068E-3</v>
      </c>
      <c r="AO146" s="264">
        <f t="shared" si="82"/>
        <v>-1.737943585077343E-2</v>
      </c>
      <c r="AP146" s="264">
        <f t="shared" si="83"/>
        <v>-4.5177434030937214E-2</v>
      </c>
      <c r="AR146" s="174">
        <v>0.18667953667953674</v>
      </c>
      <c r="AS146" s="174">
        <v>-7.0849420849420863E-2</v>
      </c>
      <c r="AT146" s="174">
        <v>-8.5521235521235514E-2</v>
      </c>
      <c r="AU146" s="174">
        <v>-3.030888030888032E-2</v>
      </c>
    </row>
    <row r="147" spans="1:47" ht="36.6" customHeight="1" thickBot="1" x14ac:dyDescent="0.25">
      <c r="A147" s="2"/>
      <c r="B147" s="64" t="s">
        <v>379</v>
      </c>
      <c r="C147" s="28" t="s">
        <v>183</v>
      </c>
      <c r="D147" s="144"/>
      <c r="E147" s="205">
        <v>130</v>
      </c>
      <c r="F147" s="205">
        <v>12</v>
      </c>
      <c r="G147" s="206">
        <v>7</v>
      </c>
      <c r="H147" s="205">
        <v>8</v>
      </c>
      <c r="I147" s="243">
        <f t="shared" si="84"/>
        <v>157</v>
      </c>
      <c r="J147" s="116"/>
      <c r="K147" s="192">
        <v>0.82802547770700641</v>
      </c>
      <c r="L147" s="192">
        <v>7.6433121019108277E-2</v>
      </c>
      <c r="M147" s="192">
        <v>4.4585987261146494E-2</v>
      </c>
      <c r="N147" s="192">
        <v>5.0955414012738856E-2</v>
      </c>
      <c r="O147" s="157"/>
      <c r="P147" s="64" t="s">
        <v>379</v>
      </c>
      <c r="Q147" s="28" t="s">
        <v>183</v>
      </c>
      <c r="R147" s="144"/>
      <c r="S147" s="30">
        <v>102</v>
      </c>
      <c r="T147" s="30">
        <v>13</v>
      </c>
      <c r="U147" s="31">
        <v>12</v>
      </c>
      <c r="V147" s="30">
        <v>13</v>
      </c>
      <c r="W147" s="30">
        <v>140</v>
      </c>
      <c r="X147" s="116"/>
      <c r="Y147" s="127">
        <v>0.72857142857142854</v>
      </c>
      <c r="Z147" s="127">
        <v>9.285714285714286E-2</v>
      </c>
      <c r="AA147" s="127">
        <v>8.5714285714285715E-2</v>
      </c>
      <c r="AB147" s="127">
        <v>9.285714285714286E-2</v>
      </c>
      <c r="AC147" s="157"/>
      <c r="AD147" s="28" t="s">
        <v>443</v>
      </c>
      <c r="AE147" s="74" t="s">
        <v>444</v>
      </c>
      <c r="AF147" s="154"/>
      <c r="AG147" s="174">
        <v>0.57246376811594202</v>
      </c>
      <c r="AH147" s="174">
        <v>0.12318840579710146</v>
      </c>
      <c r="AI147" s="174">
        <v>0.20289855072463769</v>
      </c>
      <c r="AJ147" s="174">
        <v>0.10144927536231885</v>
      </c>
      <c r="AK147" s="174">
        <v>0.89032258064516134</v>
      </c>
      <c r="AL147" s="175"/>
      <c r="AM147" s="264">
        <f t="shared" si="80"/>
        <v>9.9454049135577871E-2</v>
      </c>
      <c r="AN147" s="264">
        <f t="shared" si="81"/>
        <v>-1.6424021838034583E-2</v>
      </c>
      <c r="AO147" s="264">
        <f t="shared" si="82"/>
        <v>-4.1128298453139221E-2</v>
      </c>
      <c r="AP147" s="264">
        <f t="shared" si="83"/>
        <v>-4.1901728844404004E-2</v>
      </c>
      <c r="AR147" s="174">
        <v>0.15610766045548652</v>
      </c>
      <c r="AS147" s="174">
        <v>-3.0331262939958595E-2</v>
      </c>
      <c r="AT147" s="174">
        <v>-0.11718426501035198</v>
      </c>
      <c r="AU147" s="174">
        <v>-8.5921325051759867E-3</v>
      </c>
    </row>
    <row r="148" spans="1:47" ht="25.35" customHeight="1" thickBot="1" x14ac:dyDescent="0.25">
      <c r="A148" s="2"/>
      <c r="B148" s="64" t="s">
        <v>380</v>
      </c>
      <c r="C148" s="28" t="s">
        <v>184</v>
      </c>
      <c r="D148" s="144"/>
      <c r="E148" s="205">
        <v>127</v>
      </c>
      <c r="F148" s="205">
        <v>11</v>
      </c>
      <c r="G148" s="206">
        <v>3</v>
      </c>
      <c r="H148" s="205">
        <v>16</v>
      </c>
      <c r="I148" s="243">
        <f t="shared" si="84"/>
        <v>157</v>
      </c>
      <c r="J148" s="116"/>
      <c r="K148" s="192">
        <v>0.80891719745222934</v>
      </c>
      <c r="L148" s="192">
        <v>7.0063694267515922E-2</v>
      </c>
      <c r="M148" s="192">
        <v>1.9108280254777069E-2</v>
      </c>
      <c r="N148" s="192">
        <v>0.10191082802547771</v>
      </c>
      <c r="O148" s="157"/>
      <c r="P148" s="64" t="s">
        <v>380</v>
      </c>
      <c r="Q148" s="28" t="s">
        <v>184</v>
      </c>
      <c r="R148" s="144"/>
      <c r="S148" s="30">
        <v>114</v>
      </c>
      <c r="T148" s="30">
        <v>16</v>
      </c>
      <c r="U148" s="31">
        <v>2</v>
      </c>
      <c r="V148" s="30">
        <v>8</v>
      </c>
      <c r="W148" s="30">
        <v>140</v>
      </c>
      <c r="X148" s="116"/>
      <c r="Y148" s="127">
        <v>0.81428571428571428</v>
      </c>
      <c r="Z148" s="127">
        <v>0.11428571428571428</v>
      </c>
      <c r="AA148" s="127">
        <v>1.4285714285714285E-2</v>
      </c>
      <c r="AB148" s="127">
        <v>5.7142857142857141E-2</v>
      </c>
      <c r="AC148" s="157"/>
      <c r="AD148" s="28" t="s">
        <v>445</v>
      </c>
      <c r="AE148" s="74" t="s">
        <v>184</v>
      </c>
      <c r="AF148" s="154"/>
      <c r="AG148" s="174">
        <v>0.57046979865771807</v>
      </c>
      <c r="AH148" s="174">
        <v>0.15436241610738255</v>
      </c>
      <c r="AI148" s="174">
        <v>0.17449664429530201</v>
      </c>
      <c r="AJ148" s="174">
        <v>0.10067114093959731</v>
      </c>
      <c r="AK148" s="174">
        <v>0.96129032258064517</v>
      </c>
      <c r="AL148" s="175"/>
      <c r="AM148" s="264">
        <f t="shared" si="80"/>
        <v>-5.3685168334849376E-3</v>
      </c>
      <c r="AN148" s="264">
        <f t="shared" si="81"/>
        <v>-4.422202001819836E-2</v>
      </c>
      <c r="AO148" s="264">
        <f t="shared" si="82"/>
        <v>4.822565969062784E-3</v>
      </c>
      <c r="AP148" s="264">
        <f t="shared" si="83"/>
        <v>4.4767970882620571E-2</v>
      </c>
      <c r="AR148" s="174">
        <v>0.2438159156279962</v>
      </c>
      <c r="AS148" s="174">
        <v>-4.0076701821668267E-2</v>
      </c>
      <c r="AT148" s="174">
        <v>-0.16021093000958772</v>
      </c>
      <c r="AU148" s="174">
        <v>-4.3528283796740168E-2</v>
      </c>
    </row>
    <row r="149" spans="1:47" ht="17.100000000000001" customHeight="1" thickBot="1" x14ac:dyDescent="0.25">
      <c r="A149" s="2"/>
      <c r="B149" s="64" t="s">
        <v>381</v>
      </c>
      <c r="C149" s="28" t="s">
        <v>185</v>
      </c>
      <c r="D149" s="144"/>
      <c r="E149" s="205">
        <v>151</v>
      </c>
      <c r="F149" s="205">
        <v>1</v>
      </c>
      <c r="G149" s="206">
        <v>1</v>
      </c>
      <c r="H149" s="205">
        <v>4</v>
      </c>
      <c r="I149" s="243">
        <f t="shared" si="84"/>
        <v>157</v>
      </c>
      <c r="J149" s="116"/>
      <c r="K149" s="192">
        <v>0.96178343949044587</v>
      </c>
      <c r="L149" s="192">
        <v>6.369426751592357E-3</v>
      </c>
      <c r="M149" s="192">
        <v>6.369426751592357E-3</v>
      </c>
      <c r="N149" s="192">
        <v>2.5477707006369428E-2</v>
      </c>
      <c r="O149" s="157"/>
      <c r="P149" s="64" t="s">
        <v>381</v>
      </c>
      <c r="Q149" s="28" t="s">
        <v>185</v>
      </c>
      <c r="R149" s="144"/>
      <c r="S149" s="30">
        <v>136</v>
      </c>
      <c r="T149" s="30">
        <v>1</v>
      </c>
      <c r="U149" s="31">
        <v>1</v>
      </c>
      <c r="V149" s="30">
        <v>2</v>
      </c>
      <c r="W149" s="30">
        <v>140</v>
      </c>
      <c r="X149" s="116"/>
      <c r="Y149" s="127">
        <v>0.97142857142857142</v>
      </c>
      <c r="Z149" s="127">
        <v>7.1428571428571426E-3</v>
      </c>
      <c r="AA149" s="127">
        <v>7.1428571428571426E-3</v>
      </c>
      <c r="AB149" s="127">
        <v>1.4285714285714285E-2</v>
      </c>
      <c r="AC149" s="157"/>
      <c r="AD149" s="28" t="s">
        <v>446</v>
      </c>
      <c r="AE149" s="74" t="s">
        <v>185</v>
      </c>
      <c r="AF149" s="154"/>
      <c r="AG149" s="174">
        <v>0.80689655172413788</v>
      </c>
      <c r="AH149" s="174">
        <v>4.8275862068965517E-2</v>
      </c>
      <c r="AI149" s="174">
        <v>8.9655172413793102E-2</v>
      </c>
      <c r="AJ149" s="174">
        <v>5.5172413793103448E-2</v>
      </c>
      <c r="AK149" s="174">
        <v>0.93548387096774188</v>
      </c>
      <c r="AL149" s="175"/>
      <c r="AM149" s="264">
        <f t="shared" si="80"/>
        <v>-9.6451319381255507E-3</v>
      </c>
      <c r="AN149" s="264">
        <f t="shared" si="81"/>
        <v>-7.7343039126478563E-4</v>
      </c>
      <c r="AO149" s="264">
        <f t="shared" si="82"/>
        <v>-7.7343039126478563E-4</v>
      </c>
      <c r="AP149" s="264">
        <f t="shared" si="83"/>
        <v>1.1191992720655143E-2</v>
      </c>
      <c r="AR149" s="174">
        <v>0.16453201970443354</v>
      </c>
      <c r="AS149" s="174">
        <v>-4.1133004926108371E-2</v>
      </c>
      <c r="AT149" s="174">
        <v>-8.2512315270935957E-2</v>
      </c>
      <c r="AU149" s="174">
        <v>-4.0886699507389164E-2</v>
      </c>
    </row>
    <row r="150" spans="1:47" ht="17.100000000000001" customHeight="1" thickBot="1" x14ac:dyDescent="0.25">
      <c r="A150" s="2"/>
      <c r="B150" s="64" t="s">
        <v>382</v>
      </c>
      <c r="C150" s="28" t="s">
        <v>186</v>
      </c>
      <c r="D150" s="144"/>
      <c r="E150" s="205">
        <v>133</v>
      </c>
      <c r="F150" s="205">
        <v>5</v>
      </c>
      <c r="G150" s="206">
        <v>4</v>
      </c>
      <c r="H150" s="205">
        <v>15</v>
      </c>
      <c r="I150" s="243">
        <f t="shared" si="84"/>
        <v>157</v>
      </c>
      <c r="J150" s="116"/>
      <c r="K150" s="192">
        <v>0.84713375796178347</v>
      </c>
      <c r="L150" s="192">
        <v>3.1847133757961783E-2</v>
      </c>
      <c r="M150" s="192">
        <v>2.5477707006369428E-2</v>
      </c>
      <c r="N150" s="192">
        <v>9.5541401273885357E-2</v>
      </c>
      <c r="O150" s="157"/>
      <c r="P150" s="64" t="s">
        <v>382</v>
      </c>
      <c r="Q150" s="28" t="s">
        <v>186</v>
      </c>
      <c r="R150" s="144"/>
      <c r="S150" s="30">
        <v>123</v>
      </c>
      <c r="T150" s="30">
        <v>2</v>
      </c>
      <c r="U150" s="31">
        <v>4</v>
      </c>
      <c r="V150" s="30">
        <v>11</v>
      </c>
      <c r="W150" s="30">
        <v>140</v>
      </c>
      <c r="X150" s="116"/>
      <c r="Y150" s="127">
        <v>0.87857142857142856</v>
      </c>
      <c r="Z150" s="127">
        <v>1.4285714285714285E-2</v>
      </c>
      <c r="AA150" s="127">
        <v>2.8571428571428571E-2</v>
      </c>
      <c r="AB150" s="127">
        <v>7.857142857142857E-2</v>
      </c>
      <c r="AC150" s="157"/>
      <c r="AD150" s="28" t="s">
        <v>447</v>
      </c>
      <c r="AE150" s="74" t="s">
        <v>186</v>
      </c>
      <c r="AF150" s="154"/>
      <c r="AG150" s="174">
        <v>0.68243243243243246</v>
      </c>
      <c r="AH150" s="174">
        <v>6.7567567567567571E-2</v>
      </c>
      <c r="AI150" s="174">
        <v>0.11486486486486487</v>
      </c>
      <c r="AJ150" s="174">
        <v>0.13513513513513514</v>
      </c>
      <c r="AK150" s="174">
        <v>0.95483870967741935</v>
      </c>
      <c r="AL150" s="175"/>
      <c r="AM150" s="264">
        <f t="shared" si="80"/>
        <v>-3.1437670609645085E-2</v>
      </c>
      <c r="AN150" s="264">
        <f t="shared" si="81"/>
        <v>1.75614194722475E-2</v>
      </c>
      <c r="AO150" s="264">
        <f t="shared" si="82"/>
        <v>-3.0937215650591425E-3</v>
      </c>
      <c r="AP150" s="264">
        <f t="shared" si="83"/>
        <v>1.6969972702456787E-2</v>
      </c>
      <c r="AR150" s="174">
        <v>0.1961389961389961</v>
      </c>
      <c r="AS150" s="174">
        <v>-5.3281853281853288E-2</v>
      </c>
      <c r="AT150" s="174">
        <v>-8.6293436293436304E-2</v>
      </c>
      <c r="AU150" s="174">
        <v>-5.6563706563706573E-2</v>
      </c>
    </row>
    <row r="151" spans="1:47" ht="25.35" customHeight="1" thickBot="1" x14ac:dyDescent="0.25">
      <c r="A151" s="2"/>
      <c r="B151" s="64" t="s">
        <v>383</v>
      </c>
      <c r="C151" s="28" t="s">
        <v>187</v>
      </c>
      <c r="D151" s="144"/>
      <c r="E151" s="205">
        <v>131</v>
      </c>
      <c r="F151" s="205">
        <v>22</v>
      </c>
      <c r="G151" s="206">
        <v>3</v>
      </c>
      <c r="H151" s="205">
        <v>1</v>
      </c>
      <c r="I151" s="243">
        <f t="shared" si="84"/>
        <v>157</v>
      </c>
      <c r="J151" s="116"/>
      <c r="K151" s="192">
        <v>0.83439490445859876</v>
      </c>
      <c r="L151" s="192">
        <v>0.14012738853503184</v>
      </c>
      <c r="M151" s="192">
        <v>1.9108280254777069E-2</v>
      </c>
      <c r="N151" s="192">
        <v>6.369426751592357E-3</v>
      </c>
      <c r="O151" s="157"/>
      <c r="P151" s="64" t="s">
        <v>383</v>
      </c>
      <c r="Q151" s="28" t="s">
        <v>187</v>
      </c>
      <c r="R151" s="144"/>
      <c r="S151" s="30">
        <v>116</v>
      </c>
      <c r="T151" s="30">
        <v>19</v>
      </c>
      <c r="U151" s="31">
        <v>2</v>
      </c>
      <c r="V151" s="30">
        <v>3</v>
      </c>
      <c r="W151" s="30">
        <v>140</v>
      </c>
      <c r="X151" s="116"/>
      <c r="Y151" s="127">
        <v>0.82857142857142863</v>
      </c>
      <c r="Z151" s="127">
        <v>0.1357142857142857</v>
      </c>
      <c r="AA151" s="127">
        <v>1.4285714285714285E-2</v>
      </c>
      <c r="AB151" s="127">
        <v>2.1428571428571429E-2</v>
      </c>
      <c r="AC151" s="157"/>
      <c r="AD151" s="28" t="s">
        <v>448</v>
      </c>
      <c r="AE151" s="74" t="s">
        <v>449</v>
      </c>
      <c r="AF151" s="154"/>
      <c r="AG151" s="174">
        <v>0.64429530201342278</v>
      </c>
      <c r="AH151" s="174">
        <v>0.2348993288590604</v>
      </c>
      <c r="AI151" s="174">
        <v>9.3959731543624164E-2</v>
      </c>
      <c r="AJ151" s="174">
        <v>2.6845637583892617E-2</v>
      </c>
      <c r="AK151" s="174">
        <v>0.96129032258064517</v>
      </c>
      <c r="AL151" s="175"/>
      <c r="AM151" s="264">
        <f t="shared" si="80"/>
        <v>5.8234758871701375E-3</v>
      </c>
      <c r="AN151" s="264">
        <f t="shared" si="81"/>
        <v>4.4131028207461398E-3</v>
      </c>
      <c r="AO151" s="264">
        <f t="shared" si="82"/>
        <v>4.822565969062784E-3</v>
      </c>
      <c r="AP151" s="264">
        <f t="shared" si="83"/>
        <v>-1.5059144676979072E-2</v>
      </c>
      <c r="AR151" s="174">
        <v>0.18427612655800585</v>
      </c>
      <c r="AS151" s="174">
        <v>-9.9185043144774693E-2</v>
      </c>
      <c r="AT151" s="174">
        <v>-7.9674017257909874E-2</v>
      </c>
      <c r="AU151" s="174">
        <v>-5.4170661553211881E-3</v>
      </c>
    </row>
    <row r="152" spans="1:47" ht="25.35" customHeight="1" thickBot="1" x14ac:dyDescent="0.25">
      <c r="A152" s="2"/>
      <c r="B152" s="64" t="s">
        <v>384</v>
      </c>
      <c r="C152" s="28" t="s">
        <v>188</v>
      </c>
      <c r="D152" s="144"/>
      <c r="E152" s="205">
        <v>131</v>
      </c>
      <c r="F152" s="205">
        <v>17</v>
      </c>
      <c r="G152" s="206">
        <v>7</v>
      </c>
      <c r="H152" s="205">
        <v>2</v>
      </c>
      <c r="I152" s="243">
        <f t="shared" si="84"/>
        <v>157</v>
      </c>
      <c r="J152" s="116"/>
      <c r="K152" s="192">
        <v>0.83439490445859876</v>
      </c>
      <c r="L152" s="192">
        <v>0.10828025477707007</v>
      </c>
      <c r="M152" s="192">
        <v>4.4585987261146494E-2</v>
      </c>
      <c r="N152" s="192">
        <v>1.2738853503184714E-2</v>
      </c>
      <c r="O152" s="157"/>
      <c r="P152" s="64" t="s">
        <v>384</v>
      </c>
      <c r="Q152" s="28" t="s">
        <v>188</v>
      </c>
      <c r="R152" s="144"/>
      <c r="S152" s="30">
        <v>122</v>
      </c>
      <c r="T152" s="30">
        <v>12</v>
      </c>
      <c r="U152" s="31">
        <v>4</v>
      </c>
      <c r="V152" s="30">
        <v>2</v>
      </c>
      <c r="W152" s="30">
        <v>140</v>
      </c>
      <c r="X152" s="116"/>
      <c r="Y152" s="127">
        <v>0.87142857142857144</v>
      </c>
      <c r="Z152" s="127">
        <v>8.5714285714285715E-2</v>
      </c>
      <c r="AA152" s="127">
        <v>2.8571428571428571E-2</v>
      </c>
      <c r="AB152" s="127">
        <v>1.4285714285714285E-2</v>
      </c>
      <c r="AC152" s="157"/>
      <c r="AD152" s="28" t="s">
        <v>450</v>
      </c>
      <c r="AE152" s="74" t="s">
        <v>451</v>
      </c>
      <c r="AF152" s="154"/>
      <c r="AG152" s="174">
        <v>0.70270270270270274</v>
      </c>
      <c r="AH152" s="174">
        <v>0.13513513513513514</v>
      </c>
      <c r="AI152" s="174">
        <v>0.13513513513513514</v>
      </c>
      <c r="AJ152" s="174">
        <v>2.7027027027027029E-2</v>
      </c>
      <c r="AK152" s="174">
        <v>0.95483870967741935</v>
      </c>
      <c r="AL152" s="175"/>
      <c r="AM152" s="264">
        <f t="shared" si="80"/>
        <v>-3.7033666969972678E-2</v>
      </c>
      <c r="AN152" s="264">
        <f t="shared" si="81"/>
        <v>2.2565969062784352E-2</v>
      </c>
      <c r="AO152" s="264">
        <f t="shared" si="82"/>
        <v>1.6014558689717923E-2</v>
      </c>
      <c r="AP152" s="264">
        <f t="shared" si="83"/>
        <v>-1.5468607825295713E-3</v>
      </c>
      <c r="AR152" s="174">
        <v>0.1687258687258687</v>
      </c>
      <c r="AS152" s="174">
        <v>-4.9420849420849428E-2</v>
      </c>
      <c r="AT152" s="174">
        <v>-0.10656370656370658</v>
      </c>
      <c r="AU152" s="174">
        <v>-1.2741312741312743E-2</v>
      </c>
    </row>
    <row r="153" spans="1:47" ht="36.6" customHeight="1" thickBot="1" x14ac:dyDescent="0.25">
      <c r="A153" s="2"/>
      <c r="B153" s="64" t="s">
        <v>385</v>
      </c>
      <c r="C153" s="28" t="s">
        <v>189</v>
      </c>
      <c r="D153" s="144"/>
      <c r="E153" s="205">
        <v>139</v>
      </c>
      <c r="F153" s="205">
        <v>7</v>
      </c>
      <c r="G153" s="206">
        <v>5</v>
      </c>
      <c r="H153" s="205">
        <v>6</v>
      </c>
      <c r="I153" s="243">
        <f t="shared" si="84"/>
        <v>157</v>
      </c>
      <c r="J153" s="116"/>
      <c r="K153" s="192">
        <v>0.88535031847133761</v>
      </c>
      <c r="L153" s="192">
        <v>4.4585987261146494E-2</v>
      </c>
      <c r="M153" s="192">
        <v>3.1847133757961783E-2</v>
      </c>
      <c r="N153" s="192">
        <v>3.8216560509554139E-2</v>
      </c>
      <c r="O153" s="157"/>
      <c r="P153" s="64" t="s">
        <v>385</v>
      </c>
      <c r="Q153" s="28" t="s">
        <v>189</v>
      </c>
      <c r="R153" s="144"/>
      <c r="S153" s="30">
        <v>118</v>
      </c>
      <c r="T153" s="30">
        <v>7</v>
      </c>
      <c r="U153" s="31">
        <v>9</v>
      </c>
      <c r="V153" s="30">
        <v>6</v>
      </c>
      <c r="W153" s="30">
        <v>140</v>
      </c>
      <c r="X153" s="116"/>
      <c r="Y153" s="127">
        <v>0.84285714285714286</v>
      </c>
      <c r="Z153" s="127">
        <v>0.05</v>
      </c>
      <c r="AA153" s="127">
        <v>6.4285714285714279E-2</v>
      </c>
      <c r="AB153" s="127">
        <v>4.2857142857142858E-2</v>
      </c>
      <c r="AC153" s="157"/>
      <c r="AD153" s="28" t="s">
        <v>452</v>
      </c>
      <c r="AE153" s="74" t="s">
        <v>189</v>
      </c>
      <c r="AF153" s="154"/>
      <c r="AG153" s="174">
        <v>0.58389261744966447</v>
      </c>
      <c r="AH153" s="174">
        <v>0.1476510067114094</v>
      </c>
      <c r="AI153" s="174">
        <v>0.15436241610738255</v>
      </c>
      <c r="AJ153" s="174">
        <v>0.11409395973154363</v>
      </c>
      <c r="AK153" s="174">
        <v>0.96129032258064517</v>
      </c>
      <c r="AL153" s="175"/>
      <c r="AM153" s="264">
        <f t="shared" si="80"/>
        <v>4.2493175614194745E-2</v>
      </c>
      <c r="AN153" s="264">
        <f t="shared" si="81"/>
        <v>-5.4140127388535089E-3</v>
      </c>
      <c r="AO153" s="264">
        <f t="shared" si="82"/>
        <v>-3.2438580527752496E-2</v>
      </c>
      <c r="AP153" s="264">
        <f t="shared" si="83"/>
        <v>-4.640582347588719E-3</v>
      </c>
      <c r="AR153" s="174">
        <v>0.25896452540747839</v>
      </c>
      <c r="AS153" s="174">
        <v>-9.7651006711409402E-2</v>
      </c>
      <c r="AT153" s="174">
        <v>-9.007670182166827E-2</v>
      </c>
      <c r="AU153" s="174">
        <v>-7.1236816874400768E-2</v>
      </c>
    </row>
    <row r="154" spans="1:47" ht="17.100000000000001" customHeight="1" thickBot="1" x14ac:dyDescent="0.25">
      <c r="A154" s="2"/>
      <c r="B154" s="64" t="s">
        <v>386</v>
      </c>
      <c r="C154" s="28" t="s">
        <v>190</v>
      </c>
      <c r="D154" s="144"/>
      <c r="E154" s="205">
        <v>120</v>
      </c>
      <c r="F154" s="205">
        <v>10</v>
      </c>
      <c r="G154" s="206">
        <v>13</v>
      </c>
      <c r="H154" s="205">
        <v>14</v>
      </c>
      <c r="I154" s="243">
        <f t="shared" si="84"/>
        <v>157</v>
      </c>
      <c r="J154" s="116"/>
      <c r="K154" s="192">
        <v>0.76433121019108285</v>
      </c>
      <c r="L154" s="192">
        <v>6.3694267515923567E-2</v>
      </c>
      <c r="M154" s="192">
        <v>8.2802547770700632E-2</v>
      </c>
      <c r="N154" s="192">
        <v>8.9171974522292988E-2</v>
      </c>
      <c r="O154" s="157"/>
      <c r="P154" s="64" t="s">
        <v>386</v>
      </c>
      <c r="Q154" s="28" t="s">
        <v>190</v>
      </c>
      <c r="R154" s="144"/>
      <c r="S154" s="30">
        <v>109</v>
      </c>
      <c r="T154" s="30">
        <v>11</v>
      </c>
      <c r="U154" s="31">
        <v>8</v>
      </c>
      <c r="V154" s="30">
        <v>12</v>
      </c>
      <c r="W154" s="30">
        <v>140</v>
      </c>
      <c r="X154" s="116"/>
      <c r="Y154" s="127">
        <v>0.77857142857142858</v>
      </c>
      <c r="Z154" s="127">
        <v>7.857142857142857E-2</v>
      </c>
      <c r="AA154" s="127">
        <v>5.7142857142857141E-2</v>
      </c>
      <c r="AB154" s="127">
        <v>8.5714285714285715E-2</v>
      </c>
      <c r="AC154" s="157"/>
      <c r="AD154" s="28" t="s">
        <v>454</v>
      </c>
      <c r="AE154" s="74" t="s">
        <v>190</v>
      </c>
      <c r="AF154" s="154"/>
      <c r="AG154" s="174">
        <v>0.51351351351351349</v>
      </c>
      <c r="AH154" s="174">
        <v>0.1554054054054054</v>
      </c>
      <c r="AI154" s="174">
        <v>0.1891891891891892</v>
      </c>
      <c r="AJ154" s="174">
        <v>0.14189189189189189</v>
      </c>
      <c r="AK154" s="174">
        <v>0.95483870967741935</v>
      </c>
      <c r="AL154" s="175"/>
      <c r="AM154" s="264">
        <f t="shared" si="80"/>
        <v>-1.4240218380345726E-2</v>
      </c>
      <c r="AN154" s="264">
        <f t="shared" si="81"/>
        <v>-1.4877161055505003E-2</v>
      </c>
      <c r="AO154" s="264">
        <f t="shared" si="82"/>
        <v>2.5659690627843491E-2</v>
      </c>
      <c r="AP154" s="264">
        <f t="shared" si="83"/>
        <v>3.4576888080072726E-3</v>
      </c>
      <c r="AR154" s="174">
        <v>0.26505791505791509</v>
      </c>
      <c r="AS154" s="174">
        <v>-7.683397683397683E-2</v>
      </c>
      <c r="AT154" s="174">
        <v>-0.13204633204633207</v>
      </c>
      <c r="AU154" s="174">
        <v>-5.6177606177606171E-2</v>
      </c>
    </row>
    <row r="155" spans="1:47" ht="17.100000000000001" customHeight="1" thickBot="1" x14ac:dyDescent="0.25">
      <c r="A155" s="2"/>
      <c r="B155" s="64" t="s">
        <v>387</v>
      </c>
      <c r="C155" s="28" t="s">
        <v>191</v>
      </c>
      <c r="D155" s="144"/>
      <c r="E155" s="205">
        <v>114</v>
      </c>
      <c r="F155" s="205">
        <v>12</v>
      </c>
      <c r="G155" s="206">
        <v>16</v>
      </c>
      <c r="H155" s="205">
        <v>15</v>
      </c>
      <c r="I155" s="243">
        <f t="shared" si="84"/>
        <v>157</v>
      </c>
      <c r="J155" s="116"/>
      <c r="K155" s="192">
        <v>0.72611464968152861</v>
      </c>
      <c r="L155" s="192">
        <v>7.6433121019108277E-2</v>
      </c>
      <c r="M155" s="192">
        <v>0.10191082802547771</v>
      </c>
      <c r="N155" s="192">
        <v>9.5541401273885357E-2</v>
      </c>
      <c r="O155" s="157"/>
      <c r="P155" s="64" t="s">
        <v>387</v>
      </c>
      <c r="Q155" s="28" t="s">
        <v>191</v>
      </c>
      <c r="R155" s="144"/>
      <c r="S155" s="30">
        <v>105</v>
      </c>
      <c r="T155" s="30">
        <v>16</v>
      </c>
      <c r="U155" s="31">
        <v>10</v>
      </c>
      <c r="V155" s="30">
        <v>9</v>
      </c>
      <c r="W155" s="30">
        <v>140</v>
      </c>
      <c r="X155" s="116"/>
      <c r="Y155" s="127">
        <v>0.75</v>
      </c>
      <c r="Z155" s="127">
        <v>0.11428571428571428</v>
      </c>
      <c r="AA155" s="127">
        <v>7.1428571428571425E-2</v>
      </c>
      <c r="AB155" s="127">
        <v>6.4285714285714279E-2</v>
      </c>
      <c r="AC155" s="157"/>
      <c r="AD155" s="28" t="s">
        <v>455</v>
      </c>
      <c r="AE155" s="74" t="s">
        <v>191</v>
      </c>
      <c r="AF155" s="154"/>
      <c r="AG155" s="174">
        <v>0.46621621621621623</v>
      </c>
      <c r="AH155" s="174">
        <v>0.16216216216216217</v>
      </c>
      <c r="AI155" s="174">
        <v>0.20945945945945946</v>
      </c>
      <c r="AJ155" s="174">
        <v>0.16216216216216217</v>
      </c>
      <c r="AK155" s="174">
        <v>0.95483870967741935</v>
      </c>
      <c r="AL155" s="175"/>
      <c r="AM155" s="264">
        <f t="shared" si="80"/>
        <v>-2.3885350318471388E-2</v>
      </c>
      <c r="AN155" s="264">
        <f t="shared" si="81"/>
        <v>-3.7852593266606005E-2</v>
      </c>
      <c r="AO155" s="264">
        <f t="shared" si="82"/>
        <v>3.0482256596906288E-2</v>
      </c>
      <c r="AP155" s="264">
        <f t="shared" si="83"/>
        <v>3.1255686988171077E-2</v>
      </c>
      <c r="AR155" s="174">
        <v>0.28378378378378377</v>
      </c>
      <c r="AS155" s="174">
        <v>-4.7876447876447889E-2</v>
      </c>
      <c r="AT155" s="174">
        <v>-0.13803088803088803</v>
      </c>
      <c r="AU155" s="174">
        <v>-9.7876447876447892E-2</v>
      </c>
    </row>
    <row r="156" spans="1:47" ht="25.35" customHeight="1" thickBot="1" x14ac:dyDescent="0.25">
      <c r="A156" s="2"/>
      <c r="B156" s="64" t="s">
        <v>388</v>
      </c>
      <c r="C156" s="28" t="s">
        <v>609</v>
      </c>
      <c r="D156" s="144"/>
      <c r="E156" s="205">
        <v>105</v>
      </c>
      <c r="F156" s="205">
        <v>13</v>
      </c>
      <c r="G156" s="206">
        <v>14</v>
      </c>
      <c r="H156" s="205">
        <v>25</v>
      </c>
      <c r="I156" s="243">
        <f t="shared" si="84"/>
        <v>157</v>
      </c>
      <c r="J156" s="116"/>
      <c r="K156" s="192">
        <v>0.66878980891719741</v>
      </c>
      <c r="L156" s="192">
        <v>8.2802547770700632E-2</v>
      </c>
      <c r="M156" s="192">
        <v>8.9171974522292988E-2</v>
      </c>
      <c r="N156" s="192">
        <v>0.15923566878980891</v>
      </c>
      <c r="O156" s="157"/>
      <c r="P156" s="64" t="s">
        <v>388</v>
      </c>
      <c r="Q156" s="28" t="s">
        <v>192</v>
      </c>
      <c r="R156" s="144"/>
      <c r="S156" s="30">
        <v>96</v>
      </c>
      <c r="T156" s="30">
        <v>13</v>
      </c>
      <c r="U156" s="31">
        <v>12</v>
      </c>
      <c r="V156" s="30">
        <v>19</v>
      </c>
      <c r="W156" s="30">
        <v>140</v>
      </c>
      <c r="X156" s="116"/>
      <c r="Y156" s="127">
        <v>0.68571428571428572</v>
      </c>
      <c r="Z156" s="127">
        <v>9.285714285714286E-2</v>
      </c>
      <c r="AA156" s="127">
        <v>8.5714285714285715E-2</v>
      </c>
      <c r="AB156" s="127">
        <v>0.1357142857142857</v>
      </c>
      <c r="AC156" s="157"/>
      <c r="AD156" s="28" t="s">
        <v>456</v>
      </c>
      <c r="AE156" s="74" t="s">
        <v>457</v>
      </c>
      <c r="AF156" s="154"/>
      <c r="AG156" s="174">
        <v>0.4315068493150685</v>
      </c>
      <c r="AH156" s="174">
        <v>0.19178082191780821</v>
      </c>
      <c r="AI156" s="174">
        <v>0.21917808219178081</v>
      </c>
      <c r="AJ156" s="174">
        <v>0.15753424657534246</v>
      </c>
      <c r="AK156" s="174">
        <v>0.9419354838709677</v>
      </c>
      <c r="AL156" s="175"/>
      <c r="AM156" s="264">
        <f t="shared" si="80"/>
        <v>-1.6924476797088306E-2</v>
      </c>
      <c r="AN156" s="264">
        <f t="shared" si="81"/>
        <v>-1.0054595086442228E-2</v>
      </c>
      <c r="AO156" s="264">
        <f t="shared" si="82"/>
        <v>3.4576888080072726E-3</v>
      </c>
      <c r="AP156" s="264">
        <f t="shared" si="83"/>
        <v>2.3521383075523206E-2</v>
      </c>
      <c r="AR156" s="174">
        <v>0.25420743639921722</v>
      </c>
      <c r="AS156" s="174">
        <v>-9.8923679060665348E-2</v>
      </c>
      <c r="AT156" s="174">
        <v>-0.13346379647749509</v>
      </c>
      <c r="AU156" s="174">
        <v>-2.1819960861056753E-2</v>
      </c>
    </row>
    <row r="157" spans="1:47" ht="149.1" customHeight="1" thickBot="1" x14ac:dyDescent="0.25">
      <c r="A157" s="2"/>
      <c r="B157" s="64" t="s">
        <v>389</v>
      </c>
      <c r="C157" s="28" t="s">
        <v>193</v>
      </c>
      <c r="D157" s="144"/>
      <c r="E157" s="205">
        <v>16</v>
      </c>
      <c r="F157" s="205">
        <v>3</v>
      </c>
      <c r="G157" s="206">
        <v>1</v>
      </c>
      <c r="H157" s="205">
        <v>1</v>
      </c>
      <c r="I157" s="205">
        <v>21</v>
      </c>
      <c r="J157" s="116"/>
      <c r="K157" s="192">
        <v>0.76190476190476186</v>
      </c>
      <c r="L157" s="192">
        <v>0.14285714285714285</v>
      </c>
      <c r="M157" s="192">
        <v>4.7619047619047616E-2</v>
      </c>
      <c r="N157" s="192">
        <v>4.7619047619047616E-2</v>
      </c>
      <c r="O157" s="157"/>
      <c r="P157" s="64" t="s">
        <v>389</v>
      </c>
      <c r="Q157" s="28" t="s">
        <v>193</v>
      </c>
      <c r="R157" s="144"/>
      <c r="S157" s="30">
        <v>10</v>
      </c>
      <c r="T157" s="30">
        <v>8</v>
      </c>
      <c r="U157" s="31">
        <v>2</v>
      </c>
      <c r="V157" s="30">
        <v>1</v>
      </c>
      <c r="W157" s="30">
        <v>21</v>
      </c>
      <c r="X157" s="116"/>
      <c r="Y157" s="127">
        <v>0.47619047619047616</v>
      </c>
      <c r="Z157" s="127">
        <v>0.38095238095238093</v>
      </c>
      <c r="AA157" s="127">
        <v>9.5238095238095233E-2</v>
      </c>
      <c r="AB157" s="127">
        <v>4.7619047619047616E-2</v>
      </c>
      <c r="AC157" s="157"/>
      <c r="AD157" s="28" t="s">
        <v>458</v>
      </c>
      <c r="AE157" s="74" t="s">
        <v>545</v>
      </c>
      <c r="AF157" s="154"/>
      <c r="AG157" s="174">
        <v>0.91666666666666663</v>
      </c>
      <c r="AH157" s="174">
        <v>8.3333333333333329E-2</v>
      </c>
      <c r="AI157" s="174">
        <v>0</v>
      </c>
      <c r="AJ157" s="174">
        <v>0</v>
      </c>
      <c r="AK157" s="174">
        <v>0.92307692307692313</v>
      </c>
      <c r="AL157" s="175"/>
      <c r="AM157" s="264">
        <f t="shared" si="80"/>
        <v>0.2857142857142857</v>
      </c>
      <c r="AN157" s="264">
        <f t="shared" si="81"/>
        <v>-0.23809523809523808</v>
      </c>
      <c r="AO157" s="264">
        <f t="shared" si="82"/>
        <v>-4.7619047619047616E-2</v>
      </c>
      <c r="AP157" s="264">
        <f t="shared" si="83"/>
        <v>0</v>
      </c>
      <c r="AR157" s="174">
        <v>-0.44047619047619047</v>
      </c>
      <c r="AS157" s="174">
        <v>0.29761904761904762</v>
      </c>
      <c r="AT157" s="174">
        <v>9.5238095238095233E-2</v>
      </c>
      <c r="AU157" s="174">
        <v>4.7619047619047616E-2</v>
      </c>
    </row>
    <row r="158" spans="1:47" ht="25.35" customHeight="1" thickBot="1" x14ac:dyDescent="0.25">
      <c r="A158" s="2"/>
      <c r="B158" s="64"/>
      <c r="C158" s="28"/>
      <c r="D158" s="144"/>
      <c r="E158" s="27" t="s">
        <v>145</v>
      </c>
      <c r="F158" s="191" t="s">
        <v>146</v>
      </c>
      <c r="G158" s="27" t="s">
        <v>147</v>
      </c>
      <c r="H158" s="191"/>
      <c r="I158" s="27" t="s">
        <v>0</v>
      </c>
      <c r="J158" s="116"/>
      <c r="K158" s="27" t="s">
        <v>145</v>
      </c>
      <c r="L158" s="191" t="s">
        <v>146</v>
      </c>
      <c r="M158" s="27" t="s">
        <v>147</v>
      </c>
      <c r="N158" s="126" t="s">
        <v>49</v>
      </c>
      <c r="O158" s="157"/>
      <c r="P158" s="64"/>
      <c r="Q158" s="28"/>
      <c r="R158" s="144"/>
      <c r="S158" s="27" t="s">
        <v>145</v>
      </c>
      <c r="T158" s="123" t="s">
        <v>146</v>
      </c>
      <c r="U158" s="27" t="s">
        <v>147</v>
      </c>
      <c r="V158" s="123"/>
      <c r="W158" s="27" t="s">
        <v>0</v>
      </c>
      <c r="X158" s="116"/>
      <c r="Y158" s="27" t="s">
        <v>145</v>
      </c>
      <c r="Z158" s="123" t="s">
        <v>146</v>
      </c>
      <c r="AA158" s="27" t="s">
        <v>147</v>
      </c>
      <c r="AB158" s="126" t="s">
        <v>49</v>
      </c>
      <c r="AC158" s="157"/>
      <c r="AD158" s="28"/>
      <c r="AE158" s="74"/>
      <c r="AF158" s="154"/>
      <c r="AG158" s="27" t="s">
        <v>145</v>
      </c>
      <c r="AH158" s="27" t="s">
        <v>146</v>
      </c>
      <c r="AI158" s="27" t="s">
        <v>147</v>
      </c>
      <c r="AJ158" s="27"/>
      <c r="AK158" s="27" t="s">
        <v>391</v>
      </c>
      <c r="AL158" s="120"/>
      <c r="AM158" s="27" t="s">
        <v>145</v>
      </c>
      <c r="AN158" s="27" t="s">
        <v>146</v>
      </c>
      <c r="AO158" s="27" t="s">
        <v>147</v>
      </c>
      <c r="AP158" s="155" t="s">
        <v>49</v>
      </c>
      <c r="AR158" s="27" t="s">
        <v>145</v>
      </c>
      <c r="AS158" s="27" t="s">
        <v>146</v>
      </c>
      <c r="AT158" s="27" t="s">
        <v>147</v>
      </c>
      <c r="AU158" s="155" t="s">
        <v>49</v>
      </c>
    </row>
    <row r="159" spans="1:47" ht="25.35" customHeight="1" thickBot="1" x14ac:dyDescent="0.25">
      <c r="A159" s="2"/>
      <c r="B159" s="64" t="s">
        <v>390</v>
      </c>
      <c r="C159" s="28" t="s">
        <v>610</v>
      </c>
      <c r="D159" s="144"/>
      <c r="E159" s="209">
        <v>7</v>
      </c>
      <c r="F159" s="210">
        <v>74</v>
      </c>
      <c r="G159" s="222">
        <v>76</v>
      </c>
      <c r="H159" s="53"/>
      <c r="I159" s="211">
        <f>SUM(E156:H156)</f>
        <v>157</v>
      </c>
      <c r="J159" s="116"/>
      <c r="K159" s="193">
        <v>4.4585987261146494E-2</v>
      </c>
      <c r="L159" s="194">
        <v>0.4713375796178344</v>
      </c>
      <c r="M159" s="195">
        <v>0.48407643312101911</v>
      </c>
      <c r="N159" s="127"/>
      <c r="O159" s="157"/>
      <c r="P159" s="64" t="s">
        <v>390</v>
      </c>
      <c r="Q159" s="28" t="s">
        <v>194</v>
      </c>
      <c r="R159" s="144"/>
      <c r="S159" s="52">
        <v>9</v>
      </c>
      <c r="T159" s="53">
        <v>68</v>
      </c>
      <c r="U159" s="54">
        <v>63</v>
      </c>
      <c r="V159" s="53"/>
      <c r="W159" s="55">
        <v>140</v>
      </c>
      <c r="X159" s="116"/>
      <c r="Y159" s="128">
        <v>6.4285714285714279E-2</v>
      </c>
      <c r="Z159" s="129">
        <v>0.48571428571428571</v>
      </c>
      <c r="AA159" s="130">
        <v>0.45</v>
      </c>
      <c r="AB159" s="127"/>
      <c r="AC159" s="157"/>
      <c r="AD159" s="28" t="s">
        <v>453</v>
      </c>
      <c r="AE159" s="74" t="s">
        <v>194</v>
      </c>
      <c r="AF159" s="154"/>
      <c r="AG159" s="187">
        <v>0.10071942446043165</v>
      </c>
      <c r="AH159" s="188">
        <v>0.50359712230215825</v>
      </c>
      <c r="AI159" s="188">
        <v>0.39568345323741005</v>
      </c>
      <c r="AJ159" s="188"/>
      <c r="AK159" s="189">
        <v>0.89677419354838706</v>
      </c>
      <c r="AL159" s="175"/>
      <c r="AM159" s="278">
        <f t="shared" ref="AM159" si="85">K159-Y159</f>
        <v>-1.9699727024567786E-2</v>
      </c>
      <c r="AN159" s="279">
        <f t="shared" ref="AN159" si="86">L159-Z159</f>
        <v>-1.4376706096451308E-2</v>
      </c>
      <c r="AO159" s="280">
        <f t="shared" ref="AO159" si="87">M159-AA159</f>
        <v>3.4076433121019101E-2</v>
      </c>
      <c r="AP159" s="174" t="s">
        <v>49</v>
      </c>
      <c r="AR159" s="183">
        <v>-3.6433710174717374E-2</v>
      </c>
      <c r="AS159" s="184">
        <v>-1.7882836587872541E-2</v>
      </c>
      <c r="AT159" s="185">
        <v>5.4316546762589957E-2</v>
      </c>
      <c r="AU159" s="174" t="s">
        <v>49</v>
      </c>
    </row>
    <row r="160" spans="1:47" ht="16.350000000000001" customHeight="1" x14ac:dyDescent="0.2">
      <c r="A160" s="2"/>
      <c r="B160" s="67"/>
      <c r="E160" s="30" t="s">
        <v>49</v>
      </c>
      <c r="F160" s="30" t="s">
        <v>49</v>
      </c>
      <c r="G160" s="31" t="s">
        <v>49</v>
      </c>
      <c r="H160" s="30" t="s">
        <v>49</v>
      </c>
      <c r="I160" s="30" t="s">
        <v>49</v>
      </c>
      <c r="J160" s="116"/>
      <c r="K160" s="127" t="s">
        <v>49</v>
      </c>
      <c r="L160" s="127" t="s">
        <v>49</v>
      </c>
      <c r="M160" s="127" t="s">
        <v>49</v>
      </c>
      <c r="N160" s="127" t="s">
        <v>49</v>
      </c>
      <c r="O160" s="157"/>
      <c r="P160" s="67"/>
      <c r="S160" s="30" t="s">
        <v>49</v>
      </c>
      <c r="T160" s="30" t="s">
        <v>49</v>
      </c>
      <c r="U160" s="31" t="s">
        <v>49</v>
      </c>
      <c r="V160" s="30" t="s">
        <v>49</v>
      </c>
      <c r="W160" s="30" t="s">
        <v>49</v>
      </c>
      <c r="X160" s="116"/>
      <c r="Y160" s="127" t="s">
        <v>49</v>
      </c>
      <c r="Z160" s="127" t="s">
        <v>49</v>
      </c>
      <c r="AA160" s="127" t="s">
        <v>49</v>
      </c>
      <c r="AB160" s="127" t="s">
        <v>49</v>
      </c>
      <c r="AC160" s="157"/>
      <c r="AD160" s="88"/>
      <c r="AG160" s="175"/>
      <c r="AH160" s="175"/>
      <c r="AI160" s="175"/>
      <c r="AJ160" s="175"/>
      <c r="AK160" s="175"/>
      <c r="AL160" s="175"/>
      <c r="AM160" s="174" t="s">
        <v>49</v>
      </c>
      <c r="AN160" s="174" t="s">
        <v>49</v>
      </c>
      <c r="AO160" s="174" t="s">
        <v>49</v>
      </c>
      <c r="AP160" s="174" t="s">
        <v>49</v>
      </c>
      <c r="AR160" s="174" t="s">
        <v>49</v>
      </c>
      <c r="AS160" s="174" t="s">
        <v>49</v>
      </c>
      <c r="AT160" s="174" t="s">
        <v>49</v>
      </c>
      <c r="AU160" s="174" t="s">
        <v>49</v>
      </c>
    </row>
    <row r="161" spans="1:47" ht="17.100000000000001" customHeight="1" x14ac:dyDescent="0.2">
      <c r="A161" s="2"/>
      <c r="B161" s="60" t="s">
        <v>195</v>
      </c>
      <c r="E161" s="30"/>
      <c r="F161" s="30"/>
      <c r="G161" s="31"/>
      <c r="H161" s="30"/>
      <c r="I161" s="30"/>
      <c r="J161" s="116"/>
      <c r="K161" s="127" t="s">
        <v>49</v>
      </c>
      <c r="L161" s="127" t="s">
        <v>49</v>
      </c>
      <c r="M161" s="127" t="s">
        <v>49</v>
      </c>
      <c r="N161" s="127" t="s">
        <v>49</v>
      </c>
      <c r="O161" s="157"/>
      <c r="P161" s="60" t="s">
        <v>195</v>
      </c>
      <c r="S161" s="30"/>
      <c r="T161" s="30"/>
      <c r="U161" s="31"/>
      <c r="V161" s="30"/>
      <c r="W161" s="30"/>
      <c r="X161" s="116"/>
      <c r="Y161" s="127" t="s">
        <v>49</v>
      </c>
      <c r="Z161" s="127" t="s">
        <v>49</v>
      </c>
      <c r="AA161" s="127" t="s">
        <v>49</v>
      </c>
      <c r="AB161" s="127" t="s">
        <v>49</v>
      </c>
      <c r="AC161" s="157"/>
      <c r="AD161" s="80" t="s">
        <v>195</v>
      </c>
      <c r="AG161" s="175"/>
      <c r="AH161" s="175"/>
      <c r="AI161" s="175"/>
      <c r="AJ161" s="175"/>
      <c r="AK161" s="175"/>
      <c r="AL161" s="175"/>
      <c r="AM161" s="174" t="s">
        <v>49</v>
      </c>
      <c r="AN161" s="174" t="s">
        <v>49</v>
      </c>
      <c r="AO161" s="174" t="s">
        <v>49</v>
      </c>
      <c r="AP161" s="174" t="s">
        <v>49</v>
      </c>
      <c r="AR161" s="174" t="s">
        <v>49</v>
      </c>
      <c r="AS161" s="174" t="s">
        <v>49</v>
      </c>
      <c r="AT161" s="174" t="s">
        <v>49</v>
      </c>
      <c r="AU161" s="174" t="s">
        <v>49</v>
      </c>
    </row>
    <row r="162" spans="1:47" ht="17.850000000000001" customHeight="1" thickBot="1" x14ac:dyDescent="0.25">
      <c r="A162" s="2"/>
      <c r="B162" s="60"/>
      <c r="C162" s="65"/>
      <c r="E162" s="30" t="s">
        <v>49</v>
      </c>
      <c r="F162" s="30" t="s">
        <v>49</v>
      </c>
      <c r="G162" s="31" t="s">
        <v>49</v>
      </c>
      <c r="H162" s="30" t="s">
        <v>49</v>
      </c>
      <c r="I162" s="30" t="s">
        <v>49</v>
      </c>
      <c r="J162" s="116"/>
      <c r="K162" s="127" t="s">
        <v>49</v>
      </c>
      <c r="L162" s="127" t="s">
        <v>49</v>
      </c>
      <c r="M162" s="127" t="s">
        <v>49</v>
      </c>
      <c r="N162" s="127" t="s">
        <v>49</v>
      </c>
      <c r="O162" s="157"/>
      <c r="P162" s="60"/>
      <c r="Q162" s="65"/>
      <c r="S162" s="30" t="s">
        <v>49</v>
      </c>
      <c r="T162" s="30" t="s">
        <v>49</v>
      </c>
      <c r="U162" s="31" t="s">
        <v>49</v>
      </c>
      <c r="V162" s="30" t="s">
        <v>49</v>
      </c>
      <c r="W162" s="30" t="s">
        <v>49</v>
      </c>
      <c r="X162" s="116"/>
      <c r="Y162" s="127" t="s">
        <v>49</v>
      </c>
      <c r="Z162" s="127" t="s">
        <v>49</v>
      </c>
      <c r="AA162" s="127" t="s">
        <v>49</v>
      </c>
      <c r="AB162" s="127" t="s">
        <v>49</v>
      </c>
      <c r="AC162" s="157"/>
      <c r="AD162" s="88"/>
      <c r="AG162" s="175"/>
      <c r="AH162" s="175"/>
      <c r="AI162" s="175"/>
      <c r="AJ162" s="175"/>
      <c r="AK162" s="175"/>
      <c r="AL162" s="175"/>
      <c r="AM162" s="174" t="s">
        <v>49</v>
      </c>
      <c r="AN162" s="174" t="s">
        <v>49</v>
      </c>
      <c r="AO162" s="174" t="s">
        <v>49</v>
      </c>
      <c r="AP162" s="174" t="s">
        <v>49</v>
      </c>
      <c r="AR162" s="174" t="s">
        <v>49</v>
      </c>
      <c r="AS162" s="174" t="s">
        <v>49</v>
      </c>
      <c r="AT162" s="174" t="s">
        <v>49</v>
      </c>
      <c r="AU162" s="174" t="s">
        <v>49</v>
      </c>
    </row>
    <row r="163" spans="1:47" ht="25.35" customHeight="1" thickBot="1" x14ac:dyDescent="0.25">
      <c r="A163" s="2"/>
      <c r="B163" s="48">
        <v>1</v>
      </c>
      <c r="C163" s="28" t="s">
        <v>196</v>
      </c>
      <c r="D163" s="144"/>
      <c r="E163" s="205">
        <v>131</v>
      </c>
      <c r="F163" s="205">
        <v>4</v>
      </c>
      <c r="G163" s="206">
        <v>0</v>
      </c>
      <c r="H163" s="205">
        <v>6</v>
      </c>
      <c r="I163" s="243">
        <f t="shared" ref="I163:I182" si="88">SUM(E163:H163)</f>
        <v>141</v>
      </c>
      <c r="J163" s="116"/>
      <c r="K163" s="192">
        <v>0.92907801418439717</v>
      </c>
      <c r="L163" s="192">
        <v>2.8368794326241134E-2</v>
      </c>
      <c r="M163" s="192">
        <v>0</v>
      </c>
      <c r="N163" s="192">
        <v>4.2553191489361701E-2</v>
      </c>
      <c r="O163" s="157"/>
      <c r="P163" s="48">
        <v>1</v>
      </c>
      <c r="Q163" s="28" t="s">
        <v>196</v>
      </c>
      <c r="R163" s="144"/>
      <c r="S163" s="30">
        <v>118</v>
      </c>
      <c r="T163" s="30">
        <v>4</v>
      </c>
      <c r="U163" s="31">
        <v>4</v>
      </c>
      <c r="V163" s="30">
        <v>2</v>
      </c>
      <c r="W163" s="30">
        <v>128</v>
      </c>
      <c r="X163" s="116"/>
      <c r="Y163" s="127">
        <v>0.921875</v>
      </c>
      <c r="Z163" s="127">
        <v>3.125E-2</v>
      </c>
      <c r="AA163" s="127">
        <v>3.125E-2</v>
      </c>
      <c r="AB163" s="127">
        <v>1.5625E-2</v>
      </c>
      <c r="AC163" s="157"/>
      <c r="AD163" s="28" t="s">
        <v>156</v>
      </c>
      <c r="AE163" s="83" t="s">
        <v>460</v>
      </c>
      <c r="AF163" s="154"/>
      <c r="AG163" s="174">
        <v>0.59589041095890416</v>
      </c>
      <c r="AH163" s="174">
        <v>9.5890410958904104E-2</v>
      </c>
      <c r="AI163" s="174">
        <v>0.13013698630136986</v>
      </c>
      <c r="AJ163" s="174">
        <v>0.17808219178082191</v>
      </c>
      <c r="AK163" s="174">
        <v>0.9419354838709677</v>
      </c>
      <c r="AL163" s="175"/>
      <c r="AM163" s="264">
        <f t="shared" ref="AM163:AM165" si="89">K163-Y163</f>
        <v>7.2030141843971718E-3</v>
      </c>
      <c r="AN163" s="264">
        <f t="shared" ref="AN163:AN165" si="90">L163-Z163</f>
        <v>-2.8812056737588659E-3</v>
      </c>
      <c r="AO163" s="264">
        <f t="shared" ref="AO163:AO165" si="91">M163-AA163</f>
        <v>-3.125E-2</v>
      </c>
      <c r="AP163" s="264">
        <f t="shared" ref="AP163:AP165" si="92">N163-AB163</f>
        <v>2.6928191489361701E-2</v>
      </c>
      <c r="AR163" s="174">
        <v>0.32598458904109584</v>
      </c>
      <c r="AS163" s="174">
        <v>-6.4640410958904104E-2</v>
      </c>
      <c r="AT163" s="174">
        <v>-9.8886986301369856E-2</v>
      </c>
      <c r="AU163" s="174">
        <v>-0.16245719178082191</v>
      </c>
    </row>
    <row r="164" spans="1:47" ht="25.35" customHeight="1" thickBot="1" x14ac:dyDescent="0.25">
      <c r="A164" s="2"/>
      <c r="B164" s="48">
        <v>2</v>
      </c>
      <c r="C164" s="28" t="s">
        <v>187</v>
      </c>
      <c r="D164" s="144"/>
      <c r="E164" s="205">
        <v>120</v>
      </c>
      <c r="F164" s="205">
        <v>17</v>
      </c>
      <c r="G164" s="206">
        <v>3</v>
      </c>
      <c r="H164" s="205">
        <v>1</v>
      </c>
      <c r="I164" s="243">
        <f t="shared" si="88"/>
        <v>141</v>
      </c>
      <c r="J164" s="116"/>
      <c r="K164" s="192">
        <v>0.85106382978723405</v>
      </c>
      <c r="L164" s="192">
        <v>0.12056737588652482</v>
      </c>
      <c r="M164" s="192">
        <v>2.1276595744680851E-2</v>
      </c>
      <c r="N164" s="192">
        <v>7.0921985815602835E-3</v>
      </c>
      <c r="O164" s="157"/>
      <c r="P164" s="48">
        <v>2</v>
      </c>
      <c r="Q164" s="28" t="s">
        <v>187</v>
      </c>
      <c r="R164" s="144"/>
      <c r="S164" s="30">
        <v>115</v>
      </c>
      <c r="T164" s="30">
        <v>9</v>
      </c>
      <c r="U164" s="31">
        <v>2</v>
      </c>
      <c r="V164" s="30">
        <v>2</v>
      </c>
      <c r="W164" s="30">
        <v>128</v>
      </c>
      <c r="X164" s="116"/>
      <c r="Y164" s="127">
        <v>0.8984375</v>
      </c>
      <c r="Z164" s="127">
        <v>7.03125E-2</v>
      </c>
      <c r="AA164" s="127">
        <v>1.5625E-2</v>
      </c>
      <c r="AB164" s="127">
        <v>1.5625E-2</v>
      </c>
      <c r="AC164" s="157"/>
      <c r="AD164" s="28" t="s">
        <v>434</v>
      </c>
      <c r="AE164" s="74" t="s">
        <v>449</v>
      </c>
      <c r="AF164" s="154"/>
      <c r="AG164" s="174">
        <v>0.68456375838926176</v>
      </c>
      <c r="AH164" s="174">
        <v>0.14093959731543623</v>
      </c>
      <c r="AI164" s="174">
        <v>0.10067114093959731</v>
      </c>
      <c r="AJ164" s="174">
        <v>7.3825503355704702E-2</v>
      </c>
      <c r="AK164" s="174">
        <v>0.96129032258064517</v>
      </c>
      <c r="AL164" s="175"/>
      <c r="AM164" s="264">
        <f t="shared" si="89"/>
        <v>-4.737367021276595E-2</v>
      </c>
      <c r="AN164" s="264">
        <f t="shared" si="90"/>
        <v>5.0254875886524816E-2</v>
      </c>
      <c r="AO164" s="264">
        <f t="shared" si="91"/>
        <v>5.6515957446808505E-3</v>
      </c>
      <c r="AP164" s="264">
        <f t="shared" si="92"/>
        <v>-8.5328014184397165E-3</v>
      </c>
      <c r="AR164" s="174">
        <v>0.21387374161073824</v>
      </c>
      <c r="AS164" s="174">
        <v>-7.0627097315436232E-2</v>
      </c>
      <c r="AT164" s="174">
        <v>-8.5046140939597309E-2</v>
      </c>
      <c r="AU164" s="174">
        <v>-5.8200503355704702E-2</v>
      </c>
    </row>
    <row r="165" spans="1:47" ht="25.35" customHeight="1" thickBot="1" x14ac:dyDescent="0.25">
      <c r="A165" s="2"/>
      <c r="B165" s="48">
        <v>3</v>
      </c>
      <c r="C165" s="28" t="s">
        <v>197</v>
      </c>
      <c r="D165" s="144"/>
      <c r="E165" s="205">
        <v>121</v>
      </c>
      <c r="F165" s="205">
        <v>9</v>
      </c>
      <c r="G165" s="206">
        <v>4</v>
      </c>
      <c r="H165" s="205">
        <v>7</v>
      </c>
      <c r="I165" s="243">
        <f t="shared" si="88"/>
        <v>141</v>
      </c>
      <c r="J165" s="116"/>
      <c r="K165" s="192">
        <v>0.85815602836879434</v>
      </c>
      <c r="L165" s="192">
        <v>6.3829787234042548E-2</v>
      </c>
      <c r="M165" s="192">
        <v>2.8368794326241134E-2</v>
      </c>
      <c r="N165" s="192">
        <v>4.9645390070921988E-2</v>
      </c>
      <c r="O165" s="157"/>
      <c r="P165" s="48">
        <v>3</v>
      </c>
      <c r="Q165" s="28" t="s">
        <v>197</v>
      </c>
      <c r="R165" s="144"/>
      <c r="S165" s="30">
        <v>108</v>
      </c>
      <c r="T165" s="30">
        <v>8</v>
      </c>
      <c r="U165" s="31">
        <v>5</v>
      </c>
      <c r="V165" s="30">
        <v>7</v>
      </c>
      <c r="W165" s="30">
        <v>128</v>
      </c>
      <c r="X165" s="116"/>
      <c r="Y165" s="127">
        <v>0.84375</v>
      </c>
      <c r="Z165" s="127">
        <v>6.25E-2</v>
      </c>
      <c r="AA165" s="127">
        <v>3.90625E-2</v>
      </c>
      <c r="AB165" s="127">
        <v>5.46875E-2</v>
      </c>
      <c r="AC165" s="157"/>
      <c r="AD165" s="28" t="s">
        <v>435</v>
      </c>
      <c r="AE165" s="74" t="s">
        <v>461</v>
      </c>
      <c r="AF165" s="154"/>
      <c r="AG165" s="174">
        <v>0.54545454545454541</v>
      </c>
      <c r="AH165" s="174">
        <v>0.15151515151515152</v>
      </c>
      <c r="AI165" s="174">
        <v>0.12878787878787878</v>
      </c>
      <c r="AJ165" s="174">
        <v>0.17424242424242425</v>
      </c>
      <c r="AK165" s="174">
        <v>0.85161290322580641</v>
      </c>
      <c r="AL165" s="175"/>
      <c r="AM165" s="264">
        <f t="shared" si="89"/>
        <v>1.4406028368794344E-2</v>
      </c>
      <c r="AN165" s="264">
        <f t="shared" si="90"/>
        <v>1.3297872340425482E-3</v>
      </c>
      <c r="AO165" s="264">
        <f t="shared" si="91"/>
        <v>-1.0693705673758866E-2</v>
      </c>
      <c r="AP165" s="264">
        <f t="shared" si="92"/>
        <v>-5.0421099290780119E-3</v>
      </c>
      <c r="AR165" s="174">
        <v>0.29829545454545459</v>
      </c>
      <c r="AS165" s="174">
        <v>-8.9015151515151519E-2</v>
      </c>
      <c r="AT165" s="174">
        <v>-8.9725378787878785E-2</v>
      </c>
      <c r="AU165" s="174">
        <v>-0.11955492424242425</v>
      </c>
    </row>
    <row r="166" spans="1:47" ht="36.6" customHeight="1" thickBot="1" x14ac:dyDescent="0.25">
      <c r="A166" s="2"/>
      <c r="B166" s="48">
        <v>4</v>
      </c>
      <c r="C166" s="28" t="s">
        <v>198</v>
      </c>
      <c r="D166" s="144"/>
      <c r="E166" s="205">
        <v>106</v>
      </c>
      <c r="F166" s="205">
        <v>24</v>
      </c>
      <c r="G166" s="206">
        <v>6</v>
      </c>
      <c r="H166" s="205">
        <v>5</v>
      </c>
      <c r="I166" s="243">
        <f t="shared" si="88"/>
        <v>141</v>
      </c>
      <c r="J166" s="116"/>
      <c r="K166" s="192">
        <v>0.75177304964539005</v>
      </c>
      <c r="L166" s="192">
        <v>0.1702127659574468</v>
      </c>
      <c r="M166" s="192">
        <v>4.2553191489361701E-2</v>
      </c>
      <c r="N166" s="192">
        <v>3.5460992907801421E-2</v>
      </c>
      <c r="O166" s="157"/>
      <c r="P166" s="48">
        <v>4</v>
      </c>
      <c r="Q166" s="28" t="s">
        <v>198</v>
      </c>
      <c r="R166" s="144"/>
      <c r="S166" s="30">
        <v>93</v>
      </c>
      <c r="T166" s="30">
        <v>20</v>
      </c>
      <c r="U166" s="31">
        <v>8</v>
      </c>
      <c r="V166" s="30">
        <v>7</v>
      </c>
      <c r="W166" s="30">
        <v>128</v>
      </c>
      <c r="X166" s="116"/>
      <c r="Y166" s="127">
        <v>0.7265625</v>
      </c>
      <c r="Z166" s="127">
        <v>0.15625</v>
      </c>
      <c r="AA166" s="127">
        <v>6.25E-2</v>
      </c>
      <c r="AB166" s="127">
        <v>5.46875E-2</v>
      </c>
      <c r="AC166" s="157"/>
      <c r="AD166" s="28"/>
      <c r="AE166" s="74"/>
      <c r="AG166" s="24" t="s">
        <v>513</v>
      </c>
      <c r="AH166" s="120"/>
      <c r="AI166" s="120"/>
      <c r="AJ166" s="120"/>
      <c r="AK166" s="120"/>
      <c r="AL166" s="120"/>
      <c r="AM166" s="155"/>
      <c r="AN166" s="155" t="s">
        <v>49</v>
      </c>
      <c r="AO166" s="155" t="s">
        <v>49</v>
      </c>
      <c r="AP166" s="155" t="s">
        <v>49</v>
      </c>
      <c r="AR166" s="155"/>
      <c r="AS166" s="155" t="s">
        <v>49</v>
      </c>
      <c r="AT166" s="155" t="s">
        <v>49</v>
      </c>
      <c r="AU166" s="155" t="s">
        <v>49</v>
      </c>
    </row>
    <row r="167" spans="1:47" ht="47.85" customHeight="1" thickBot="1" x14ac:dyDescent="0.25">
      <c r="A167" s="2"/>
      <c r="B167" s="48">
        <v>5</v>
      </c>
      <c r="C167" s="28" t="s">
        <v>199</v>
      </c>
      <c r="D167" s="144"/>
      <c r="E167" s="205">
        <v>102</v>
      </c>
      <c r="F167" s="205">
        <v>9</v>
      </c>
      <c r="G167" s="206">
        <v>14</v>
      </c>
      <c r="H167" s="205">
        <v>16</v>
      </c>
      <c r="I167" s="243">
        <f t="shared" si="88"/>
        <v>141</v>
      </c>
      <c r="J167" s="116"/>
      <c r="K167" s="192">
        <v>0.72340425531914898</v>
      </c>
      <c r="L167" s="192">
        <v>6.3829787234042548E-2</v>
      </c>
      <c r="M167" s="192">
        <v>9.9290780141843976E-2</v>
      </c>
      <c r="N167" s="192">
        <v>0.11347517730496454</v>
      </c>
      <c r="O167" s="157"/>
      <c r="P167" s="48">
        <v>5</v>
      </c>
      <c r="Q167" s="28" t="s">
        <v>199</v>
      </c>
      <c r="R167" s="144"/>
      <c r="S167" s="30">
        <v>85</v>
      </c>
      <c r="T167" s="30">
        <v>11</v>
      </c>
      <c r="U167" s="31">
        <v>11</v>
      </c>
      <c r="V167" s="30">
        <v>21</v>
      </c>
      <c r="W167" s="30">
        <v>128</v>
      </c>
      <c r="X167" s="116"/>
      <c r="Y167" s="127">
        <v>0.6640625</v>
      </c>
      <c r="Z167" s="127">
        <v>8.59375E-2</v>
      </c>
      <c r="AA167" s="127">
        <v>8.59375E-2</v>
      </c>
      <c r="AB167" s="127">
        <v>0.1640625</v>
      </c>
      <c r="AC167" s="157"/>
      <c r="AD167" s="28" t="s">
        <v>441</v>
      </c>
      <c r="AE167" s="74" t="s">
        <v>199</v>
      </c>
      <c r="AF167" s="154"/>
      <c r="AG167" s="174">
        <v>0.3203125</v>
      </c>
      <c r="AH167" s="174">
        <v>0.125</v>
      </c>
      <c r="AI167" s="174">
        <v>0.2578125</v>
      </c>
      <c r="AJ167" s="174">
        <v>0.296875</v>
      </c>
      <c r="AK167" s="174">
        <v>0.82580645161290323</v>
      </c>
      <c r="AL167" s="175"/>
      <c r="AM167" s="264">
        <f t="shared" ref="AM167:AP180" si="93">K167-Y167</f>
        <v>5.9341755319148981E-2</v>
      </c>
      <c r="AN167" s="264">
        <f t="shared" ref="AN167:AN174" si="94">L167-Z167</f>
        <v>-2.2107712765957452E-2</v>
      </c>
      <c r="AO167" s="264">
        <f t="shared" ref="AO167:AO174" si="95">M167-AA167</f>
        <v>1.3353280141843976E-2</v>
      </c>
      <c r="AP167" s="264">
        <f t="shared" ref="AP167:AP174" si="96">N167-AB167</f>
        <v>-5.0587322695035464E-2</v>
      </c>
      <c r="AR167" s="174">
        <v>0.34375</v>
      </c>
      <c r="AS167" s="174">
        <v>-3.90625E-2</v>
      </c>
      <c r="AT167" s="174">
        <v>-0.171875</v>
      </c>
      <c r="AU167" s="174">
        <v>-0.1328125</v>
      </c>
    </row>
    <row r="168" spans="1:47" ht="36.6" customHeight="1" thickBot="1" x14ac:dyDescent="0.25">
      <c r="A168" s="2"/>
      <c r="B168" s="48">
        <v>6</v>
      </c>
      <c r="C168" s="28" t="s">
        <v>200</v>
      </c>
      <c r="D168" s="144"/>
      <c r="E168" s="205">
        <v>121</v>
      </c>
      <c r="F168" s="205">
        <v>6</v>
      </c>
      <c r="G168" s="206">
        <v>9</v>
      </c>
      <c r="H168" s="205">
        <v>5</v>
      </c>
      <c r="I168" s="243">
        <f t="shared" si="88"/>
        <v>141</v>
      </c>
      <c r="J168" s="116"/>
      <c r="K168" s="192">
        <v>0.85815602836879434</v>
      </c>
      <c r="L168" s="192">
        <v>4.2553191489361701E-2</v>
      </c>
      <c r="M168" s="192">
        <v>6.3829787234042548E-2</v>
      </c>
      <c r="N168" s="192">
        <v>3.5460992907801421E-2</v>
      </c>
      <c r="O168" s="157"/>
      <c r="P168" s="48">
        <v>6</v>
      </c>
      <c r="Q168" s="28" t="s">
        <v>200</v>
      </c>
      <c r="R168" s="144"/>
      <c r="S168" s="30">
        <v>100</v>
      </c>
      <c r="T168" s="30">
        <v>8</v>
      </c>
      <c r="U168" s="31">
        <v>12</v>
      </c>
      <c r="V168" s="30">
        <v>8</v>
      </c>
      <c r="W168" s="30">
        <v>128</v>
      </c>
      <c r="X168" s="116"/>
      <c r="Y168" s="127">
        <v>0.78125</v>
      </c>
      <c r="Z168" s="127">
        <v>6.25E-2</v>
      </c>
      <c r="AA168" s="127">
        <v>9.375E-2</v>
      </c>
      <c r="AB168" s="127">
        <v>6.25E-2</v>
      </c>
      <c r="AC168" s="157"/>
      <c r="AD168" s="28" t="s">
        <v>443</v>
      </c>
      <c r="AE168" s="74" t="s">
        <v>200</v>
      </c>
      <c r="AF168" s="154"/>
      <c r="AG168" s="174">
        <v>0.48507462686567165</v>
      </c>
      <c r="AH168" s="174">
        <v>0.12686567164179105</v>
      </c>
      <c r="AI168" s="174">
        <v>0.20895522388059701</v>
      </c>
      <c r="AJ168" s="174">
        <v>0.17910447761194029</v>
      </c>
      <c r="AK168" s="174">
        <v>0.86451612903225805</v>
      </c>
      <c r="AL168" s="175"/>
      <c r="AM168" s="264">
        <f t="shared" si="93"/>
        <v>7.6906028368794344E-2</v>
      </c>
      <c r="AN168" s="264">
        <f t="shared" si="94"/>
        <v>-1.9946808510638299E-2</v>
      </c>
      <c r="AO168" s="264">
        <f t="shared" si="95"/>
        <v>-2.9920212765957452E-2</v>
      </c>
      <c r="AP168" s="264">
        <f t="shared" si="96"/>
        <v>-2.7039007092198579E-2</v>
      </c>
      <c r="AR168" s="174">
        <v>0.29617537313432835</v>
      </c>
      <c r="AS168" s="174">
        <v>-6.436567164179105E-2</v>
      </c>
      <c r="AT168" s="174">
        <v>-0.11520522388059701</v>
      </c>
      <c r="AU168" s="174">
        <v>-0.11660447761194029</v>
      </c>
    </row>
    <row r="169" spans="1:47" ht="36.6" customHeight="1" thickBot="1" x14ac:dyDescent="0.25">
      <c r="A169" s="2"/>
      <c r="B169" s="48">
        <v>7</v>
      </c>
      <c r="C169" s="28" t="s">
        <v>201</v>
      </c>
      <c r="D169" s="144"/>
      <c r="E169" s="205">
        <v>134</v>
      </c>
      <c r="F169" s="205">
        <v>6</v>
      </c>
      <c r="G169" s="206">
        <v>0</v>
      </c>
      <c r="H169" s="205">
        <v>1</v>
      </c>
      <c r="I169" s="243">
        <f t="shared" si="88"/>
        <v>141</v>
      </c>
      <c r="J169" s="116"/>
      <c r="K169" s="192">
        <v>0.95035460992907805</v>
      </c>
      <c r="L169" s="192">
        <v>4.2553191489361701E-2</v>
      </c>
      <c r="M169" s="192">
        <v>0</v>
      </c>
      <c r="N169" s="192">
        <v>7.0921985815602835E-3</v>
      </c>
      <c r="O169" s="157"/>
      <c r="P169" s="48">
        <v>7</v>
      </c>
      <c r="Q169" s="28" t="s">
        <v>201</v>
      </c>
      <c r="R169" s="144"/>
      <c r="S169" s="30">
        <v>114</v>
      </c>
      <c r="T169" s="30">
        <v>9</v>
      </c>
      <c r="U169" s="31">
        <v>3</v>
      </c>
      <c r="V169" s="30">
        <v>2</v>
      </c>
      <c r="W169" s="30">
        <v>128</v>
      </c>
      <c r="X169" s="116"/>
      <c r="Y169" s="127">
        <v>0.890625</v>
      </c>
      <c r="Z169" s="127">
        <v>7.03125E-2</v>
      </c>
      <c r="AA169" s="127">
        <v>2.34375E-2</v>
      </c>
      <c r="AB169" s="127">
        <v>1.5625E-2</v>
      </c>
      <c r="AC169" s="157"/>
      <c r="AD169" s="28" t="s">
        <v>445</v>
      </c>
      <c r="AE169" s="74" t="s">
        <v>462</v>
      </c>
      <c r="AF169" s="154"/>
      <c r="AG169" s="174">
        <v>0.64539007092198586</v>
      </c>
      <c r="AH169" s="174">
        <v>6.3829787234042548E-2</v>
      </c>
      <c r="AI169" s="174">
        <v>0.15602836879432624</v>
      </c>
      <c r="AJ169" s="174">
        <v>0.13475177304964539</v>
      </c>
      <c r="AK169" s="174">
        <v>0.9096774193548387</v>
      </c>
      <c r="AL169" s="175"/>
      <c r="AM169" s="264">
        <f t="shared" si="93"/>
        <v>5.9729609929078054E-2</v>
      </c>
      <c r="AN169" s="264">
        <f t="shared" si="94"/>
        <v>-2.7759308510638299E-2</v>
      </c>
      <c r="AO169" s="264">
        <f t="shared" si="95"/>
        <v>-2.34375E-2</v>
      </c>
      <c r="AP169" s="264">
        <f t="shared" si="96"/>
        <v>-8.5328014184397165E-3</v>
      </c>
      <c r="AR169" s="174">
        <v>0.24523492907801414</v>
      </c>
      <c r="AS169" s="174">
        <v>6.4827127659574518E-3</v>
      </c>
      <c r="AT169" s="174">
        <v>-0.13259086879432624</v>
      </c>
      <c r="AU169" s="174">
        <v>-0.11912677304964539</v>
      </c>
    </row>
    <row r="170" spans="1:47" ht="17.100000000000001" customHeight="1" thickBot="1" x14ac:dyDescent="0.25">
      <c r="A170" s="2"/>
      <c r="B170" s="48">
        <v>8</v>
      </c>
      <c r="C170" s="28" t="s">
        <v>611</v>
      </c>
      <c r="D170" s="144"/>
      <c r="E170" s="205">
        <v>104</v>
      </c>
      <c r="F170" s="205">
        <v>10</v>
      </c>
      <c r="G170" s="206">
        <v>10</v>
      </c>
      <c r="H170" s="205">
        <v>17</v>
      </c>
      <c r="I170" s="243">
        <f t="shared" si="88"/>
        <v>141</v>
      </c>
      <c r="J170" s="116"/>
      <c r="K170" s="192">
        <v>0.73758865248226946</v>
      </c>
      <c r="L170" s="192">
        <v>7.0921985815602842E-2</v>
      </c>
      <c r="M170" s="192">
        <v>7.0921985815602842E-2</v>
      </c>
      <c r="N170" s="192">
        <v>0.12056737588652482</v>
      </c>
      <c r="O170" s="157"/>
      <c r="P170" s="48">
        <v>8</v>
      </c>
      <c r="Q170" s="28" t="s">
        <v>202</v>
      </c>
      <c r="R170" s="144"/>
      <c r="S170" s="30">
        <v>92</v>
      </c>
      <c r="T170" s="30">
        <v>12</v>
      </c>
      <c r="U170" s="31">
        <v>9</v>
      </c>
      <c r="V170" s="30">
        <v>15</v>
      </c>
      <c r="W170" s="30">
        <v>128</v>
      </c>
      <c r="X170" s="116"/>
      <c r="Y170" s="127">
        <v>0.71875</v>
      </c>
      <c r="Z170" s="127">
        <v>9.375E-2</v>
      </c>
      <c r="AA170" s="127">
        <v>7.03125E-2</v>
      </c>
      <c r="AB170" s="127">
        <v>0.1171875</v>
      </c>
      <c r="AC170" s="157"/>
      <c r="AD170" s="28" t="s">
        <v>447</v>
      </c>
      <c r="AE170" s="74" t="s">
        <v>202</v>
      </c>
      <c r="AF170" s="154"/>
      <c r="AG170" s="174">
        <v>0.43609022556390975</v>
      </c>
      <c r="AH170" s="174">
        <v>0.15037593984962405</v>
      </c>
      <c r="AI170" s="174">
        <v>0.19548872180451127</v>
      </c>
      <c r="AJ170" s="174">
        <v>0.21804511278195488</v>
      </c>
      <c r="AK170" s="174">
        <v>0.85806451612903223</v>
      </c>
      <c r="AL170" s="175"/>
      <c r="AM170" s="264">
        <f t="shared" si="93"/>
        <v>1.8838652482269458E-2</v>
      </c>
      <c r="AN170" s="264">
        <f t="shared" si="94"/>
        <v>-2.2828014184397158E-2</v>
      </c>
      <c r="AO170" s="264">
        <f t="shared" si="95"/>
        <v>6.094858156028421E-4</v>
      </c>
      <c r="AP170" s="264">
        <f t="shared" si="96"/>
        <v>3.3798758865248163E-3</v>
      </c>
      <c r="AR170" s="174">
        <v>0.28265977443609025</v>
      </c>
      <c r="AS170" s="174">
        <v>-5.6625939849624052E-2</v>
      </c>
      <c r="AT170" s="174">
        <v>-0.12517622180451127</v>
      </c>
      <c r="AU170" s="174">
        <v>-0.10085761278195488</v>
      </c>
    </row>
    <row r="171" spans="1:47" ht="17.100000000000001" customHeight="1" thickBot="1" x14ac:dyDescent="0.25">
      <c r="A171" s="2"/>
      <c r="B171" s="48">
        <v>9</v>
      </c>
      <c r="C171" s="28" t="s">
        <v>612</v>
      </c>
      <c r="D171" s="144"/>
      <c r="E171" s="205">
        <v>105</v>
      </c>
      <c r="F171" s="205">
        <v>16</v>
      </c>
      <c r="G171" s="206">
        <v>10</v>
      </c>
      <c r="H171" s="205">
        <v>10</v>
      </c>
      <c r="I171" s="243">
        <f t="shared" si="88"/>
        <v>141</v>
      </c>
      <c r="J171" s="116"/>
      <c r="K171" s="192">
        <v>0.74468085106382975</v>
      </c>
      <c r="L171" s="192">
        <v>0.11347517730496454</v>
      </c>
      <c r="M171" s="192">
        <v>7.0921985815602842E-2</v>
      </c>
      <c r="N171" s="192">
        <v>7.0921985815602842E-2</v>
      </c>
      <c r="O171" s="157"/>
      <c r="P171" s="48">
        <v>9</v>
      </c>
      <c r="Q171" s="28" t="s">
        <v>203</v>
      </c>
      <c r="R171" s="144"/>
      <c r="S171" s="30">
        <v>92</v>
      </c>
      <c r="T171" s="30">
        <v>11</v>
      </c>
      <c r="U171" s="31">
        <v>10</v>
      </c>
      <c r="V171" s="30">
        <v>15</v>
      </c>
      <c r="W171" s="30">
        <v>128</v>
      </c>
      <c r="X171" s="116"/>
      <c r="Y171" s="127">
        <v>0.71875</v>
      </c>
      <c r="Z171" s="127">
        <v>8.59375E-2</v>
      </c>
      <c r="AA171" s="127">
        <v>7.8125E-2</v>
      </c>
      <c r="AB171" s="127">
        <v>0.1171875</v>
      </c>
      <c r="AC171" s="157"/>
      <c r="AD171" s="28" t="s">
        <v>448</v>
      </c>
      <c r="AE171" s="74" t="s">
        <v>203</v>
      </c>
      <c r="AF171" s="154"/>
      <c r="AG171" s="174">
        <v>0.41353383458646614</v>
      </c>
      <c r="AH171" s="174">
        <v>0.18045112781954886</v>
      </c>
      <c r="AI171" s="174">
        <v>0.18045112781954886</v>
      </c>
      <c r="AJ171" s="174">
        <v>0.22556390977443608</v>
      </c>
      <c r="AK171" s="174">
        <v>0.85806451612903223</v>
      </c>
      <c r="AL171" s="175"/>
      <c r="AM171" s="264">
        <f t="shared" si="93"/>
        <v>2.5930851063829752E-2</v>
      </c>
      <c r="AN171" s="264">
        <f t="shared" si="94"/>
        <v>2.7537677304964536E-2</v>
      </c>
      <c r="AO171" s="264">
        <f t="shared" si="95"/>
        <v>-7.2030141843971579E-3</v>
      </c>
      <c r="AP171" s="264">
        <f t="shared" si="96"/>
        <v>-4.6265514184397158E-2</v>
      </c>
      <c r="AR171" s="174">
        <v>0.30521616541353386</v>
      </c>
      <c r="AS171" s="174">
        <v>-9.4513627819548862E-2</v>
      </c>
      <c r="AT171" s="174">
        <v>-0.10232612781954886</v>
      </c>
      <c r="AU171" s="174">
        <v>-0.10837640977443608</v>
      </c>
    </row>
    <row r="172" spans="1:47" ht="25.35" customHeight="1" thickBot="1" x14ac:dyDescent="0.25">
      <c r="A172" s="2"/>
      <c r="B172" s="48">
        <v>10</v>
      </c>
      <c r="C172" s="28" t="s">
        <v>613</v>
      </c>
      <c r="D172" s="144"/>
      <c r="E172" s="205">
        <v>100</v>
      </c>
      <c r="F172" s="205">
        <v>13</v>
      </c>
      <c r="G172" s="206">
        <v>11</v>
      </c>
      <c r="H172" s="205">
        <v>17</v>
      </c>
      <c r="I172" s="243">
        <f t="shared" si="88"/>
        <v>141</v>
      </c>
      <c r="J172" s="116"/>
      <c r="K172" s="192">
        <v>0.70921985815602839</v>
      </c>
      <c r="L172" s="192">
        <v>9.2198581560283682E-2</v>
      </c>
      <c r="M172" s="192">
        <v>7.8014184397163122E-2</v>
      </c>
      <c r="N172" s="192">
        <v>0.12056737588652482</v>
      </c>
      <c r="O172" s="157"/>
      <c r="P172" s="48">
        <v>10</v>
      </c>
      <c r="Q172" s="28" t="s">
        <v>204</v>
      </c>
      <c r="R172" s="144"/>
      <c r="S172" s="30">
        <v>89</v>
      </c>
      <c r="T172" s="30">
        <v>12</v>
      </c>
      <c r="U172" s="31">
        <v>9</v>
      </c>
      <c r="V172" s="30">
        <v>18</v>
      </c>
      <c r="W172" s="30">
        <v>128</v>
      </c>
      <c r="X172" s="116"/>
      <c r="Y172" s="127">
        <v>0.6953125</v>
      </c>
      <c r="Z172" s="127">
        <v>9.375E-2</v>
      </c>
      <c r="AA172" s="127">
        <v>7.03125E-2</v>
      </c>
      <c r="AB172" s="127">
        <v>0.140625</v>
      </c>
      <c r="AC172" s="157"/>
      <c r="AD172" s="28" t="s">
        <v>450</v>
      </c>
      <c r="AE172" s="74" t="s">
        <v>467</v>
      </c>
      <c r="AF172" s="154"/>
      <c r="AG172" s="174">
        <v>0.41221374045801529</v>
      </c>
      <c r="AH172" s="174">
        <v>0.15267175572519084</v>
      </c>
      <c r="AI172" s="174">
        <v>0.18320610687022901</v>
      </c>
      <c r="AJ172" s="174">
        <v>0.25190839694656486</v>
      </c>
      <c r="AK172" s="174">
        <v>0.84516129032258069</v>
      </c>
      <c r="AL172" s="175"/>
      <c r="AM172" s="264">
        <f t="shared" si="93"/>
        <v>1.3907358156028393E-2</v>
      </c>
      <c r="AN172" s="264">
        <f t="shared" si="94"/>
        <v>-1.5514184397163178E-3</v>
      </c>
      <c r="AO172" s="264">
        <f t="shared" si="95"/>
        <v>7.7016843971631221E-3</v>
      </c>
      <c r="AP172" s="264">
        <f t="shared" si="96"/>
        <v>-2.0057624113475184E-2</v>
      </c>
      <c r="AR172" s="174">
        <v>0.28309875954198471</v>
      </c>
      <c r="AS172" s="174">
        <v>-5.8921755725190844E-2</v>
      </c>
      <c r="AT172" s="174">
        <v>-0.11289360687022901</v>
      </c>
      <c r="AU172" s="174">
        <v>-0.11128339694656486</v>
      </c>
    </row>
    <row r="173" spans="1:47" ht="36.6" customHeight="1" thickBot="1" x14ac:dyDescent="0.25">
      <c r="A173" s="2"/>
      <c r="B173" s="48">
        <v>11</v>
      </c>
      <c r="C173" s="28" t="s">
        <v>205</v>
      </c>
      <c r="D173" s="144"/>
      <c r="E173" s="205">
        <v>70</v>
      </c>
      <c r="F173" s="205">
        <v>1</v>
      </c>
      <c r="G173" s="206">
        <v>2</v>
      </c>
      <c r="H173" s="205">
        <v>5</v>
      </c>
      <c r="I173" s="243">
        <f t="shared" si="88"/>
        <v>78</v>
      </c>
      <c r="J173" s="116"/>
      <c r="K173" s="192">
        <v>0.89743589743589747</v>
      </c>
      <c r="L173" s="192">
        <v>1.282051282051282E-2</v>
      </c>
      <c r="M173" s="192">
        <v>2.564102564102564E-2</v>
      </c>
      <c r="N173" s="192">
        <v>6.4102564102564097E-2</v>
      </c>
      <c r="O173" s="157"/>
      <c r="P173" s="48">
        <v>11</v>
      </c>
      <c r="Q173" s="28" t="s">
        <v>205</v>
      </c>
      <c r="R173" s="144"/>
      <c r="S173" s="30">
        <v>57</v>
      </c>
      <c r="T173" s="30">
        <v>0</v>
      </c>
      <c r="U173" s="31">
        <v>1</v>
      </c>
      <c r="V173" s="30">
        <v>1</v>
      </c>
      <c r="W173" s="30">
        <v>59</v>
      </c>
      <c r="X173" s="116"/>
      <c r="Y173" s="127">
        <v>0.96610169491525422</v>
      </c>
      <c r="Z173" s="127">
        <v>0</v>
      </c>
      <c r="AA173" s="127">
        <v>1.6949152542372881E-2</v>
      </c>
      <c r="AB173" s="127">
        <v>1.6949152542372881E-2</v>
      </c>
      <c r="AC173" s="157"/>
      <c r="AD173" s="28" t="s">
        <v>436</v>
      </c>
      <c r="AE173" s="74" t="s">
        <v>205</v>
      </c>
      <c r="AF173" s="154"/>
      <c r="AG173" s="174">
        <v>0.484375</v>
      </c>
      <c r="AH173" s="174">
        <v>0.125</v>
      </c>
      <c r="AI173" s="174">
        <v>0.15625</v>
      </c>
      <c r="AJ173" s="174">
        <v>0.234375</v>
      </c>
      <c r="AK173" s="174">
        <v>0.82580645161290323</v>
      </c>
      <c r="AL173" s="175"/>
      <c r="AM173" s="264">
        <f t="shared" si="93"/>
        <v>-6.8665797479356749E-2</v>
      </c>
      <c r="AN173" s="264">
        <f t="shared" si="94"/>
        <v>1.282051282051282E-2</v>
      </c>
      <c r="AO173" s="264">
        <f t="shared" si="95"/>
        <v>8.6918730986527588E-3</v>
      </c>
      <c r="AP173" s="264">
        <f t="shared" si="96"/>
        <v>4.7153411560191219E-2</v>
      </c>
      <c r="AR173" s="174">
        <v>0.48172669491525422</v>
      </c>
      <c r="AS173" s="174">
        <v>-0.125</v>
      </c>
      <c r="AT173" s="174">
        <v>-0.13930084745762711</v>
      </c>
      <c r="AU173" s="174">
        <v>-0.21742584745762711</v>
      </c>
    </row>
    <row r="174" spans="1:47" ht="25.35" customHeight="1" thickBot="1" x14ac:dyDescent="0.25">
      <c r="A174" s="2"/>
      <c r="B174" s="48">
        <v>12</v>
      </c>
      <c r="C174" s="28" t="s">
        <v>206</v>
      </c>
      <c r="D174" s="144"/>
      <c r="E174" s="205">
        <v>65</v>
      </c>
      <c r="F174" s="205">
        <v>1</v>
      </c>
      <c r="G174" s="206">
        <v>4</v>
      </c>
      <c r="H174" s="205">
        <v>8</v>
      </c>
      <c r="I174" s="243">
        <f t="shared" si="88"/>
        <v>78</v>
      </c>
      <c r="J174" s="116"/>
      <c r="K174" s="192">
        <v>0.83333333333333337</v>
      </c>
      <c r="L174" s="192">
        <v>1.282051282051282E-2</v>
      </c>
      <c r="M174" s="192">
        <v>5.128205128205128E-2</v>
      </c>
      <c r="N174" s="192">
        <v>0.10256410256410256</v>
      </c>
      <c r="O174" s="157"/>
      <c r="P174" s="48">
        <v>12</v>
      </c>
      <c r="Q174" s="28" t="s">
        <v>206</v>
      </c>
      <c r="R174" s="144"/>
      <c r="S174" s="30">
        <v>49</v>
      </c>
      <c r="T174" s="30">
        <v>1</v>
      </c>
      <c r="U174" s="31">
        <v>2</v>
      </c>
      <c r="V174" s="30">
        <v>7</v>
      </c>
      <c r="W174" s="30">
        <v>59</v>
      </c>
      <c r="X174" s="116"/>
      <c r="Y174" s="127">
        <v>0.83050847457627119</v>
      </c>
      <c r="Z174" s="127">
        <v>1.6949152542372881E-2</v>
      </c>
      <c r="AA174" s="127">
        <v>3.3898305084745763E-2</v>
      </c>
      <c r="AB174" s="127">
        <v>0.11864406779661017</v>
      </c>
      <c r="AC174" s="157"/>
      <c r="AD174" s="28" t="s">
        <v>442</v>
      </c>
      <c r="AE174" s="74" t="s">
        <v>206</v>
      </c>
      <c r="AF174" s="154"/>
      <c r="AG174" s="174">
        <v>0.4351145038167939</v>
      </c>
      <c r="AH174" s="174">
        <v>0.11450381679389313</v>
      </c>
      <c r="AI174" s="174">
        <v>0.19083969465648856</v>
      </c>
      <c r="AJ174" s="174">
        <v>0.25954198473282442</v>
      </c>
      <c r="AK174" s="174">
        <v>0.84516129032258069</v>
      </c>
      <c r="AL174" s="175"/>
      <c r="AM174" s="264">
        <f t="shared" si="93"/>
        <v>2.8248587570621764E-3</v>
      </c>
      <c r="AN174" s="264">
        <f t="shared" si="94"/>
        <v>-4.1286397218600612E-3</v>
      </c>
      <c r="AO174" s="264">
        <f t="shared" si="95"/>
        <v>1.7383746197305518E-2</v>
      </c>
      <c r="AP174" s="264">
        <f t="shared" si="96"/>
        <v>-1.6079965232507612E-2</v>
      </c>
      <c r="AR174" s="174">
        <v>0.3953939707594773</v>
      </c>
      <c r="AS174" s="174">
        <v>-9.7554664251520248E-2</v>
      </c>
      <c r="AT174" s="174">
        <v>-0.15694138957174281</v>
      </c>
      <c r="AU174" s="174">
        <v>-0.14089791693621423</v>
      </c>
    </row>
    <row r="175" spans="1:47" ht="25.35" customHeight="1" thickBot="1" x14ac:dyDescent="0.25">
      <c r="A175" s="2"/>
      <c r="B175" s="48">
        <v>13</v>
      </c>
      <c r="C175" s="28" t="s">
        <v>614</v>
      </c>
      <c r="D175" s="144"/>
      <c r="E175" s="30" t="s">
        <v>49</v>
      </c>
      <c r="F175" s="30" t="s">
        <v>49</v>
      </c>
      <c r="G175" s="31" t="s">
        <v>49</v>
      </c>
      <c r="H175" s="30" t="s">
        <v>49</v>
      </c>
      <c r="I175" s="30"/>
      <c r="J175" s="150"/>
      <c r="K175" s="127" t="s">
        <v>49</v>
      </c>
      <c r="L175" s="127" t="s">
        <v>49</v>
      </c>
      <c r="M175" s="127" t="s">
        <v>49</v>
      </c>
      <c r="N175" s="127" t="s">
        <v>49</v>
      </c>
      <c r="O175" s="157"/>
      <c r="P175" s="48">
        <v>13</v>
      </c>
      <c r="Q175" s="28" t="s">
        <v>207</v>
      </c>
      <c r="R175" s="144"/>
      <c r="S175" s="30"/>
      <c r="T175" s="30"/>
      <c r="U175" s="31"/>
      <c r="V175" s="30"/>
      <c r="W175" s="30"/>
      <c r="X175" s="150"/>
      <c r="Y175" s="127" t="s">
        <v>49</v>
      </c>
      <c r="Z175" s="127" t="s">
        <v>49</v>
      </c>
      <c r="AA175" s="127" t="s">
        <v>49</v>
      </c>
      <c r="AB175" s="127" t="s">
        <v>49</v>
      </c>
      <c r="AC175" s="157"/>
      <c r="AD175" s="28" t="s">
        <v>446</v>
      </c>
      <c r="AE175" s="74" t="s">
        <v>535</v>
      </c>
      <c r="AF175" s="154"/>
      <c r="AG175" s="27" t="s">
        <v>5</v>
      </c>
      <c r="AH175" s="27" t="s">
        <v>6</v>
      </c>
      <c r="AI175" s="27"/>
      <c r="AJ175" s="27"/>
      <c r="AK175" s="27" t="s">
        <v>391</v>
      </c>
      <c r="AL175" s="120"/>
      <c r="AM175" s="27" t="s">
        <v>5</v>
      </c>
      <c r="AN175" s="27" t="s">
        <v>49</v>
      </c>
      <c r="AO175" s="27" t="s">
        <v>49</v>
      </c>
      <c r="AP175" s="27" t="s">
        <v>6</v>
      </c>
      <c r="AR175" s="27" t="s">
        <v>5</v>
      </c>
      <c r="AS175" s="27" t="s">
        <v>49</v>
      </c>
      <c r="AT175" s="27" t="s">
        <v>49</v>
      </c>
      <c r="AU175" s="27" t="s">
        <v>6</v>
      </c>
    </row>
    <row r="176" spans="1:47" ht="17.100000000000001" customHeight="1" thickBot="1" x14ac:dyDescent="0.25">
      <c r="A176" s="2"/>
      <c r="B176" s="48" t="s">
        <v>76</v>
      </c>
      <c r="C176" s="28" t="s">
        <v>208</v>
      </c>
      <c r="D176" s="144"/>
      <c r="E176" s="205">
        <v>138</v>
      </c>
      <c r="F176" s="30"/>
      <c r="G176" s="31"/>
      <c r="H176" s="205">
        <v>3</v>
      </c>
      <c r="I176" s="243">
        <f t="shared" si="88"/>
        <v>141</v>
      </c>
      <c r="J176" s="116"/>
      <c r="K176" s="192">
        <v>0.97872340425531912</v>
      </c>
      <c r="L176" s="127"/>
      <c r="M176" s="127"/>
      <c r="N176" s="192">
        <v>2.1276595744680851E-2</v>
      </c>
      <c r="O176" s="157"/>
      <c r="P176" s="48" t="s">
        <v>76</v>
      </c>
      <c r="Q176" s="28" t="s">
        <v>208</v>
      </c>
      <c r="R176" s="144"/>
      <c r="S176" s="30">
        <v>123</v>
      </c>
      <c r="T176" s="30" t="s">
        <v>47</v>
      </c>
      <c r="U176" s="31" t="s">
        <v>47</v>
      </c>
      <c r="V176" s="30">
        <v>5</v>
      </c>
      <c r="W176" s="30">
        <v>128</v>
      </c>
      <c r="X176" s="116"/>
      <c r="Y176" s="127">
        <v>0.9609375</v>
      </c>
      <c r="Z176" s="127" t="s">
        <v>49</v>
      </c>
      <c r="AA176" s="127" t="s">
        <v>49</v>
      </c>
      <c r="AB176" s="127">
        <v>3.90625E-2</v>
      </c>
      <c r="AC176" s="157"/>
      <c r="AD176" s="28" t="s">
        <v>76</v>
      </c>
      <c r="AE176" s="74" t="s">
        <v>463</v>
      </c>
      <c r="AF176" s="154"/>
      <c r="AG176" s="180">
        <v>0.68421052631578949</v>
      </c>
      <c r="AH176" s="181">
        <v>0.31578947368421051</v>
      </c>
      <c r="AI176" s="181"/>
      <c r="AJ176" s="181"/>
      <c r="AK176" s="182">
        <v>0.73548387096774193</v>
      </c>
      <c r="AL176" s="175"/>
      <c r="AM176" s="267">
        <f t="shared" si="93"/>
        <v>1.7785904255319118E-2</v>
      </c>
      <c r="AN176" s="282"/>
      <c r="AO176" s="282"/>
      <c r="AP176" s="269">
        <f t="shared" si="93"/>
        <v>-1.7785904255319149E-2</v>
      </c>
      <c r="AR176" s="180">
        <v>0.27672697368421051</v>
      </c>
      <c r="AS176" s="181" t="s">
        <v>49</v>
      </c>
      <c r="AT176" s="181" t="s">
        <v>49</v>
      </c>
      <c r="AU176" s="182">
        <v>3.90625E-2</v>
      </c>
    </row>
    <row r="177" spans="1:47" ht="17.100000000000001" customHeight="1" thickBot="1" x14ac:dyDescent="0.25">
      <c r="A177" s="2"/>
      <c r="B177" s="48" t="s">
        <v>78</v>
      </c>
      <c r="C177" s="28" t="s">
        <v>209</v>
      </c>
      <c r="D177" s="144"/>
      <c r="E177" s="205">
        <v>137</v>
      </c>
      <c r="F177" s="30"/>
      <c r="G177" s="31"/>
      <c r="H177" s="205">
        <v>4</v>
      </c>
      <c r="I177" s="243">
        <f t="shared" si="88"/>
        <v>141</v>
      </c>
      <c r="J177" s="116"/>
      <c r="K177" s="192">
        <v>0.97163120567375882</v>
      </c>
      <c r="L177" s="127"/>
      <c r="M177" s="127"/>
      <c r="N177" s="192">
        <v>2.8368794326241134E-2</v>
      </c>
      <c r="O177" s="157"/>
      <c r="P177" s="48" t="s">
        <v>78</v>
      </c>
      <c r="Q177" s="28" t="s">
        <v>209</v>
      </c>
      <c r="R177" s="144"/>
      <c r="S177" s="30">
        <v>123</v>
      </c>
      <c r="T177" s="30" t="s">
        <v>47</v>
      </c>
      <c r="U177" s="31" t="s">
        <v>47</v>
      </c>
      <c r="V177" s="30">
        <v>5</v>
      </c>
      <c r="W177" s="30">
        <v>128</v>
      </c>
      <c r="X177" s="116"/>
      <c r="Y177" s="127">
        <v>0.9609375</v>
      </c>
      <c r="Z177" s="127" t="s">
        <v>49</v>
      </c>
      <c r="AA177" s="127" t="s">
        <v>49</v>
      </c>
      <c r="AB177" s="127">
        <v>3.90625E-2</v>
      </c>
      <c r="AC177" s="157"/>
      <c r="AD177" s="28" t="s">
        <v>78</v>
      </c>
      <c r="AE177" s="74" t="s">
        <v>464</v>
      </c>
      <c r="AF177" s="154"/>
      <c r="AG177" s="180">
        <v>0.68421052631578949</v>
      </c>
      <c r="AH177" s="181">
        <v>0.31578947368421051</v>
      </c>
      <c r="AI177" s="181"/>
      <c r="AJ177" s="181"/>
      <c r="AK177" s="182">
        <v>0.73548387096774193</v>
      </c>
      <c r="AL177" s="175"/>
      <c r="AM177" s="274">
        <f t="shared" si="93"/>
        <v>1.0693705673758824E-2</v>
      </c>
      <c r="AN177" s="234"/>
      <c r="AO177" s="234"/>
      <c r="AP177" s="275">
        <f t="shared" si="93"/>
        <v>-1.0693705673758866E-2</v>
      </c>
      <c r="AR177" s="180">
        <v>0.27672697368421051</v>
      </c>
      <c r="AS177" s="181" t="s">
        <v>49</v>
      </c>
      <c r="AT177" s="181" t="s">
        <v>49</v>
      </c>
      <c r="AU177" s="182">
        <v>3.90625E-2</v>
      </c>
    </row>
    <row r="178" spans="1:47" ht="25.35" customHeight="1" thickBot="1" x14ac:dyDescent="0.25">
      <c r="A178" s="2"/>
      <c r="B178" s="48" t="s">
        <v>80</v>
      </c>
      <c r="C178" s="28" t="s">
        <v>210</v>
      </c>
      <c r="D178" s="144"/>
      <c r="E178" s="205">
        <v>136</v>
      </c>
      <c r="F178" s="30"/>
      <c r="G178" s="31"/>
      <c r="H178" s="205">
        <v>5</v>
      </c>
      <c r="I178" s="243">
        <f t="shared" si="88"/>
        <v>141</v>
      </c>
      <c r="J178" s="116"/>
      <c r="K178" s="192">
        <v>0.96453900709219853</v>
      </c>
      <c r="L178" s="127"/>
      <c r="M178" s="127"/>
      <c r="N178" s="192">
        <v>3.5460992907801421E-2</v>
      </c>
      <c r="O178" s="157"/>
      <c r="P178" s="48" t="s">
        <v>80</v>
      </c>
      <c r="Q178" s="28" t="s">
        <v>210</v>
      </c>
      <c r="R178" s="144"/>
      <c r="S178" s="30">
        <v>123</v>
      </c>
      <c r="T178" s="30" t="s">
        <v>47</v>
      </c>
      <c r="U178" s="31" t="s">
        <v>47</v>
      </c>
      <c r="V178" s="30">
        <v>5</v>
      </c>
      <c r="W178" s="30">
        <v>128</v>
      </c>
      <c r="X178" s="116"/>
      <c r="Y178" s="127">
        <v>0.9609375</v>
      </c>
      <c r="Z178" s="127" t="s">
        <v>49</v>
      </c>
      <c r="AA178" s="127" t="s">
        <v>49</v>
      </c>
      <c r="AB178" s="127">
        <v>3.90625E-2</v>
      </c>
      <c r="AC178" s="157"/>
      <c r="AD178" s="28" t="s">
        <v>80</v>
      </c>
      <c r="AE178" s="74" t="s">
        <v>538</v>
      </c>
      <c r="AF178" s="154"/>
      <c r="AG178" s="180">
        <v>0.68695652173913047</v>
      </c>
      <c r="AH178" s="181">
        <v>0.31304347826086959</v>
      </c>
      <c r="AI178" s="181"/>
      <c r="AJ178" s="181"/>
      <c r="AK178" s="182">
        <v>0.74193548387096775</v>
      </c>
      <c r="AL178" s="175"/>
      <c r="AM178" s="274">
        <f t="shared" si="93"/>
        <v>3.6015070921985304E-3</v>
      </c>
      <c r="AN178" s="234"/>
      <c r="AO178" s="234"/>
      <c r="AP178" s="275">
        <f t="shared" si="93"/>
        <v>-3.601507092198579E-3</v>
      </c>
      <c r="AR178" s="180">
        <v>0.27398097826086953</v>
      </c>
      <c r="AS178" s="181" t="s">
        <v>49</v>
      </c>
      <c r="AT178" s="181" t="s">
        <v>49</v>
      </c>
      <c r="AU178" s="182">
        <v>3.90625E-2</v>
      </c>
    </row>
    <row r="179" spans="1:47" ht="36.6" customHeight="1" thickBot="1" x14ac:dyDescent="0.25">
      <c r="A179" s="2"/>
      <c r="B179" s="48" t="s">
        <v>211</v>
      </c>
      <c r="C179" s="28" t="s">
        <v>212</v>
      </c>
      <c r="D179" s="144"/>
      <c r="E179" s="205">
        <v>137</v>
      </c>
      <c r="F179" s="30"/>
      <c r="G179" s="31"/>
      <c r="H179" s="205">
        <v>4</v>
      </c>
      <c r="I179" s="243">
        <f t="shared" si="88"/>
        <v>141</v>
      </c>
      <c r="J179" s="116"/>
      <c r="K179" s="192">
        <v>0.97163120567375882</v>
      </c>
      <c r="L179" s="127"/>
      <c r="M179" s="127"/>
      <c r="N179" s="192">
        <v>2.8368794326241134E-2</v>
      </c>
      <c r="O179" s="157"/>
      <c r="P179" s="48" t="s">
        <v>211</v>
      </c>
      <c r="Q179" s="28" t="s">
        <v>212</v>
      </c>
      <c r="R179" s="144"/>
      <c r="S179" s="30">
        <v>123</v>
      </c>
      <c r="T179" s="30" t="s">
        <v>47</v>
      </c>
      <c r="U179" s="31" t="s">
        <v>47</v>
      </c>
      <c r="V179" s="30">
        <v>5</v>
      </c>
      <c r="W179" s="30">
        <v>128</v>
      </c>
      <c r="X179" s="116"/>
      <c r="Y179" s="127">
        <v>0.9609375</v>
      </c>
      <c r="Z179" s="127" t="s">
        <v>49</v>
      </c>
      <c r="AA179" s="127" t="s">
        <v>49</v>
      </c>
      <c r="AB179" s="127">
        <v>3.90625E-2</v>
      </c>
      <c r="AC179" s="157"/>
      <c r="AD179" s="28" t="s">
        <v>211</v>
      </c>
      <c r="AE179" s="74" t="s">
        <v>465</v>
      </c>
      <c r="AF179" s="154"/>
      <c r="AG179" s="180">
        <v>0.68421052631578949</v>
      </c>
      <c r="AH179" s="181">
        <v>0.31578947368421051</v>
      </c>
      <c r="AI179" s="181"/>
      <c r="AJ179" s="181"/>
      <c r="AK179" s="182">
        <v>0.73548387096774193</v>
      </c>
      <c r="AL179" s="175"/>
      <c r="AM179" s="274">
        <f t="shared" si="93"/>
        <v>1.0693705673758824E-2</v>
      </c>
      <c r="AN179" s="234"/>
      <c r="AO179" s="234"/>
      <c r="AP179" s="275">
        <f t="shared" si="93"/>
        <v>-1.0693705673758866E-2</v>
      </c>
      <c r="AR179" s="180">
        <v>0.27672697368421051</v>
      </c>
      <c r="AS179" s="181" t="s">
        <v>49</v>
      </c>
      <c r="AT179" s="181" t="s">
        <v>49</v>
      </c>
      <c r="AU179" s="182">
        <v>3.90625E-2</v>
      </c>
    </row>
    <row r="180" spans="1:47" ht="25.35" customHeight="1" thickBot="1" x14ac:dyDescent="0.25">
      <c r="A180" s="2"/>
      <c r="B180" s="48" t="s">
        <v>213</v>
      </c>
      <c r="C180" s="28" t="s">
        <v>214</v>
      </c>
      <c r="D180" s="144"/>
      <c r="E180" s="205">
        <v>137</v>
      </c>
      <c r="F180" s="30"/>
      <c r="G180" s="31"/>
      <c r="H180" s="205">
        <v>4</v>
      </c>
      <c r="I180" s="243">
        <f t="shared" si="88"/>
        <v>141</v>
      </c>
      <c r="J180" s="116"/>
      <c r="K180" s="192">
        <v>0.97163120567375882</v>
      </c>
      <c r="L180" s="127"/>
      <c r="M180" s="127"/>
      <c r="N180" s="192">
        <v>2.8368794326241134E-2</v>
      </c>
      <c r="O180" s="157"/>
      <c r="P180" s="48" t="s">
        <v>213</v>
      </c>
      <c r="Q180" s="28" t="s">
        <v>214</v>
      </c>
      <c r="R180" s="144"/>
      <c r="S180" s="30">
        <v>123</v>
      </c>
      <c r="T180" s="30" t="s">
        <v>47</v>
      </c>
      <c r="U180" s="31" t="s">
        <v>47</v>
      </c>
      <c r="V180" s="30">
        <v>5</v>
      </c>
      <c r="W180" s="30">
        <v>128</v>
      </c>
      <c r="X180" s="116"/>
      <c r="Y180" s="127">
        <v>0.9609375</v>
      </c>
      <c r="Z180" s="127" t="s">
        <v>49</v>
      </c>
      <c r="AA180" s="127" t="s">
        <v>49</v>
      </c>
      <c r="AB180" s="127">
        <v>3.90625E-2</v>
      </c>
      <c r="AC180" s="157"/>
      <c r="AD180" s="28" t="s">
        <v>213</v>
      </c>
      <c r="AE180" s="74" t="s">
        <v>466</v>
      </c>
      <c r="AF180" s="154"/>
      <c r="AG180" s="183">
        <v>0.69026548672566368</v>
      </c>
      <c r="AH180" s="184">
        <v>0.30973451327433627</v>
      </c>
      <c r="AI180" s="184"/>
      <c r="AJ180" s="184"/>
      <c r="AK180" s="185">
        <v>0.7290322580645161</v>
      </c>
      <c r="AL180" s="175"/>
      <c r="AM180" s="270">
        <f t="shared" si="93"/>
        <v>1.0693705673758824E-2</v>
      </c>
      <c r="AN180" s="281"/>
      <c r="AO180" s="281"/>
      <c r="AP180" s="272">
        <f t="shared" si="93"/>
        <v>-1.0693705673758866E-2</v>
      </c>
      <c r="AR180" s="183">
        <v>0.27067201327433632</v>
      </c>
      <c r="AS180" s="184" t="s">
        <v>49</v>
      </c>
      <c r="AT180" s="184" t="s">
        <v>49</v>
      </c>
      <c r="AU180" s="185">
        <v>3.90625E-2</v>
      </c>
    </row>
    <row r="181" spans="1:47" ht="149.1" customHeight="1" thickBot="1" x14ac:dyDescent="0.25">
      <c r="A181" s="2"/>
      <c r="B181" s="48">
        <v>14</v>
      </c>
      <c r="C181" s="28" t="s">
        <v>215</v>
      </c>
      <c r="D181" s="144"/>
      <c r="E181" s="205">
        <v>15</v>
      </c>
      <c r="F181" s="205">
        <v>3</v>
      </c>
      <c r="G181" s="206">
        <v>0</v>
      </c>
      <c r="H181" s="205">
        <v>3</v>
      </c>
      <c r="I181" s="243">
        <f t="shared" si="88"/>
        <v>21</v>
      </c>
      <c r="J181" s="116"/>
      <c r="K181" s="192">
        <v>0.7142857142857143</v>
      </c>
      <c r="L181" s="192">
        <v>0.14285714285714285</v>
      </c>
      <c r="M181" s="192">
        <v>0</v>
      </c>
      <c r="N181" s="192">
        <v>0.14285714285714285</v>
      </c>
      <c r="O181" s="157"/>
      <c r="P181" s="48">
        <v>14</v>
      </c>
      <c r="Q181" s="28" t="s">
        <v>215</v>
      </c>
      <c r="R181" s="144"/>
      <c r="S181" s="30">
        <v>14</v>
      </c>
      <c r="T181" s="30">
        <v>2</v>
      </c>
      <c r="U181" s="31">
        <v>3</v>
      </c>
      <c r="V181" s="30">
        <v>2</v>
      </c>
      <c r="W181" s="30">
        <v>21</v>
      </c>
      <c r="X181" s="116"/>
      <c r="Y181" s="127">
        <v>0.66666666666666663</v>
      </c>
      <c r="Z181" s="127">
        <v>9.5238095238095233E-2</v>
      </c>
      <c r="AA181" s="127">
        <v>0.14285714285714285</v>
      </c>
      <c r="AB181" s="127">
        <v>9.5238095238095233E-2</v>
      </c>
      <c r="AC181" s="157"/>
      <c r="AD181" s="28" t="s">
        <v>452</v>
      </c>
      <c r="AE181" s="74" t="s">
        <v>545</v>
      </c>
      <c r="AF181" s="154"/>
      <c r="AG181" s="174">
        <v>1</v>
      </c>
      <c r="AH181" s="174">
        <v>0</v>
      </c>
      <c r="AI181" s="174">
        <v>0</v>
      </c>
      <c r="AJ181" s="174">
        <v>0</v>
      </c>
      <c r="AK181" s="174">
        <v>0.84615384615384615</v>
      </c>
      <c r="AL181" s="175"/>
      <c r="AM181" s="264">
        <f t="shared" ref="AM181:AM186" si="97">K181-Y181</f>
        <v>4.7619047619047672E-2</v>
      </c>
      <c r="AN181" s="264">
        <f t="shared" ref="AN181:AN182" si="98">L181-Z181</f>
        <v>4.7619047619047616E-2</v>
      </c>
      <c r="AO181" s="264">
        <f t="shared" ref="AO181:AO182" si="99">M181-AA181</f>
        <v>-0.14285714285714285</v>
      </c>
      <c r="AP181" s="264">
        <f t="shared" ref="AP181:AP186" si="100">N181-AB181</f>
        <v>4.7619047619047616E-2</v>
      </c>
      <c r="AR181" s="174">
        <v>-0.33333333333333337</v>
      </c>
      <c r="AS181" s="174">
        <v>9.5238095238095233E-2</v>
      </c>
      <c r="AT181" s="174">
        <v>0.14285714285714285</v>
      </c>
      <c r="AU181" s="174">
        <v>9.5238095238095233E-2</v>
      </c>
    </row>
    <row r="182" spans="1:47" ht="59.1" customHeight="1" thickBot="1" x14ac:dyDescent="0.25">
      <c r="A182" s="2"/>
      <c r="B182" s="48">
        <v>15</v>
      </c>
      <c r="C182" s="28" t="s">
        <v>216</v>
      </c>
      <c r="D182" s="144"/>
      <c r="E182" s="205">
        <v>21</v>
      </c>
      <c r="F182" s="205">
        <v>0</v>
      </c>
      <c r="G182" s="206">
        <v>0</v>
      </c>
      <c r="H182" s="205">
        <v>0</v>
      </c>
      <c r="I182" s="243">
        <f t="shared" si="88"/>
        <v>21</v>
      </c>
      <c r="J182" s="116"/>
      <c r="K182" s="192">
        <v>1</v>
      </c>
      <c r="L182" s="192">
        <v>0</v>
      </c>
      <c r="M182" s="192">
        <v>0</v>
      </c>
      <c r="N182" s="192">
        <v>0</v>
      </c>
      <c r="O182" s="157"/>
      <c r="P182" s="48">
        <v>15</v>
      </c>
      <c r="Q182" s="28" t="s">
        <v>216</v>
      </c>
      <c r="R182" s="144"/>
      <c r="S182" s="30">
        <v>21</v>
      </c>
      <c r="T182" s="30">
        <v>0</v>
      </c>
      <c r="U182" s="31">
        <v>0</v>
      </c>
      <c r="V182" s="30">
        <v>0</v>
      </c>
      <c r="W182" s="30">
        <v>21</v>
      </c>
      <c r="X182" s="116"/>
      <c r="Y182" s="127">
        <v>1</v>
      </c>
      <c r="Z182" s="127">
        <v>0</v>
      </c>
      <c r="AA182" s="127">
        <v>0</v>
      </c>
      <c r="AB182" s="127">
        <v>0</v>
      </c>
      <c r="AC182" s="157"/>
      <c r="AD182" s="28"/>
      <c r="AE182" s="74"/>
      <c r="AG182" s="24" t="s">
        <v>513</v>
      </c>
      <c r="AH182" s="120"/>
      <c r="AI182" s="120"/>
      <c r="AJ182" s="120"/>
      <c r="AK182" s="120"/>
      <c r="AL182" s="120"/>
      <c r="AM182" s="264">
        <f t="shared" si="97"/>
        <v>0</v>
      </c>
      <c r="AN182" s="264">
        <f t="shared" si="98"/>
        <v>0</v>
      </c>
      <c r="AO182" s="264">
        <f t="shared" si="99"/>
        <v>0</v>
      </c>
      <c r="AP182" s="264">
        <f t="shared" si="100"/>
        <v>0</v>
      </c>
      <c r="AR182" s="155"/>
      <c r="AS182" s="155" t="s">
        <v>49</v>
      </c>
      <c r="AT182" s="155" t="s">
        <v>49</v>
      </c>
      <c r="AU182" s="155" t="s">
        <v>49</v>
      </c>
    </row>
    <row r="183" spans="1:47" ht="59.1" customHeight="1" thickBot="1" x14ac:dyDescent="0.25">
      <c r="A183" s="2"/>
      <c r="B183" s="48">
        <v>16</v>
      </c>
      <c r="C183" s="223" t="s">
        <v>615</v>
      </c>
      <c r="D183" s="144"/>
      <c r="E183" s="30"/>
      <c r="F183" s="30"/>
      <c r="G183" s="31"/>
      <c r="H183" s="30"/>
      <c r="I183" s="30"/>
      <c r="J183" s="150"/>
      <c r="K183" s="127" t="s">
        <v>49</v>
      </c>
      <c r="L183" s="127" t="s">
        <v>49</v>
      </c>
      <c r="M183" s="127" t="s">
        <v>49</v>
      </c>
      <c r="N183" s="127" t="s">
        <v>49</v>
      </c>
      <c r="O183" s="157"/>
      <c r="P183" s="48">
        <v>16</v>
      </c>
      <c r="Q183" s="28" t="s">
        <v>217</v>
      </c>
      <c r="R183" s="144"/>
      <c r="S183" s="30"/>
      <c r="T183" s="30"/>
      <c r="U183" s="31"/>
      <c r="V183" s="30"/>
      <c r="W183" s="30"/>
      <c r="X183" s="150"/>
      <c r="Y183" s="127" t="s">
        <v>49</v>
      </c>
      <c r="Z183" s="127" t="s">
        <v>49</v>
      </c>
      <c r="AA183" s="127" t="s">
        <v>49</v>
      </c>
      <c r="AB183" s="127" t="s">
        <v>49</v>
      </c>
      <c r="AC183" s="157"/>
      <c r="AD183" s="28"/>
      <c r="AE183" s="74"/>
      <c r="AG183" s="24" t="s">
        <v>513</v>
      </c>
      <c r="AH183" s="120"/>
      <c r="AI183" s="120"/>
      <c r="AJ183" s="120"/>
      <c r="AK183" s="120"/>
      <c r="AL183" s="120"/>
      <c r="AN183" s="155"/>
      <c r="AO183" s="155" t="s">
        <v>49</v>
      </c>
      <c r="AP183" s="155" t="s">
        <v>49</v>
      </c>
      <c r="AR183" s="155"/>
      <c r="AS183" s="155" t="s">
        <v>49</v>
      </c>
      <c r="AT183" s="155" t="s">
        <v>49</v>
      </c>
      <c r="AU183" s="155" t="s">
        <v>49</v>
      </c>
    </row>
    <row r="184" spans="1:47" ht="36.6" customHeight="1" thickBot="1" x14ac:dyDescent="0.25">
      <c r="A184" s="2"/>
      <c r="B184" s="48" t="s">
        <v>76</v>
      </c>
      <c r="C184" s="28" t="s">
        <v>218</v>
      </c>
      <c r="D184" s="144"/>
      <c r="E184" s="205">
        <v>21</v>
      </c>
      <c r="F184" s="30" t="s">
        <v>47</v>
      </c>
      <c r="G184" s="31" t="s">
        <v>47</v>
      </c>
      <c r="H184" s="205">
        <v>0</v>
      </c>
      <c r="I184" s="205">
        <v>21</v>
      </c>
      <c r="J184" s="116"/>
      <c r="K184" s="192">
        <v>1</v>
      </c>
      <c r="L184" s="127"/>
      <c r="M184" s="127"/>
      <c r="N184" s="192">
        <v>0</v>
      </c>
      <c r="O184" s="157"/>
      <c r="P184" s="48" t="s">
        <v>76</v>
      </c>
      <c r="Q184" s="28" t="s">
        <v>218</v>
      </c>
      <c r="R184" s="144"/>
      <c r="S184" s="30">
        <v>21</v>
      </c>
      <c r="T184" s="30" t="s">
        <v>47</v>
      </c>
      <c r="U184" s="31" t="s">
        <v>47</v>
      </c>
      <c r="V184" s="30">
        <v>0</v>
      </c>
      <c r="W184" s="30">
        <v>21</v>
      </c>
      <c r="X184" s="116"/>
      <c r="Y184" s="127">
        <v>1</v>
      </c>
      <c r="Z184" s="127" t="s">
        <v>49</v>
      </c>
      <c r="AA184" s="127" t="s">
        <v>49</v>
      </c>
      <c r="AB184" s="127">
        <v>0</v>
      </c>
      <c r="AC184" s="157"/>
      <c r="AD184" s="28"/>
      <c r="AE184" s="74"/>
      <c r="AG184" s="24" t="s">
        <v>513</v>
      </c>
      <c r="AH184" s="120"/>
      <c r="AI184" s="120"/>
      <c r="AJ184" s="120"/>
      <c r="AK184" s="120"/>
      <c r="AL184" s="120"/>
      <c r="AM184" s="264">
        <f t="shared" si="97"/>
        <v>0</v>
      </c>
      <c r="AN184" s="30" t="s">
        <v>47</v>
      </c>
      <c r="AO184" s="31" t="s">
        <v>47</v>
      </c>
      <c r="AP184" s="264">
        <f t="shared" si="100"/>
        <v>0</v>
      </c>
      <c r="AR184" s="155"/>
      <c r="AS184" s="155" t="s">
        <v>49</v>
      </c>
      <c r="AT184" s="155" t="s">
        <v>49</v>
      </c>
      <c r="AU184" s="155" t="s">
        <v>49</v>
      </c>
    </row>
    <row r="185" spans="1:47" ht="17.100000000000001" customHeight="1" thickBot="1" x14ac:dyDescent="0.25">
      <c r="A185" s="2"/>
      <c r="B185" s="48" t="s">
        <v>78</v>
      </c>
      <c r="C185" s="28" t="s">
        <v>219</v>
      </c>
      <c r="D185" s="144"/>
      <c r="E185" s="205">
        <v>21</v>
      </c>
      <c r="F185" s="30" t="s">
        <v>47</v>
      </c>
      <c r="G185" s="31" t="s">
        <v>47</v>
      </c>
      <c r="H185" s="205">
        <v>0</v>
      </c>
      <c r="I185" s="205">
        <v>21</v>
      </c>
      <c r="J185" s="116"/>
      <c r="K185" s="192">
        <v>1</v>
      </c>
      <c r="L185" s="127"/>
      <c r="M185" s="127"/>
      <c r="N185" s="192">
        <v>0</v>
      </c>
      <c r="O185" s="157"/>
      <c r="P185" s="48" t="s">
        <v>78</v>
      </c>
      <c r="Q185" s="28" t="s">
        <v>219</v>
      </c>
      <c r="R185" s="144"/>
      <c r="S185" s="30">
        <v>21</v>
      </c>
      <c r="T185" s="30" t="s">
        <v>47</v>
      </c>
      <c r="U185" s="31" t="s">
        <v>47</v>
      </c>
      <c r="V185" s="30">
        <v>0</v>
      </c>
      <c r="W185" s="30">
        <v>21</v>
      </c>
      <c r="X185" s="116"/>
      <c r="Y185" s="127">
        <v>1</v>
      </c>
      <c r="Z185" s="127" t="s">
        <v>49</v>
      </c>
      <c r="AA185" s="127" t="s">
        <v>49</v>
      </c>
      <c r="AB185" s="127">
        <v>0</v>
      </c>
      <c r="AC185" s="157"/>
      <c r="AD185" s="28"/>
      <c r="AE185" s="74"/>
      <c r="AG185" s="24" t="s">
        <v>513</v>
      </c>
      <c r="AH185" s="120"/>
      <c r="AI185" s="120"/>
      <c r="AJ185" s="120"/>
      <c r="AK185" s="120"/>
      <c r="AL185" s="120"/>
      <c r="AM185" s="264">
        <f t="shared" si="97"/>
        <v>0</v>
      </c>
      <c r="AN185" s="30" t="s">
        <v>47</v>
      </c>
      <c r="AO185" s="31" t="s">
        <v>47</v>
      </c>
      <c r="AP185" s="264">
        <f t="shared" si="100"/>
        <v>0</v>
      </c>
      <c r="AR185" s="155"/>
      <c r="AS185" s="155" t="s">
        <v>49</v>
      </c>
      <c r="AT185" s="155" t="s">
        <v>49</v>
      </c>
      <c r="AU185" s="155" t="s">
        <v>49</v>
      </c>
    </row>
    <row r="186" spans="1:47" ht="17.100000000000001" customHeight="1" thickBot="1" x14ac:dyDescent="0.25">
      <c r="A186" s="2"/>
      <c r="B186" s="48" t="s">
        <v>80</v>
      </c>
      <c r="C186" s="28" t="s">
        <v>220</v>
      </c>
      <c r="D186" s="144"/>
      <c r="E186" s="205">
        <v>21</v>
      </c>
      <c r="F186" s="30" t="s">
        <v>47</v>
      </c>
      <c r="G186" s="31" t="s">
        <v>47</v>
      </c>
      <c r="H186" s="205">
        <v>0</v>
      </c>
      <c r="I186" s="205">
        <v>21</v>
      </c>
      <c r="J186" s="116"/>
      <c r="K186" s="192">
        <v>1</v>
      </c>
      <c r="L186" s="127"/>
      <c r="M186" s="127"/>
      <c r="N186" s="192">
        <v>0</v>
      </c>
      <c r="O186" s="157"/>
      <c r="P186" s="48" t="s">
        <v>80</v>
      </c>
      <c r="Q186" s="28" t="s">
        <v>220</v>
      </c>
      <c r="R186" s="144"/>
      <c r="S186" s="30">
        <v>20</v>
      </c>
      <c r="T186" s="30" t="s">
        <v>47</v>
      </c>
      <c r="U186" s="31" t="s">
        <v>47</v>
      </c>
      <c r="V186" s="30">
        <v>1</v>
      </c>
      <c r="W186" s="30">
        <v>21</v>
      </c>
      <c r="X186" s="116"/>
      <c r="Y186" s="127">
        <v>0.95238095238095233</v>
      </c>
      <c r="Z186" s="127" t="s">
        <v>49</v>
      </c>
      <c r="AA186" s="127" t="s">
        <v>49</v>
      </c>
      <c r="AB186" s="127">
        <v>4.7619047619047616E-2</v>
      </c>
      <c r="AC186" s="157"/>
      <c r="AD186" s="28"/>
      <c r="AE186" s="74"/>
      <c r="AF186" s="154"/>
      <c r="AG186" s="24" t="s">
        <v>513</v>
      </c>
      <c r="AH186" s="155"/>
      <c r="AI186" s="155"/>
      <c r="AJ186" s="155"/>
      <c r="AK186" s="155"/>
      <c r="AL186" s="120"/>
      <c r="AM186" s="264">
        <f t="shared" si="97"/>
        <v>4.7619047619047672E-2</v>
      </c>
      <c r="AN186" s="30" t="s">
        <v>47</v>
      </c>
      <c r="AO186" s="31" t="s">
        <v>47</v>
      </c>
      <c r="AP186" s="264">
        <f t="shared" si="100"/>
        <v>-4.7619047619047616E-2</v>
      </c>
      <c r="AR186" s="155"/>
      <c r="AS186" s="155" t="s">
        <v>49</v>
      </c>
      <c r="AT186" s="155" t="s">
        <v>49</v>
      </c>
      <c r="AU186" s="155" t="s">
        <v>49</v>
      </c>
    </row>
    <row r="187" spans="1:47" ht="16.350000000000001" customHeight="1" x14ac:dyDescent="0.2">
      <c r="A187" s="2"/>
      <c r="B187" s="67"/>
      <c r="E187" s="30" t="s">
        <v>49</v>
      </c>
      <c r="F187" s="30" t="s">
        <v>49</v>
      </c>
      <c r="G187" s="31" t="s">
        <v>49</v>
      </c>
      <c r="H187" s="30" t="s">
        <v>49</v>
      </c>
      <c r="I187" s="30" t="s">
        <v>49</v>
      </c>
      <c r="J187" s="116"/>
      <c r="K187" s="127" t="s">
        <v>49</v>
      </c>
      <c r="L187" s="127" t="s">
        <v>49</v>
      </c>
      <c r="M187" s="127" t="s">
        <v>49</v>
      </c>
      <c r="N187" s="127" t="s">
        <v>49</v>
      </c>
      <c r="O187" s="157"/>
      <c r="P187" s="67"/>
      <c r="S187" s="30" t="s">
        <v>49</v>
      </c>
      <c r="T187" s="30" t="s">
        <v>49</v>
      </c>
      <c r="U187" s="31" t="s">
        <v>49</v>
      </c>
      <c r="V187" s="30" t="s">
        <v>49</v>
      </c>
      <c r="W187" s="30" t="s">
        <v>49</v>
      </c>
      <c r="X187" s="116"/>
      <c r="Y187" s="127" t="s">
        <v>49</v>
      </c>
      <c r="Z187" s="127" t="s">
        <v>49</v>
      </c>
      <c r="AA187" s="127" t="s">
        <v>49</v>
      </c>
      <c r="AB187" s="127" t="s">
        <v>49</v>
      </c>
      <c r="AC187" s="157"/>
      <c r="AD187" s="88"/>
      <c r="AG187" s="120"/>
      <c r="AH187" s="120"/>
      <c r="AI187" s="120"/>
      <c r="AJ187" s="120"/>
      <c r="AK187" s="120"/>
      <c r="AL187" s="120"/>
      <c r="AM187" s="155" t="s">
        <v>49</v>
      </c>
      <c r="AN187" s="155" t="s">
        <v>49</v>
      </c>
      <c r="AO187" s="155" t="s">
        <v>49</v>
      </c>
      <c r="AP187" s="155" t="s">
        <v>49</v>
      </c>
      <c r="AR187" s="155" t="s">
        <v>49</v>
      </c>
      <c r="AS187" s="155" t="s">
        <v>49</v>
      </c>
      <c r="AT187" s="155" t="s">
        <v>49</v>
      </c>
      <c r="AU187" s="155" t="s">
        <v>49</v>
      </c>
    </row>
    <row r="188" spans="1:47" ht="17.100000000000001" customHeight="1" x14ac:dyDescent="0.2">
      <c r="A188" s="2"/>
      <c r="B188" s="60" t="s">
        <v>221</v>
      </c>
      <c r="E188" s="30"/>
      <c r="F188" s="30"/>
      <c r="G188" s="31"/>
      <c r="H188" s="30"/>
      <c r="I188" s="30"/>
      <c r="J188" s="116"/>
      <c r="K188" s="127" t="s">
        <v>49</v>
      </c>
      <c r="L188" s="127" t="s">
        <v>49</v>
      </c>
      <c r="M188" s="127" t="s">
        <v>49</v>
      </c>
      <c r="N188" s="127" t="s">
        <v>49</v>
      </c>
      <c r="O188" s="157"/>
      <c r="P188" s="60" t="s">
        <v>221</v>
      </c>
      <c r="S188" s="30"/>
      <c r="T188" s="30"/>
      <c r="U188" s="31"/>
      <c r="V188" s="30"/>
      <c r="W188" s="30"/>
      <c r="X188" s="116"/>
      <c r="Y188" s="127" t="s">
        <v>49</v>
      </c>
      <c r="Z188" s="127" t="s">
        <v>49</v>
      </c>
      <c r="AA188" s="127" t="s">
        <v>49</v>
      </c>
      <c r="AB188" s="127" t="s">
        <v>49</v>
      </c>
      <c r="AC188" s="157"/>
      <c r="AD188" s="168" t="s">
        <v>468</v>
      </c>
      <c r="AE188" s="82" t="s">
        <v>469</v>
      </c>
      <c r="AG188" s="120"/>
      <c r="AH188" s="120"/>
      <c r="AI188" s="120"/>
      <c r="AJ188" s="120"/>
      <c r="AK188" s="120"/>
      <c r="AL188" s="120"/>
      <c r="AM188" s="155" t="s">
        <v>49</v>
      </c>
      <c r="AN188" s="155" t="s">
        <v>49</v>
      </c>
      <c r="AO188" s="155" t="s">
        <v>49</v>
      </c>
      <c r="AP188" s="155" t="s">
        <v>49</v>
      </c>
      <c r="AR188" s="155" t="s">
        <v>49</v>
      </c>
      <c r="AS188" s="155" t="s">
        <v>49</v>
      </c>
      <c r="AT188" s="155" t="s">
        <v>49</v>
      </c>
      <c r="AU188" s="155" t="s">
        <v>49</v>
      </c>
    </row>
    <row r="189" spans="1:47" ht="17.100000000000001" customHeight="1" thickBot="1" x14ac:dyDescent="0.25">
      <c r="A189" s="2"/>
      <c r="B189" s="151"/>
      <c r="C189" s="66"/>
      <c r="E189" s="30" t="s">
        <v>49</v>
      </c>
      <c r="F189" s="30" t="s">
        <v>49</v>
      </c>
      <c r="G189" s="31" t="s">
        <v>49</v>
      </c>
      <c r="H189" s="30" t="s">
        <v>49</v>
      </c>
      <c r="I189" s="30" t="s">
        <v>49</v>
      </c>
      <c r="J189" s="116"/>
      <c r="K189" s="127" t="s">
        <v>49</v>
      </c>
      <c r="L189" s="127" t="s">
        <v>49</v>
      </c>
      <c r="M189" s="127" t="s">
        <v>49</v>
      </c>
      <c r="N189" s="127" t="s">
        <v>49</v>
      </c>
      <c r="O189" s="157"/>
      <c r="P189" s="151"/>
      <c r="Q189" s="66"/>
      <c r="S189" s="30" t="s">
        <v>49</v>
      </c>
      <c r="T189" s="30" t="s">
        <v>49</v>
      </c>
      <c r="U189" s="31" t="s">
        <v>49</v>
      </c>
      <c r="V189" s="30" t="s">
        <v>49</v>
      </c>
      <c r="W189" s="30" t="s">
        <v>49</v>
      </c>
      <c r="X189" s="116"/>
      <c r="Y189" s="127" t="s">
        <v>49</v>
      </c>
      <c r="Z189" s="127" t="s">
        <v>49</v>
      </c>
      <c r="AA189" s="127" t="s">
        <v>49</v>
      </c>
      <c r="AB189" s="127" t="s">
        <v>49</v>
      </c>
      <c r="AC189" s="157"/>
      <c r="AD189" s="88"/>
      <c r="AG189" s="120"/>
      <c r="AH189" s="120"/>
      <c r="AI189" s="120"/>
      <c r="AJ189" s="120"/>
      <c r="AK189" s="120"/>
      <c r="AL189" s="120"/>
      <c r="AM189" s="155" t="s">
        <v>49</v>
      </c>
      <c r="AN189" s="155" t="s">
        <v>49</v>
      </c>
      <c r="AO189" s="155" t="s">
        <v>49</v>
      </c>
      <c r="AP189" s="155" t="s">
        <v>49</v>
      </c>
      <c r="AR189" s="155" t="s">
        <v>49</v>
      </c>
      <c r="AS189" s="155" t="s">
        <v>49</v>
      </c>
      <c r="AT189" s="155" t="s">
        <v>49</v>
      </c>
      <c r="AU189" s="155" t="s">
        <v>49</v>
      </c>
    </row>
    <row r="190" spans="1:47" ht="25.35" customHeight="1" thickBot="1" x14ac:dyDescent="0.25">
      <c r="A190" s="2"/>
      <c r="B190" s="48">
        <v>1</v>
      </c>
      <c r="C190" s="28" t="s">
        <v>222</v>
      </c>
      <c r="D190" s="144"/>
      <c r="E190" s="205">
        <v>65</v>
      </c>
      <c r="F190" s="205">
        <v>6</v>
      </c>
      <c r="G190" s="206">
        <v>2</v>
      </c>
      <c r="H190" s="205">
        <v>37</v>
      </c>
      <c r="I190" s="243">
        <f t="shared" ref="I190:I197" si="101">SUM(E190:H190)</f>
        <v>110</v>
      </c>
      <c r="J190" s="116"/>
      <c r="K190" s="192">
        <v>0.59090909090909094</v>
      </c>
      <c r="L190" s="192">
        <v>5.4545454545454543E-2</v>
      </c>
      <c r="M190" s="192">
        <v>1.8181818181818181E-2</v>
      </c>
      <c r="N190" s="192">
        <v>0.33636363636363636</v>
      </c>
      <c r="O190" s="157"/>
      <c r="P190" s="48">
        <v>1</v>
      </c>
      <c r="Q190" s="28" t="s">
        <v>222</v>
      </c>
      <c r="R190" s="144"/>
      <c r="S190" s="30">
        <v>39</v>
      </c>
      <c r="T190" s="30">
        <v>11</v>
      </c>
      <c r="U190" s="31">
        <v>9</v>
      </c>
      <c r="V190" s="30">
        <v>40</v>
      </c>
      <c r="W190" s="30">
        <v>99</v>
      </c>
      <c r="X190" s="116"/>
      <c r="Y190" s="127">
        <v>0.39393939393939392</v>
      </c>
      <c r="Z190" s="127">
        <v>0.1111111111111111</v>
      </c>
      <c r="AA190" s="127">
        <v>9.0909090909090912E-2</v>
      </c>
      <c r="AB190" s="127">
        <v>0.40404040404040403</v>
      </c>
      <c r="AC190" s="157"/>
      <c r="AD190" s="28" t="s">
        <v>156</v>
      </c>
      <c r="AE190" s="83" t="s">
        <v>222</v>
      </c>
      <c r="AF190" s="154"/>
      <c r="AG190" s="174">
        <v>0.14503816793893129</v>
      </c>
      <c r="AH190" s="174">
        <v>0.12977099236641221</v>
      </c>
      <c r="AI190" s="174">
        <v>0.18320610687022901</v>
      </c>
      <c r="AJ190" s="174">
        <v>0.5419847328244275</v>
      </c>
      <c r="AK190" s="174">
        <v>0.84516129032258069</v>
      </c>
      <c r="AL190" s="175"/>
      <c r="AM190" s="264">
        <f t="shared" ref="AM190:AM197" si="102">K190-Y190</f>
        <v>0.19696969696969702</v>
      </c>
      <c r="AN190" s="264">
        <f t="shared" ref="AN190:AN197" si="103">L190-Z190</f>
        <v>-5.6565656565656562E-2</v>
      </c>
      <c r="AO190" s="264">
        <f t="shared" ref="AO190:AO197" si="104">M190-AA190</f>
        <v>-7.2727272727272724E-2</v>
      </c>
      <c r="AP190" s="264">
        <f t="shared" ref="AP190:AP197" si="105">N190-AB190</f>
        <v>-6.7676767676767668E-2</v>
      </c>
      <c r="AR190" s="174">
        <v>0.24890122600046263</v>
      </c>
      <c r="AS190" s="174">
        <v>-1.8659881255301103E-2</v>
      </c>
      <c r="AT190" s="174">
        <v>-9.2297015961138096E-2</v>
      </c>
      <c r="AU190" s="174">
        <v>-0.13794432878402346</v>
      </c>
    </row>
    <row r="191" spans="1:47" ht="25.35" customHeight="1" thickBot="1" x14ac:dyDescent="0.25">
      <c r="A191" s="2"/>
      <c r="B191" s="48">
        <v>2</v>
      </c>
      <c r="C191" s="28" t="s">
        <v>223</v>
      </c>
      <c r="D191" s="144"/>
      <c r="E191" s="205">
        <v>66</v>
      </c>
      <c r="F191" s="205">
        <v>5</v>
      </c>
      <c r="G191" s="206">
        <v>2</v>
      </c>
      <c r="H191" s="205">
        <v>37</v>
      </c>
      <c r="I191" s="243">
        <f t="shared" si="101"/>
        <v>110</v>
      </c>
      <c r="J191" s="116"/>
      <c r="K191" s="192">
        <v>0.6</v>
      </c>
      <c r="L191" s="192">
        <v>4.5454545454545456E-2</v>
      </c>
      <c r="M191" s="192">
        <v>1.8181818181818181E-2</v>
      </c>
      <c r="N191" s="192">
        <v>0.33636363636363636</v>
      </c>
      <c r="O191" s="157"/>
      <c r="P191" s="48">
        <v>2</v>
      </c>
      <c r="Q191" s="28" t="s">
        <v>223</v>
      </c>
      <c r="R191" s="144"/>
      <c r="S191" s="30">
        <v>34</v>
      </c>
      <c r="T191" s="30">
        <v>18</v>
      </c>
      <c r="U191" s="31">
        <v>6</v>
      </c>
      <c r="V191" s="30">
        <v>41</v>
      </c>
      <c r="W191" s="30">
        <v>99</v>
      </c>
      <c r="X191" s="116"/>
      <c r="Y191" s="127">
        <v>0.34343434343434343</v>
      </c>
      <c r="Z191" s="127">
        <v>0.18181818181818182</v>
      </c>
      <c r="AA191" s="127">
        <v>6.0606060606060608E-2</v>
      </c>
      <c r="AB191" s="127">
        <v>0.41414141414141414</v>
      </c>
      <c r="AC191" s="157"/>
      <c r="AD191" s="28" t="s">
        <v>434</v>
      </c>
      <c r="AE191" s="74" t="s">
        <v>223</v>
      </c>
      <c r="AF191" s="154"/>
      <c r="AG191" s="174">
        <v>0.18604651162790697</v>
      </c>
      <c r="AH191" s="174">
        <v>0.10852713178294573</v>
      </c>
      <c r="AI191" s="174">
        <v>0.15503875968992248</v>
      </c>
      <c r="AJ191" s="174">
        <v>0.55038759689922478</v>
      </c>
      <c r="AK191" s="174">
        <v>0.83225806451612905</v>
      </c>
      <c r="AL191" s="175"/>
      <c r="AM191" s="264">
        <f t="shared" si="102"/>
        <v>0.25656565656565655</v>
      </c>
      <c r="AN191" s="264">
        <f t="shared" si="103"/>
        <v>-0.13636363636363635</v>
      </c>
      <c r="AO191" s="264">
        <f t="shared" si="104"/>
        <v>-4.2424242424242427E-2</v>
      </c>
      <c r="AP191" s="264">
        <f t="shared" si="105"/>
        <v>-7.7777777777777779E-2</v>
      </c>
      <c r="AR191" s="174">
        <v>0.15738783180643645</v>
      </c>
      <c r="AS191" s="174">
        <v>7.3291050035236088E-2</v>
      </c>
      <c r="AT191" s="174">
        <v>-9.4432699083861871E-2</v>
      </c>
      <c r="AU191" s="174">
        <v>-0.13624618275781064</v>
      </c>
    </row>
    <row r="192" spans="1:47" ht="36.6" customHeight="1" thickBot="1" x14ac:dyDescent="0.25">
      <c r="A192" s="2"/>
      <c r="B192" s="48">
        <v>3</v>
      </c>
      <c r="C192" s="28" t="s">
        <v>224</v>
      </c>
      <c r="D192" s="144"/>
      <c r="E192" s="205">
        <v>58</v>
      </c>
      <c r="F192" s="205">
        <v>14</v>
      </c>
      <c r="G192" s="206">
        <v>14</v>
      </c>
      <c r="H192" s="205">
        <v>24</v>
      </c>
      <c r="I192" s="243">
        <f t="shared" si="101"/>
        <v>110</v>
      </c>
      <c r="J192" s="116"/>
      <c r="K192" s="192">
        <v>0.52727272727272723</v>
      </c>
      <c r="L192" s="192">
        <v>0.12727272727272726</v>
      </c>
      <c r="M192" s="192">
        <v>0.12727272727272726</v>
      </c>
      <c r="N192" s="192">
        <v>0.21818181818181817</v>
      </c>
      <c r="O192" s="157"/>
      <c r="P192" s="48">
        <v>3</v>
      </c>
      <c r="Q192" s="28" t="s">
        <v>224</v>
      </c>
      <c r="R192" s="144"/>
      <c r="S192" s="30">
        <v>38</v>
      </c>
      <c r="T192" s="30">
        <v>22</v>
      </c>
      <c r="U192" s="31">
        <v>16</v>
      </c>
      <c r="V192" s="30">
        <v>23</v>
      </c>
      <c r="W192" s="30">
        <v>99</v>
      </c>
      <c r="X192" s="116"/>
      <c r="Y192" s="127">
        <v>0.38383838383838381</v>
      </c>
      <c r="Z192" s="127">
        <v>0.22222222222222221</v>
      </c>
      <c r="AA192" s="127">
        <v>0.16161616161616163</v>
      </c>
      <c r="AB192" s="127">
        <v>0.23232323232323232</v>
      </c>
      <c r="AC192" s="157"/>
      <c r="AD192" s="28" t="s">
        <v>435</v>
      </c>
      <c r="AE192" s="74" t="s">
        <v>470</v>
      </c>
      <c r="AF192" s="154"/>
      <c r="AG192" s="174">
        <v>0.1796875</v>
      </c>
      <c r="AH192" s="174">
        <v>0.1171875</v>
      </c>
      <c r="AI192" s="174">
        <v>0.234375</v>
      </c>
      <c r="AJ192" s="174">
        <v>0.46875</v>
      </c>
      <c r="AK192" s="174">
        <v>0.82580645161290323</v>
      </c>
      <c r="AL192" s="175"/>
      <c r="AM192" s="264">
        <f t="shared" si="102"/>
        <v>0.14343434343434341</v>
      </c>
      <c r="AN192" s="264">
        <f t="shared" si="103"/>
        <v>-9.494949494949495E-2</v>
      </c>
      <c r="AO192" s="264">
        <f t="shared" si="104"/>
        <v>-3.434343434343437E-2</v>
      </c>
      <c r="AP192" s="264">
        <f t="shared" si="105"/>
        <v>-1.4141414141414149E-2</v>
      </c>
      <c r="AR192" s="174">
        <v>0.20415088383838381</v>
      </c>
      <c r="AS192" s="174">
        <v>0.10503472222222221</v>
      </c>
      <c r="AT192" s="174">
        <v>-7.275883838383837E-2</v>
      </c>
      <c r="AU192" s="174">
        <v>-0.23642676767676768</v>
      </c>
    </row>
    <row r="193" spans="1:47" ht="25.35" customHeight="1" thickBot="1" x14ac:dyDescent="0.25">
      <c r="A193" s="2"/>
      <c r="B193" s="48">
        <v>4</v>
      </c>
      <c r="C193" s="28" t="s">
        <v>225</v>
      </c>
      <c r="D193" s="144"/>
      <c r="E193" s="205">
        <v>70</v>
      </c>
      <c r="F193" s="205">
        <v>9</v>
      </c>
      <c r="G193" s="206">
        <v>10</v>
      </c>
      <c r="H193" s="205">
        <v>21</v>
      </c>
      <c r="I193" s="243">
        <f t="shared" si="101"/>
        <v>110</v>
      </c>
      <c r="J193" s="116"/>
      <c r="K193" s="192">
        <v>0.63636363636363635</v>
      </c>
      <c r="L193" s="192">
        <v>8.1818181818181818E-2</v>
      </c>
      <c r="M193" s="192">
        <v>9.0909090909090912E-2</v>
      </c>
      <c r="N193" s="192">
        <v>0.19090909090909092</v>
      </c>
      <c r="O193" s="157"/>
      <c r="P193" s="48">
        <v>4</v>
      </c>
      <c r="Q193" s="28" t="s">
        <v>225</v>
      </c>
      <c r="R193" s="144"/>
      <c r="S193" s="30">
        <v>70</v>
      </c>
      <c r="T193" s="30">
        <v>2</v>
      </c>
      <c r="U193" s="31">
        <v>13</v>
      </c>
      <c r="V193" s="30">
        <v>14</v>
      </c>
      <c r="W193" s="30">
        <v>99</v>
      </c>
      <c r="X193" s="116"/>
      <c r="Y193" s="127">
        <v>0.70707070707070707</v>
      </c>
      <c r="Z193" s="127">
        <v>2.0202020202020204E-2</v>
      </c>
      <c r="AA193" s="127">
        <v>0.13131313131313133</v>
      </c>
      <c r="AB193" s="127">
        <v>0.14141414141414141</v>
      </c>
      <c r="AC193" s="157"/>
      <c r="AD193" s="28" t="s">
        <v>436</v>
      </c>
      <c r="AE193" s="74" t="s">
        <v>471</v>
      </c>
      <c r="AF193" s="154"/>
      <c r="AG193" s="174">
        <v>0.34399999999999997</v>
      </c>
      <c r="AH193" s="174">
        <v>8.7999999999999995E-2</v>
      </c>
      <c r="AI193" s="174">
        <v>0.14399999999999999</v>
      </c>
      <c r="AJ193" s="174">
        <v>0.42399999999999999</v>
      </c>
      <c r="AK193" s="174">
        <v>0.80645161290322576</v>
      </c>
      <c r="AL193" s="175"/>
      <c r="AM193" s="264">
        <f t="shared" si="102"/>
        <v>-7.0707070707070718E-2</v>
      </c>
      <c r="AN193" s="264">
        <f t="shared" si="103"/>
        <v>6.161616161616161E-2</v>
      </c>
      <c r="AO193" s="264">
        <f t="shared" si="104"/>
        <v>-4.0404040404040414E-2</v>
      </c>
      <c r="AP193" s="264">
        <f t="shared" si="105"/>
        <v>4.9494949494949508E-2</v>
      </c>
      <c r="AR193" s="174">
        <v>0.3630707070707071</v>
      </c>
      <c r="AS193" s="174">
        <v>-6.7797979797979788E-2</v>
      </c>
      <c r="AT193" s="174">
        <v>-1.2686868686868663E-2</v>
      </c>
      <c r="AU193" s="174">
        <v>-0.28258585858585861</v>
      </c>
    </row>
    <row r="194" spans="1:47" ht="25.35" customHeight="1" thickBot="1" x14ac:dyDescent="0.25">
      <c r="A194" s="2"/>
      <c r="B194" s="48">
        <v>5</v>
      </c>
      <c r="C194" s="28" t="s">
        <v>226</v>
      </c>
      <c r="D194" s="144"/>
      <c r="E194" s="205">
        <v>73</v>
      </c>
      <c r="F194" s="205">
        <v>14</v>
      </c>
      <c r="G194" s="206">
        <v>7</v>
      </c>
      <c r="H194" s="205">
        <v>16</v>
      </c>
      <c r="I194" s="243">
        <f t="shared" si="101"/>
        <v>110</v>
      </c>
      <c r="J194" s="116"/>
      <c r="K194" s="192">
        <v>0.66363636363636369</v>
      </c>
      <c r="L194" s="192">
        <v>0.12727272727272726</v>
      </c>
      <c r="M194" s="192">
        <v>6.363636363636363E-2</v>
      </c>
      <c r="N194" s="192">
        <v>0.14545454545454545</v>
      </c>
      <c r="O194" s="157"/>
      <c r="P194" s="48">
        <v>5</v>
      </c>
      <c r="Q194" s="28" t="s">
        <v>226</v>
      </c>
      <c r="R194" s="144"/>
      <c r="S194" s="30">
        <v>58</v>
      </c>
      <c r="T194" s="30">
        <v>6</v>
      </c>
      <c r="U194" s="31">
        <v>16</v>
      </c>
      <c r="V194" s="30">
        <v>19</v>
      </c>
      <c r="W194" s="30">
        <v>99</v>
      </c>
      <c r="X194" s="116"/>
      <c r="Y194" s="127">
        <v>0.58585858585858586</v>
      </c>
      <c r="Z194" s="127">
        <v>6.0606060606060608E-2</v>
      </c>
      <c r="AA194" s="127">
        <v>0.16161616161616163</v>
      </c>
      <c r="AB194" s="127">
        <v>0.19191919191919191</v>
      </c>
      <c r="AC194" s="157"/>
      <c r="AD194" s="28" t="s">
        <v>438</v>
      </c>
      <c r="AE194" s="74" t="s">
        <v>226</v>
      </c>
      <c r="AF194" s="154"/>
      <c r="AG194" s="174">
        <v>0.32283464566929132</v>
      </c>
      <c r="AH194" s="174">
        <v>8.6614173228346455E-2</v>
      </c>
      <c r="AI194" s="174">
        <v>0.17322834645669291</v>
      </c>
      <c r="AJ194" s="174">
        <v>0.41732283464566927</v>
      </c>
      <c r="AK194" s="174">
        <v>0.8193548387096774</v>
      </c>
      <c r="AL194" s="175"/>
      <c r="AM194" s="264">
        <f t="shared" si="102"/>
        <v>7.7777777777777835E-2</v>
      </c>
      <c r="AN194" s="264">
        <f t="shared" si="103"/>
        <v>6.6666666666666652E-2</v>
      </c>
      <c r="AO194" s="264">
        <f t="shared" si="104"/>
        <v>-9.7979797979798E-2</v>
      </c>
      <c r="AP194" s="264">
        <f t="shared" si="105"/>
        <v>-4.6464646464646459E-2</v>
      </c>
      <c r="AR194" s="174">
        <v>0.26302394018929454</v>
      </c>
      <c r="AS194" s="174">
        <v>-2.6008112622285848E-2</v>
      </c>
      <c r="AT194" s="174">
        <v>-1.1612184840531281E-2</v>
      </c>
      <c r="AU194" s="174">
        <v>-0.22540364272647737</v>
      </c>
    </row>
    <row r="195" spans="1:47" ht="36.6" customHeight="1" thickBot="1" x14ac:dyDescent="0.25">
      <c r="A195" s="2"/>
      <c r="B195" s="48">
        <v>6</v>
      </c>
      <c r="C195" s="28" t="s">
        <v>227</v>
      </c>
      <c r="D195" s="144"/>
      <c r="E195" s="205">
        <v>88</v>
      </c>
      <c r="F195" s="205">
        <v>8</v>
      </c>
      <c r="G195" s="206">
        <v>5</v>
      </c>
      <c r="H195" s="205">
        <v>9</v>
      </c>
      <c r="I195" s="243">
        <f t="shared" si="101"/>
        <v>110</v>
      </c>
      <c r="J195" s="116"/>
      <c r="K195" s="192">
        <v>0.8</v>
      </c>
      <c r="L195" s="192">
        <v>7.2727272727272724E-2</v>
      </c>
      <c r="M195" s="192">
        <v>4.5454545454545456E-2</v>
      </c>
      <c r="N195" s="192">
        <v>8.1818181818181818E-2</v>
      </c>
      <c r="O195" s="157"/>
      <c r="P195" s="48">
        <v>6</v>
      </c>
      <c r="Q195" s="28" t="s">
        <v>227</v>
      </c>
      <c r="R195" s="144"/>
      <c r="S195" s="30">
        <v>74</v>
      </c>
      <c r="T195" s="30">
        <v>6</v>
      </c>
      <c r="U195" s="31">
        <v>9</v>
      </c>
      <c r="V195" s="30">
        <v>10</v>
      </c>
      <c r="W195" s="30">
        <v>99</v>
      </c>
      <c r="X195" s="116"/>
      <c r="Y195" s="127">
        <v>0.74747474747474751</v>
      </c>
      <c r="Z195" s="127">
        <v>6.0606060606060608E-2</v>
      </c>
      <c r="AA195" s="127">
        <v>9.0909090909090912E-2</v>
      </c>
      <c r="AB195" s="127">
        <v>0.10101010101010101</v>
      </c>
      <c r="AC195" s="157"/>
      <c r="AD195" s="28" t="s">
        <v>439</v>
      </c>
      <c r="AE195" s="74" t="s">
        <v>472</v>
      </c>
      <c r="AF195" s="154"/>
      <c r="AG195" s="174">
        <v>0.50387596899224807</v>
      </c>
      <c r="AH195" s="174">
        <v>7.7519379844961239E-2</v>
      </c>
      <c r="AI195" s="174">
        <v>0.15503875968992248</v>
      </c>
      <c r="AJ195" s="174">
        <v>0.26356589147286824</v>
      </c>
      <c r="AK195" s="174">
        <v>0.83225806451612905</v>
      </c>
      <c r="AL195" s="175"/>
      <c r="AM195" s="264">
        <f t="shared" si="102"/>
        <v>5.252525252525253E-2</v>
      </c>
      <c r="AN195" s="264">
        <f t="shared" si="103"/>
        <v>1.2121212121212116E-2</v>
      </c>
      <c r="AO195" s="264">
        <f t="shared" si="104"/>
        <v>-4.5454545454545456E-2</v>
      </c>
      <c r="AP195" s="264">
        <f t="shared" si="105"/>
        <v>-1.9191919191919191E-2</v>
      </c>
      <c r="AR195" s="174">
        <v>0.24359877848249945</v>
      </c>
      <c r="AS195" s="174">
        <v>-1.6913319238900631E-2</v>
      </c>
      <c r="AT195" s="174">
        <v>-6.4129668780831567E-2</v>
      </c>
      <c r="AU195" s="174">
        <v>-0.16255579046276725</v>
      </c>
    </row>
    <row r="196" spans="1:47" ht="36.6" customHeight="1" thickBot="1" x14ac:dyDescent="0.25">
      <c r="A196" s="2"/>
      <c r="B196" s="48">
        <v>7</v>
      </c>
      <c r="C196" s="28" t="s">
        <v>228</v>
      </c>
      <c r="D196" s="144"/>
      <c r="E196" s="205">
        <v>84</v>
      </c>
      <c r="F196" s="205">
        <v>20</v>
      </c>
      <c r="G196" s="206">
        <v>2</v>
      </c>
      <c r="H196" s="205">
        <v>4</v>
      </c>
      <c r="I196" s="243">
        <f t="shared" si="101"/>
        <v>110</v>
      </c>
      <c r="J196" s="116"/>
      <c r="K196" s="192">
        <v>0.76363636363636367</v>
      </c>
      <c r="L196" s="192">
        <v>0.18181818181818182</v>
      </c>
      <c r="M196" s="192">
        <v>1.8181818181818181E-2</v>
      </c>
      <c r="N196" s="192">
        <v>3.6363636363636362E-2</v>
      </c>
      <c r="O196" s="157"/>
      <c r="P196" s="48">
        <v>7</v>
      </c>
      <c r="Q196" s="28" t="s">
        <v>228</v>
      </c>
      <c r="R196" s="144"/>
      <c r="S196" s="30">
        <v>70</v>
      </c>
      <c r="T196" s="30">
        <v>16</v>
      </c>
      <c r="U196" s="31">
        <v>8</v>
      </c>
      <c r="V196" s="30">
        <v>5</v>
      </c>
      <c r="W196" s="30">
        <v>99</v>
      </c>
      <c r="X196" s="116"/>
      <c r="Y196" s="127">
        <v>0.70707070707070707</v>
      </c>
      <c r="Z196" s="127">
        <v>0.16161616161616163</v>
      </c>
      <c r="AA196" s="127">
        <v>8.0808080808080815E-2</v>
      </c>
      <c r="AB196" s="127">
        <v>5.0505050505050504E-2</v>
      </c>
      <c r="AC196" s="157"/>
      <c r="AD196" s="28" t="s">
        <v>441</v>
      </c>
      <c r="AE196" s="74" t="s">
        <v>473</v>
      </c>
      <c r="AF196" s="154"/>
      <c r="AG196" s="174">
        <v>0.49593495934959347</v>
      </c>
      <c r="AH196" s="174">
        <v>0.17073170731707318</v>
      </c>
      <c r="AI196" s="174">
        <v>0.17886178861788618</v>
      </c>
      <c r="AJ196" s="174">
        <v>0.15447154471544716</v>
      </c>
      <c r="AK196" s="174">
        <v>0.79354838709677422</v>
      </c>
      <c r="AL196" s="175"/>
      <c r="AM196" s="264">
        <f t="shared" si="102"/>
        <v>5.6565656565656597E-2</v>
      </c>
      <c r="AN196" s="264">
        <f t="shared" si="103"/>
        <v>2.0202020202020193E-2</v>
      </c>
      <c r="AO196" s="264">
        <f t="shared" si="104"/>
        <v>-6.2626262626262641E-2</v>
      </c>
      <c r="AP196" s="264">
        <f t="shared" si="105"/>
        <v>-1.4141414141414142E-2</v>
      </c>
      <c r="AR196" s="174">
        <v>0.2111357477211136</v>
      </c>
      <c r="AS196" s="174">
        <v>-9.1155457009115537E-3</v>
      </c>
      <c r="AT196" s="174">
        <v>-9.8053707809805365E-2</v>
      </c>
      <c r="AU196" s="174">
        <v>-0.10396649421039666</v>
      </c>
    </row>
    <row r="197" spans="1:47" ht="36.6" customHeight="1" thickBot="1" x14ac:dyDescent="0.25">
      <c r="A197" s="2"/>
      <c r="B197" s="48">
        <v>8</v>
      </c>
      <c r="C197" s="28" t="s">
        <v>229</v>
      </c>
      <c r="D197" s="144"/>
      <c r="E197" s="205">
        <v>18</v>
      </c>
      <c r="F197" s="205">
        <v>3</v>
      </c>
      <c r="G197" s="206">
        <v>0</v>
      </c>
      <c r="H197" s="205">
        <v>0</v>
      </c>
      <c r="I197" s="243">
        <f t="shared" si="101"/>
        <v>21</v>
      </c>
      <c r="J197" s="116"/>
      <c r="K197" s="192">
        <v>0.8571428571428571</v>
      </c>
      <c r="L197" s="192">
        <v>0.14285714285714285</v>
      </c>
      <c r="M197" s="192">
        <v>0</v>
      </c>
      <c r="N197" s="192">
        <v>0</v>
      </c>
      <c r="O197" s="157"/>
      <c r="P197" s="48">
        <v>8</v>
      </c>
      <c r="Q197" s="28" t="s">
        <v>229</v>
      </c>
      <c r="R197" s="144"/>
      <c r="S197" s="30">
        <v>17</v>
      </c>
      <c r="T197" s="30">
        <v>0</v>
      </c>
      <c r="U197" s="31">
        <v>1</v>
      </c>
      <c r="V197" s="30">
        <v>0</v>
      </c>
      <c r="W197" s="30">
        <v>18</v>
      </c>
      <c r="X197" s="116"/>
      <c r="Y197" s="127">
        <v>0.94444444444444442</v>
      </c>
      <c r="Z197" s="127">
        <v>0</v>
      </c>
      <c r="AA197" s="127">
        <v>5.5555555555555552E-2</v>
      </c>
      <c r="AB197" s="127">
        <v>0</v>
      </c>
      <c r="AC197" s="157"/>
      <c r="AD197" s="28" t="s">
        <v>433</v>
      </c>
      <c r="AE197" s="74" t="s">
        <v>546</v>
      </c>
      <c r="AF197" s="154"/>
      <c r="AG197" s="174">
        <v>0.5</v>
      </c>
      <c r="AH197" s="174">
        <v>0.5</v>
      </c>
      <c r="AI197" s="174">
        <v>0</v>
      </c>
      <c r="AJ197" s="174">
        <v>0</v>
      </c>
      <c r="AK197" s="174">
        <v>0.92307692307692313</v>
      </c>
      <c r="AL197" s="175"/>
      <c r="AM197" s="264">
        <f t="shared" si="102"/>
        <v>-8.7301587301587324E-2</v>
      </c>
      <c r="AN197" s="264">
        <f t="shared" si="103"/>
        <v>0.14285714285714285</v>
      </c>
      <c r="AO197" s="264">
        <f t="shared" si="104"/>
        <v>-5.5555555555555552E-2</v>
      </c>
      <c r="AP197" s="264">
        <f t="shared" si="105"/>
        <v>0</v>
      </c>
      <c r="AR197" s="174">
        <v>0.44444444444444442</v>
      </c>
      <c r="AS197" s="174">
        <v>-0.5</v>
      </c>
      <c r="AT197" s="174">
        <v>5.5555555555555552E-2</v>
      </c>
      <c r="AU197" s="174">
        <v>0</v>
      </c>
    </row>
    <row r="198" spans="1:47" ht="16.350000000000001" customHeight="1" x14ac:dyDescent="0.2">
      <c r="B198" s="67"/>
      <c r="E198" s="30" t="s">
        <v>49</v>
      </c>
      <c r="F198" s="30" t="s">
        <v>49</v>
      </c>
      <c r="G198" s="31" t="s">
        <v>49</v>
      </c>
      <c r="H198" s="30" t="s">
        <v>49</v>
      </c>
      <c r="I198" s="30" t="s">
        <v>49</v>
      </c>
      <c r="J198" s="116"/>
      <c r="K198" s="127" t="s">
        <v>49</v>
      </c>
      <c r="L198" s="127" t="s">
        <v>49</v>
      </c>
      <c r="M198" s="127" t="s">
        <v>49</v>
      </c>
      <c r="N198" s="127" t="s">
        <v>49</v>
      </c>
      <c r="O198" s="157"/>
      <c r="P198" s="67"/>
      <c r="S198" s="30" t="s">
        <v>49</v>
      </c>
      <c r="T198" s="30" t="s">
        <v>49</v>
      </c>
      <c r="U198" s="31" t="s">
        <v>49</v>
      </c>
      <c r="V198" s="30" t="s">
        <v>49</v>
      </c>
      <c r="W198" s="30" t="s">
        <v>49</v>
      </c>
      <c r="X198" s="116"/>
      <c r="Y198" s="127" t="s">
        <v>49</v>
      </c>
      <c r="Z198" s="127" t="s">
        <v>49</v>
      </c>
      <c r="AA198" s="127" t="s">
        <v>49</v>
      </c>
      <c r="AB198" s="127" t="s">
        <v>49</v>
      </c>
      <c r="AC198" s="157"/>
      <c r="AD198" s="88"/>
      <c r="AG198" s="175"/>
      <c r="AH198" s="175"/>
      <c r="AI198" s="175"/>
      <c r="AJ198" s="175"/>
      <c r="AK198" s="175"/>
      <c r="AL198" s="175"/>
      <c r="AM198" s="174" t="s">
        <v>49</v>
      </c>
      <c r="AN198" s="174" t="s">
        <v>49</v>
      </c>
      <c r="AO198" s="174" t="s">
        <v>49</v>
      </c>
      <c r="AP198" s="174" t="s">
        <v>49</v>
      </c>
      <c r="AR198" s="174" t="s">
        <v>49</v>
      </c>
      <c r="AS198" s="174" t="s">
        <v>49</v>
      </c>
      <c r="AT198" s="174" t="s">
        <v>49</v>
      </c>
      <c r="AU198" s="174" t="s">
        <v>49</v>
      </c>
    </row>
    <row r="199" spans="1:47" ht="17.100000000000001" customHeight="1" x14ac:dyDescent="0.2">
      <c r="B199" s="60" t="s">
        <v>230</v>
      </c>
      <c r="C199" s="66"/>
      <c r="E199" s="30"/>
      <c r="F199" s="30"/>
      <c r="G199" s="31"/>
      <c r="H199" s="30"/>
      <c r="I199" s="30"/>
      <c r="J199" s="116"/>
      <c r="K199" s="127" t="s">
        <v>49</v>
      </c>
      <c r="L199" s="127" t="s">
        <v>49</v>
      </c>
      <c r="M199" s="127" t="s">
        <v>49</v>
      </c>
      <c r="N199" s="127" t="s">
        <v>49</v>
      </c>
      <c r="O199" s="157"/>
      <c r="P199" s="60" t="s">
        <v>230</v>
      </c>
      <c r="Q199" s="66"/>
      <c r="S199" s="30"/>
      <c r="T199" s="30"/>
      <c r="U199" s="31"/>
      <c r="V199" s="30"/>
      <c r="W199" s="30"/>
      <c r="X199" s="116"/>
      <c r="Y199" s="127" t="s">
        <v>49</v>
      </c>
      <c r="Z199" s="127" t="s">
        <v>49</v>
      </c>
      <c r="AA199" s="127" t="s">
        <v>49</v>
      </c>
      <c r="AB199" s="127" t="s">
        <v>49</v>
      </c>
      <c r="AC199" s="157"/>
      <c r="AD199" s="80" t="s">
        <v>474</v>
      </c>
      <c r="AE199" s="80" t="s">
        <v>475</v>
      </c>
      <c r="AG199" s="175"/>
      <c r="AH199" s="175"/>
      <c r="AI199" s="175"/>
      <c r="AJ199" s="175"/>
      <c r="AK199" s="175"/>
      <c r="AL199" s="175"/>
      <c r="AM199" s="174" t="s">
        <v>49</v>
      </c>
      <c r="AN199" s="174" t="s">
        <v>49</v>
      </c>
      <c r="AO199" s="174" t="s">
        <v>49</v>
      </c>
      <c r="AP199" s="174" t="s">
        <v>49</v>
      </c>
      <c r="AR199" s="174" t="s">
        <v>49</v>
      </c>
      <c r="AS199" s="174" t="s">
        <v>49</v>
      </c>
      <c r="AT199" s="174" t="s">
        <v>49</v>
      </c>
      <c r="AU199" s="174" t="s">
        <v>49</v>
      </c>
    </row>
    <row r="200" spans="1:47" ht="17.100000000000001" customHeight="1" thickBot="1" x14ac:dyDescent="0.25">
      <c r="E200" s="30" t="s">
        <v>49</v>
      </c>
      <c r="F200" s="30" t="s">
        <v>49</v>
      </c>
      <c r="G200" s="31" t="s">
        <v>49</v>
      </c>
      <c r="H200" s="30" t="s">
        <v>49</v>
      </c>
      <c r="I200" s="30" t="s">
        <v>49</v>
      </c>
      <c r="J200" s="116"/>
      <c r="K200" s="127" t="s">
        <v>49</v>
      </c>
      <c r="L200" s="127" t="s">
        <v>49</v>
      </c>
      <c r="M200" s="127" t="s">
        <v>49</v>
      </c>
      <c r="N200" s="127" t="s">
        <v>49</v>
      </c>
      <c r="O200" s="157"/>
      <c r="S200" s="30" t="s">
        <v>49</v>
      </c>
      <c r="T200" s="30" t="s">
        <v>49</v>
      </c>
      <c r="U200" s="31" t="s">
        <v>49</v>
      </c>
      <c r="V200" s="30" t="s">
        <v>49</v>
      </c>
      <c r="W200" s="30" t="s">
        <v>49</v>
      </c>
      <c r="X200" s="116"/>
      <c r="Y200" s="127" t="s">
        <v>49</v>
      </c>
      <c r="Z200" s="127" t="s">
        <v>49</v>
      </c>
      <c r="AA200" s="127" t="s">
        <v>49</v>
      </c>
      <c r="AB200" s="127" t="s">
        <v>49</v>
      </c>
      <c r="AC200" s="157"/>
      <c r="AD200" s="88"/>
      <c r="AG200" s="175"/>
      <c r="AH200" s="175"/>
      <c r="AI200" s="175"/>
      <c r="AJ200" s="175"/>
      <c r="AK200" s="175"/>
      <c r="AL200" s="175"/>
      <c r="AM200" s="174" t="s">
        <v>49</v>
      </c>
      <c r="AN200" s="174" t="s">
        <v>49</v>
      </c>
      <c r="AO200" s="174" t="s">
        <v>49</v>
      </c>
      <c r="AP200" s="174" t="s">
        <v>49</v>
      </c>
      <c r="AR200" s="174" t="s">
        <v>49</v>
      </c>
      <c r="AS200" s="174" t="s">
        <v>49</v>
      </c>
      <c r="AT200" s="174" t="s">
        <v>49</v>
      </c>
      <c r="AU200" s="174" t="s">
        <v>49</v>
      </c>
    </row>
    <row r="201" spans="1:47" ht="25.35" customHeight="1" thickBot="1" x14ac:dyDescent="0.25">
      <c r="B201" s="48">
        <v>1</v>
      </c>
      <c r="C201" s="28" t="s">
        <v>231</v>
      </c>
      <c r="D201" s="144"/>
      <c r="E201" s="205">
        <v>139</v>
      </c>
      <c r="F201" s="205">
        <v>1</v>
      </c>
      <c r="G201" s="206">
        <v>1</v>
      </c>
      <c r="H201" s="205">
        <v>2</v>
      </c>
      <c r="I201" s="243">
        <f t="shared" ref="I201:I209" si="106">SUM(E201:H201)</f>
        <v>143</v>
      </c>
      <c r="J201" s="116"/>
      <c r="K201" s="192">
        <v>0.97202797202797198</v>
      </c>
      <c r="L201" s="192">
        <v>6.993006993006993E-3</v>
      </c>
      <c r="M201" s="192">
        <v>6.993006993006993E-3</v>
      </c>
      <c r="N201" s="192">
        <v>1.3986013986013986E-2</v>
      </c>
      <c r="O201" s="157"/>
      <c r="P201" s="48">
        <v>1</v>
      </c>
      <c r="Q201" s="28" t="s">
        <v>231</v>
      </c>
      <c r="R201" s="144"/>
      <c r="S201" s="30">
        <v>126</v>
      </c>
      <c r="T201" s="30">
        <v>3</v>
      </c>
      <c r="U201" s="31">
        <v>2</v>
      </c>
      <c r="V201" s="30">
        <v>3</v>
      </c>
      <c r="W201" s="30">
        <v>134</v>
      </c>
      <c r="X201" s="116"/>
      <c r="Y201" s="127">
        <v>0.94029850746268662</v>
      </c>
      <c r="Z201" s="127">
        <v>2.2388059701492536E-2</v>
      </c>
      <c r="AA201" s="127">
        <v>1.4925373134328358E-2</v>
      </c>
      <c r="AB201" s="127">
        <v>2.2388059701492536E-2</v>
      </c>
      <c r="AC201" s="157"/>
      <c r="AD201" s="28" t="s">
        <v>433</v>
      </c>
      <c r="AE201" s="83" t="s">
        <v>476</v>
      </c>
      <c r="AF201" s="154"/>
      <c r="AG201" s="174">
        <v>0.77551020408163263</v>
      </c>
      <c r="AH201" s="174">
        <v>3.4013605442176874E-2</v>
      </c>
      <c r="AI201" s="174">
        <v>9.5238095238095233E-2</v>
      </c>
      <c r="AJ201" s="174">
        <v>9.5238095238095233E-2</v>
      </c>
      <c r="AK201" s="174">
        <v>0.94838709677419353</v>
      </c>
      <c r="AL201" s="175"/>
      <c r="AM201" s="264">
        <f t="shared" ref="AM201:AM209" si="107">K201-Y201</f>
        <v>3.1729464565285359E-2</v>
      </c>
      <c r="AN201" s="264">
        <f t="shared" ref="AN201:AN209" si="108">L201-Z201</f>
        <v>-1.5395052708485544E-2</v>
      </c>
      <c r="AO201" s="264">
        <f t="shared" ref="AO201:AO209" si="109">M201-AA201</f>
        <v>-7.9323661413213641E-3</v>
      </c>
      <c r="AP201" s="264">
        <f t="shared" ref="AP201:AP209" si="110">N201-AB201</f>
        <v>-8.40204571547855E-3</v>
      </c>
      <c r="AR201" s="174">
        <v>0.16478830338105399</v>
      </c>
      <c r="AS201" s="174">
        <v>-1.1625545740684338E-2</v>
      </c>
      <c r="AT201" s="174">
        <v>-8.0312722103766873E-2</v>
      </c>
      <c r="AU201" s="174">
        <v>-7.28500355366027E-2</v>
      </c>
    </row>
    <row r="202" spans="1:47" ht="36.6" customHeight="1" thickBot="1" x14ac:dyDescent="0.25">
      <c r="B202" s="48">
        <v>2</v>
      </c>
      <c r="C202" s="28" t="s">
        <v>232</v>
      </c>
      <c r="D202" s="144"/>
      <c r="E202" s="205">
        <v>123</v>
      </c>
      <c r="F202" s="205">
        <v>8</v>
      </c>
      <c r="G202" s="206">
        <v>6</v>
      </c>
      <c r="H202" s="205">
        <v>6</v>
      </c>
      <c r="I202" s="243">
        <f t="shared" si="106"/>
        <v>143</v>
      </c>
      <c r="J202" s="116"/>
      <c r="K202" s="192">
        <v>0.8601398601398601</v>
      </c>
      <c r="L202" s="192">
        <v>5.5944055944055944E-2</v>
      </c>
      <c r="M202" s="192">
        <v>4.195804195804196E-2</v>
      </c>
      <c r="N202" s="192">
        <v>4.195804195804196E-2</v>
      </c>
      <c r="O202" s="157"/>
      <c r="P202" s="48">
        <v>2</v>
      </c>
      <c r="Q202" s="28" t="s">
        <v>232</v>
      </c>
      <c r="R202" s="144"/>
      <c r="S202" s="30">
        <v>114</v>
      </c>
      <c r="T202" s="30">
        <v>5</v>
      </c>
      <c r="U202" s="31">
        <v>11</v>
      </c>
      <c r="V202" s="30">
        <v>4</v>
      </c>
      <c r="W202" s="30">
        <v>134</v>
      </c>
      <c r="X202" s="116"/>
      <c r="Y202" s="127">
        <v>0.85074626865671643</v>
      </c>
      <c r="Z202" s="127">
        <v>3.7313432835820892E-2</v>
      </c>
      <c r="AA202" s="127">
        <v>8.2089552238805971E-2</v>
      </c>
      <c r="AB202" s="127">
        <v>2.9850746268656716E-2</v>
      </c>
      <c r="AC202" s="157"/>
      <c r="AD202" s="28" t="s">
        <v>156</v>
      </c>
      <c r="AE202" s="74" t="s">
        <v>477</v>
      </c>
      <c r="AF202" s="154"/>
      <c r="AG202" s="174">
        <v>0.54729729729729726</v>
      </c>
      <c r="AH202" s="174">
        <v>0.14189189189189189</v>
      </c>
      <c r="AI202" s="174">
        <v>0.1891891891891892</v>
      </c>
      <c r="AJ202" s="174">
        <v>0.12162162162162163</v>
      </c>
      <c r="AK202" s="174">
        <v>0.95483870967741935</v>
      </c>
      <c r="AL202" s="175"/>
      <c r="AM202" s="264">
        <f t="shared" si="107"/>
        <v>9.3935914831436707E-3</v>
      </c>
      <c r="AN202" s="264">
        <f t="shared" si="108"/>
        <v>1.8630623108235052E-2</v>
      </c>
      <c r="AO202" s="264">
        <f t="shared" si="109"/>
        <v>-4.0131510280764011E-2</v>
      </c>
      <c r="AP202" s="264">
        <f t="shared" si="110"/>
        <v>1.2107295689385244E-2</v>
      </c>
      <c r="AR202" s="174">
        <v>0.30344897135941917</v>
      </c>
      <c r="AS202" s="174">
        <v>-0.10457845905607099</v>
      </c>
      <c r="AT202" s="174">
        <v>-0.10709963695038323</v>
      </c>
      <c r="AU202" s="174">
        <v>-9.1770875352964909E-2</v>
      </c>
    </row>
    <row r="203" spans="1:47" ht="70.349999999999994" customHeight="1" thickBot="1" x14ac:dyDescent="0.25">
      <c r="B203" s="48">
        <v>3</v>
      </c>
      <c r="C203" s="28" t="s">
        <v>616</v>
      </c>
      <c r="D203" s="144"/>
      <c r="E203" s="205">
        <v>120</v>
      </c>
      <c r="F203" s="205">
        <v>9</v>
      </c>
      <c r="G203" s="206">
        <v>6</v>
      </c>
      <c r="H203" s="205">
        <v>8</v>
      </c>
      <c r="I203" s="243">
        <f t="shared" si="106"/>
        <v>143</v>
      </c>
      <c r="J203" s="116"/>
      <c r="K203" s="192">
        <v>0.83916083916083917</v>
      </c>
      <c r="L203" s="192">
        <v>6.2937062937062943E-2</v>
      </c>
      <c r="M203" s="192">
        <v>4.195804195804196E-2</v>
      </c>
      <c r="N203" s="192">
        <v>5.5944055944055944E-2</v>
      </c>
      <c r="O203" s="157"/>
      <c r="P203" s="48">
        <v>3</v>
      </c>
      <c r="Q203" s="28" t="s">
        <v>233</v>
      </c>
      <c r="R203" s="144"/>
      <c r="S203" s="30">
        <v>114</v>
      </c>
      <c r="T203" s="30">
        <v>4</v>
      </c>
      <c r="U203" s="31">
        <v>11</v>
      </c>
      <c r="V203" s="30">
        <v>5</v>
      </c>
      <c r="W203" s="30">
        <v>134</v>
      </c>
      <c r="X203" s="116"/>
      <c r="Y203" s="127">
        <v>0.85074626865671643</v>
      </c>
      <c r="Z203" s="127">
        <v>2.9850746268656716E-2</v>
      </c>
      <c r="AA203" s="127">
        <v>8.2089552238805971E-2</v>
      </c>
      <c r="AB203" s="127">
        <v>3.7313432835820892E-2</v>
      </c>
      <c r="AC203" s="157"/>
      <c r="AD203" s="28" t="s">
        <v>434</v>
      </c>
      <c r="AE203" s="74" t="s">
        <v>478</v>
      </c>
      <c r="AF203" s="154"/>
      <c r="AG203" s="174">
        <v>0.52702702702702697</v>
      </c>
      <c r="AH203" s="174">
        <v>0.14189189189189189</v>
      </c>
      <c r="AI203" s="174">
        <v>0.20270270270270271</v>
      </c>
      <c r="AJ203" s="174">
        <v>0.12837837837837837</v>
      </c>
      <c r="AK203" s="174">
        <v>0.95483870967741935</v>
      </c>
      <c r="AL203" s="175"/>
      <c r="AM203" s="264">
        <f t="shared" si="107"/>
        <v>-1.1585429495877264E-2</v>
      </c>
      <c r="AN203" s="264">
        <f t="shared" si="108"/>
        <v>3.3086316668406224E-2</v>
      </c>
      <c r="AO203" s="264">
        <f t="shared" si="109"/>
        <v>-4.0131510280764011E-2</v>
      </c>
      <c r="AP203" s="264">
        <f t="shared" si="110"/>
        <v>1.8630623108235052E-2</v>
      </c>
      <c r="AR203" s="174">
        <v>0.32371924162968946</v>
      </c>
      <c r="AS203" s="174">
        <v>-0.11204114562323517</v>
      </c>
      <c r="AT203" s="174">
        <v>-0.12061315046389674</v>
      </c>
      <c r="AU203" s="174">
        <v>-9.1064945542557479E-2</v>
      </c>
    </row>
    <row r="204" spans="1:47" ht="36.6" customHeight="1" thickBot="1" x14ac:dyDescent="0.25">
      <c r="B204" s="48">
        <v>4</v>
      </c>
      <c r="C204" s="28" t="s">
        <v>234</v>
      </c>
      <c r="D204" s="144"/>
      <c r="E204" s="205">
        <v>123</v>
      </c>
      <c r="F204" s="205">
        <v>4</v>
      </c>
      <c r="G204" s="206">
        <v>8</v>
      </c>
      <c r="H204" s="205">
        <v>8</v>
      </c>
      <c r="I204" s="243">
        <f t="shared" si="106"/>
        <v>143</v>
      </c>
      <c r="J204" s="116"/>
      <c r="K204" s="192">
        <v>0.8601398601398601</v>
      </c>
      <c r="L204" s="192">
        <v>2.7972027972027972E-2</v>
      </c>
      <c r="M204" s="192">
        <v>5.5944055944055944E-2</v>
      </c>
      <c r="N204" s="192">
        <v>5.5944055944055944E-2</v>
      </c>
      <c r="O204" s="157"/>
      <c r="P204" s="48">
        <v>4</v>
      </c>
      <c r="Q204" s="28" t="s">
        <v>234</v>
      </c>
      <c r="R204" s="144"/>
      <c r="S204" s="30">
        <v>116</v>
      </c>
      <c r="T204" s="30">
        <v>6</v>
      </c>
      <c r="U204" s="31">
        <v>11</v>
      </c>
      <c r="V204" s="30">
        <v>1</v>
      </c>
      <c r="W204" s="30">
        <v>134</v>
      </c>
      <c r="X204" s="116"/>
      <c r="Y204" s="127">
        <v>0.86567164179104472</v>
      </c>
      <c r="Z204" s="127">
        <v>4.4776119402985072E-2</v>
      </c>
      <c r="AA204" s="127">
        <v>8.2089552238805971E-2</v>
      </c>
      <c r="AB204" s="127">
        <v>7.462686567164179E-3</v>
      </c>
      <c r="AC204" s="157"/>
      <c r="AD204" s="28" t="s">
        <v>435</v>
      </c>
      <c r="AE204" s="74" t="s">
        <v>234</v>
      </c>
      <c r="AF204" s="154"/>
      <c r="AG204" s="174">
        <v>0.56756756756756754</v>
      </c>
      <c r="AH204" s="174">
        <v>0.13513513513513514</v>
      </c>
      <c r="AI204" s="174">
        <v>0.16216216216216217</v>
      </c>
      <c r="AJ204" s="174">
        <v>0.13513513513513514</v>
      </c>
      <c r="AK204" s="174">
        <v>0.95483870967741935</v>
      </c>
      <c r="AL204" s="175"/>
      <c r="AM204" s="264">
        <f t="shared" si="107"/>
        <v>-5.5317816511846196E-3</v>
      </c>
      <c r="AN204" s="264">
        <f t="shared" si="108"/>
        <v>-1.68040914309571E-2</v>
      </c>
      <c r="AO204" s="264">
        <f t="shared" si="109"/>
        <v>-2.6145496294750027E-2</v>
      </c>
      <c r="AP204" s="264">
        <f t="shared" si="110"/>
        <v>4.8481369376891764E-2</v>
      </c>
      <c r="AR204" s="174">
        <v>0.29810407422347718</v>
      </c>
      <c r="AS204" s="174">
        <v>-9.0359015732150078E-2</v>
      </c>
      <c r="AT204" s="174">
        <v>-8.00726099233562E-2</v>
      </c>
      <c r="AU204" s="174">
        <v>-0.12767244856797097</v>
      </c>
    </row>
    <row r="205" spans="1:47" ht="25.35" customHeight="1" thickBot="1" x14ac:dyDescent="0.25">
      <c r="B205" s="48">
        <v>5</v>
      </c>
      <c r="C205" s="28" t="s">
        <v>235</v>
      </c>
      <c r="D205" s="144"/>
      <c r="E205" s="205">
        <v>128</v>
      </c>
      <c r="F205" s="205">
        <v>3</v>
      </c>
      <c r="G205" s="206">
        <v>6</v>
      </c>
      <c r="H205" s="205">
        <v>6</v>
      </c>
      <c r="I205" s="243">
        <f t="shared" si="106"/>
        <v>143</v>
      </c>
      <c r="J205" s="116"/>
      <c r="K205" s="192">
        <v>0.8951048951048951</v>
      </c>
      <c r="L205" s="192">
        <v>2.097902097902098E-2</v>
      </c>
      <c r="M205" s="192">
        <v>4.195804195804196E-2</v>
      </c>
      <c r="N205" s="192">
        <v>4.195804195804196E-2</v>
      </c>
      <c r="O205" s="157"/>
      <c r="P205" s="48">
        <v>5</v>
      </c>
      <c r="Q205" s="28" t="s">
        <v>235</v>
      </c>
      <c r="R205" s="144"/>
      <c r="S205" s="30">
        <v>114</v>
      </c>
      <c r="T205" s="30">
        <v>6</v>
      </c>
      <c r="U205" s="31">
        <v>12</v>
      </c>
      <c r="V205" s="30">
        <v>2</v>
      </c>
      <c r="W205" s="30">
        <v>134</v>
      </c>
      <c r="X205" s="116"/>
      <c r="Y205" s="127">
        <v>0.85074626865671643</v>
      </c>
      <c r="Z205" s="127">
        <v>4.4776119402985072E-2</v>
      </c>
      <c r="AA205" s="127">
        <v>8.9552238805970144E-2</v>
      </c>
      <c r="AB205" s="127">
        <v>1.4925373134328358E-2</v>
      </c>
      <c r="AC205" s="157"/>
      <c r="AD205" s="28" t="s">
        <v>436</v>
      </c>
      <c r="AE205" s="74" t="s">
        <v>235</v>
      </c>
      <c r="AF205" s="154"/>
      <c r="AG205" s="174">
        <v>0.6095890410958904</v>
      </c>
      <c r="AH205" s="174">
        <v>0.11643835616438356</v>
      </c>
      <c r="AI205" s="174">
        <v>0.18493150684931506</v>
      </c>
      <c r="AJ205" s="174">
        <v>8.9041095890410954E-2</v>
      </c>
      <c r="AK205" s="174">
        <v>0.9419354838709677</v>
      </c>
      <c r="AL205" s="175"/>
      <c r="AM205" s="264">
        <f t="shared" si="107"/>
        <v>4.4358626448178673E-2</v>
      </c>
      <c r="AN205" s="264">
        <f t="shared" si="108"/>
        <v>-2.3797098423964092E-2</v>
      </c>
      <c r="AO205" s="264">
        <f t="shared" si="109"/>
        <v>-4.7594196847928184E-2</v>
      </c>
      <c r="AP205" s="264">
        <f t="shared" si="110"/>
        <v>2.70326688237136E-2</v>
      </c>
      <c r="AR205" s="174">
        <v>0.24115722756082603</v>
      </c>
      <c r="AS205" s="174">
        <v>-7.166223676139849E-2</v>
      </c>
      <c r="AT205" s="174">
        <v>-9.5379268043344914E-2</v>
      </c>
      <c r="AU205" s="174">
        <v>-7.4115722756082594E-2</v>
      </c>
    </row>
    <row r="206" spans="1:47" ht="36.6" customHeight="1" thickBot="1" x14ac:dyDescent="0.25">
      <c r="B206" s="48">
        <v>6</v>
      </c>
      <c r="C206" s="28" t="s">
        <v>236</v>
      </c>
      <c r="D206" s="144"/>
      <c r="E206" s="205">
        <v>121</v>
      </c>
      <c r="F206" s="205">
        <v>6</v>
      </c>
      <c r="G206" s="206">
        <v>9</v>
      </c>
      <c r="H206" s="205">
        <v>7</v>
      </c>
      <c r="I206" s="243">
        <f t="shared" si="106"/>
        <v>143</v>
      </c>
      <c r="J206" s="116"/>
      <c r="K206" s="192">
        <v>0.84615384615384615</v>
      </c>
      <c r="L206" s="192">
        <v>4.195804195804196E-2</v>
      </c>
      <c r="M206" s="192">
        <v>6.2937062937062943E-2</v>
      </c>
      <c r="N206" s="192">
        <v>4.8951048951048952E-2</v>
      </c>
      <c r="O206" s="157"/>
      <c r="P206" s="48">
        <v>6</v>
      </c>
      <c r="Q206" s="28" t="s">
        <v>236</v>
      </c>
      <c r="R206" s="144"/>
      <c r="S206" s="30">
        <v>105</v>
      </c>
      <c r="T206" s="30">
        <v>10</v>
      </c>
      <c r="U206" s="31">
        <v>14</v>
      </c>
      <c r="V206" s="30">
        <v>5</v>
      </c>
      <c r="W206" s="30">
        <v>134</v>
      </c>
      <c r="X206" s="116"/>
      <c r="Y206" s="127">
        <v>0.78358208955223885</v>
      </c>
      <c r="Z206" s="127">
        <v>7.4626865671641784E-2</v>
      </c>
      <c r="AA206" s="127">
        <v>0.1044776119402985</v>
      </c>
      <c r="AB206" s="127">
        <v>3.7313432835820892E-2</v>
      </c>
      <c r="AC206" s="157"/>
      <c r="AD206" s="28" t="s">
        <v>438</v>
      </c>
      <c r="AE206" s="74" t="s">
        <v>479</v>
      </c>
      <c r="AF206" s="154"/>
      <c r="AG206" s="174">
        <v>0.51020408163265307</v>
      </c>
      <c r="AH206" s="174">
        <v>0.1360544217687075</v>
      </c>
      <c r="AI206" s="174">
        <v>0.20408163265306123</v>
      </c>
      <c r="AJ206" s="174">
        <v>0.14965986394557823</v>
      </c>
      <c r="AK206" s="174">
        <v>0.94838709677419353</v>
      </c>
      <c r="AL206" s="175"/>
      <c r="AM206" s="264">
        <f t="shared" si="107"/>
        <v>6.2571756601607298E-2</v>
      </c>
      <c r="AN206" s="264">
        <f t="shared" si="108"/>
        <v>-3.2668823713599825E-2</v>
      </c>
      <c r="AO206" s="264">
        <f t="shared" si="109"/>
        <v>-4.1540549003235561E-2</v>
      </c>
      <c r="AP206" s="264">
        <f t="shared" si="110"/>
        <v>1.163761611522806E-2</v>
      </c>
      <c r="AR206" s="174">
        <v>0.27337800791958577</v>
      </c>
      <c r="AS206" s="174">
        <v>-6.1427556097065711E-2</v>
      </c>
      <c r="AT206" s="174">
        <v>-9.9604020712762725E-2</v>
      </c>
      <c r="AU206" s="174">
        <v>-0.11234643110975734</v>
      </c>
    </row>
    <row r="207" spans="1:47" ht="25.35" customHeight="1" thickBot="1" x14ac:dyDescent="0.25">
      <c r="B207" s="48">
        <v>7</v>
      </c>
      <c r="C207" s="28" t="s">
        <v>237</v>
      </c>
      <c r="D207" s="144"/>
      <c r="E207" s="205">
        <v>120</v>
      </c>
      <c r="F207" s="205">
        <v>7</v>
      </c>
      <c r="G207" s="206">
        <v>9</v>
      </c>
      <c r="H207" s="205">
        <v>7</v>
      </c>
      <c r="I207" s="243">
        <f t="shared" si="106"/>
        <v>143</v>
      </c>
      <c r="J207" s="116"/>
      <c r="K207" s="192">
        <v>0.83916083916083917</v>
      </c>
      <c r="L207" s="192">
        <v>4.8951048951048952E-2</v>
      </c>
      <c r="M207" s="192">
        <v>6.2937062937062943E-2</v>
      </c>
      <c r="N207" s="192">
        <v>4.8951048951048952E-2</v>
      </c>
      <c r="O207" s="157"/>
      <c r="P207" s="48">
        <v>7</v>
      </c>
      <c r="Q207" s="28" t="s">
        <v>237</v>
      </c>
      <c r="R207" s="144"/>
      <c r="S207" s="30">
        <v>107</v>
      </c>
      <c r="T207" s="30">
        <v>9</v>
      </c>
      <c r="U207" s="31">
        <v>15</v>
      </c>
      <c r="V207" s="30">
        <v>3</v>
      </c>
      <c r="W207" s="30">
        <v>134</v>
      </c>
      <c r="X207" s="116"/>
      <c r="Y207" s="127">
        <v>0.79850746268656714</v>
      </c>
      <c r="Z207" s="127">
        <v>6.7164179104477612E-2</v>
      </c>
      <c r="AA207" s="127">
        <v>0.11194029850746269</v>
      </c>
      <c r="AB207" s="127">
        <v>2.2388059701492536E-2</v>
      </c>
      <c r="AC207" s="157"/>
      <c r="AD207" s="28" t="s">
        <v>439</v>
      </c>
      <c r="AE207" s="74" t="s">
        <v>237</v>
      </c>
      <c r="AF207" s="154"/>
      <c r="AG207" s="174">
        <v>0.52027027027027029</v>
      </c>
      <c r="AH207" s="174">
        <v>0.13513513513513514</v>
      </c>
      <c r="AI207" s="174">
        <v>0.20270270270270271</v>
      </c>
      <c r="AJ207" s="174">
        <v>0.14189189189189189</v>
      </c>
      <c r="AK207" s="174">
        <v>0.95483870967741935</v>
      </c>
      <c r="AL207" s="175"/>
      <c r="AM207" s="264">
        <f t="shared" si="107"/>
        <v>4.0653376474272029E-2</v>
      </c>
      <c r="AN207" s="264">
        <f t="shared" si="108"/>
        <v>-1.821313015342866E-2</v>
      </c>
      <c r="AO207" s="264">
        <f t="shared" si="109"/>
        <v>-4.9003235570399747E-2</v>
      </c>
      <c r="AP207" s="264">
        <f t="shared" si="110"/>
        <v>2.6562989249556416E-2</v>
      </c>
      <c r="AR207" s="174">
        <v>0.27823719241629685</v>
      </c>
      <c r="AS207" s="174">
        <v>-6.7970956030657531E-2</v>
      </c>
      <c r="AT207" s="174">
        <v>-9.0762404195240023E-2</v>
      </c>
      <c r="AU207" s="174">
        <v>-0.11950383219039935</v>
      </c>
    </row>
    <row r="208" spans="1:47" ht="36.6" customHeight="1" thickBot="1" x14ac:dyDescent="0.25">
      <c r="B208" s="48">
        <v>8</v>
      </c>
      <c r="C208" s="28" t="s">
        <v>238</v>
      </c>
      <c r="D208" s="144"/>
      <c r="E208" s="205">
        <v>113</v>
      </c>
      <c r="F208" s="205">
        <v>6</v>
      </c>
      <c r="G208" s="206">
        <v>11</v>
      </c>
      <c r="H208" s="205">
        <v>13</v>
      </c>
      <c r="I208" s="243">
        <f t="shared" si="106"/>
        <v>143</v>
      </c>
      <c r="J208" s="116"/>
      <c r="K208" s="192">
        <v>0.79020979020979021</v>
      </c>
      <c r="L208" s="192">
        <v>4.195804195804196E-2</v>
      </c>
      <c r="M208" s="192">
        <v>7.6923076923076927E-2</v>
      </c>
      <c r="N208" s="192">
        <v>9.0909090909090912E-2</v>
      </c>
      <c r="O208" s="157"/>
      <c r="P208" s="48">
        <v>8</v>
      </c>
      <c r="Q208" s="28" t="s">
        <v>238</v>
      </c>
      <c r="R208" s="144"/>
      <c r="S208" s="30">
        <v>94</v>
      </c>
      <c r="T208" s="30">
        <v>12</v>
      </c>
      <c r="U208" s="31">
        <v>16</v>
      </c>
      <c r="V208" s="30">
        <v>12</v>
      </c>
      <c r="W208" s="30">
        <v>134</v>
      </c>
      <c r="X208" s="116"/>
      <c r="Y208" s="127">
        <v>0.70149253731343286</v>
      </c>
      <c r="Z208" s="127">
        <v>8.9552238805970144E-2</v>
      </c>
      <c r="AA208" s="127">
        <v>0.11940298507462686</v>
      </c>
      <c r="AB208" s="127">
        <v>8.9552238805970144E-2</v>
      </c>
      <c r="AC208" s="157"/>
      <c r="AD208" s="28" t="s">
        <v>441</v>
      </c>
      <c r="AE208" s="74" t="s">
        <v>480</v>
      </c>
      <c r="AF208" s="154"/>
      <c r="AG208" s="174">
        <v>0.43835616438356162</v>
      </c>
      <c r="AH208" s="174">
        <v>0.14383561643835616</v>
      </c>
      <c r="AI208" s="174">
        <v>0.23972602739726026</v>
      </c>
      <c r="AJ208" s="174">
        <v>0.17808219178082191</v>
      </c>
      <c r="AK208" s="174">
        <v>0.9419354838709677</v>
      </c>
      <c r="AL208" s="175"/>
      <c r="AM208" s="264">
        <f t="shared" si="107"/>
        <v>8.8717252896357346E-2</v>
      </c>
      <c r="AN208" s="264">
        <f t="shared" si="108"/>
        <v>-4.7594196847928184E-2</v>
      </c>
      <c r="AO208" s="264">
        <f t="shared" si="109"/>
        <v>-4.2479908151549936E-2</v>
      </c>
      <c r="AP208" s="264">
        <f t="shared" si="110"/>
        <v>1.3568521031207675E-3</v>
      </c>
      <c r="AR208" s="174">
        <v>0.26313637292987124</v>
      </c>
      <c r="AS208" s="174">
        <v>-5.4283377632386012E-2</v>
      </c>
      <c r="AT208" s="174">
        <v>-0.1203230423226334</v>
      </c>
      <c r="AU208" s="174">
        <v>-8.8529952974851764E-2</v>
      </c>
    </row>
    <row r="209" spans="2:47" ht="25.35" customHeight="1" thickBot="1" x14ac:dyDescent="0.25">
      <c r="B209" s="48">
        <v>9</v>
      </c>
      <c r="C209" s="28" t="s">
        <v>239</v>
      </c>
      <c r="D209" s="144"/>
      <c r="E209" s="205">
        <v>131</v>
      </c>
      <c r="F209" s="205">
        <v>4</v>
      </c>
      <c r="G209" s="206">
        <v>5</v>
      </c>
      <c r="H209" s="205">
        <v>3</v>
      </c>
      <c r="I209" s="243">
        <f t="shared" si="106"/>
        <v>143</v>
      </c>
      <c r="J209" s="116"/>
      <c r="K209" s="192">
        <v>0.91608391608391604</v>
      </c>
      <c r="L209" s="192">
        <v>2.7972027972027972E-2</v>
      </c>
      <c r="M209" s="192">
        <v>3.4965034965034968E-2</v>
      </c>
      <c r="N209" s="192">
        <v>2.097902097902098E-2</v>
      </c>
      <c r="O209" s="157"/>
      <c r="P209" s="48">
        <v>9</v>
      </c>
      <c r="Q209" s="28" t="s">
        <v>239</v>
      </c>
      <c r="R209" s="144"/>
      <c r="S209" s="30">
        <v>124</v>
      </c>
      <c r="T209" s="30">
        <v>1</v>
      </c>
      <c r="U209" s="31">
        <v>9</v>
      </c>
      <c r="V209" s="30">
        <v>0</v>
      </c>
      <c r="W209" s="30">
        <v>134</v>
      </c>
      <c r="X209" s="116"/>
      <c r="Y209" s="127">
        <v>0.92537313432835822</v>
      </c>
      <c r="Z209" s="127">
        <v>7.462686567164179E-3</v>
      </c>
      <c r="AA209" s="127">
        <v>6.7164179104477612E-2</v>
      </c>
      <c r="AB209" s="127">
        <v>0</v>
      </c>
      <c r="AC209" s="157"/>
      <c r="AD209" s="28" t="s">
        <v>442</v>
      </c>
      <c r="AE209" s="74" t="s">
        <v>239</v>
      </c>
      <c r="AF209" s="154"/>
      <c r="AG209" s="174">
        <v>0.62585034013605445</v>
      </c>
      <c r="AH209" s="174">
        <v>0.12244897959183673</v>
      </c>
      <c r="AI209" s="174">
        <v>0.14285714285714285</v>
      </c>
      <c r="AJ209" s="174">
        <v>0.10884353741496598</v>
      </c>
      <c r="AK209" s="174">
        <v>0.94838709677419353</v>
      </c>
      <c r="AL209" s="175"/>
      <c r="AM209" s="264">
        <f t="shared" si="107"/>
        <v>-9.2892182444421767E-3</v>
      </c>
      <c r="AN209" s="264">
        <f t="shared" si="108"/>
        <v>2.0509341404863792E-2</v>
      </c>
      <c r="AO209" s="264">
        <f t="shared" si="109"/>
        <v>-3.2199144139442644E-2</v>
      </c>
      <c r="AP209" s="264">
        <f t="shared" si="110"/>
        <v>2.097902097902098E-2</v>
      </c>
      <c r="AR209" s="174">
        <v>0.29952279419230377</v>
      </c>
      <c r="AS209" s="174">
        <v>-0.11498629302467256</v>
      </c>
      <c r="AT209" s="174">
        <v>-7.5692963752665238E-2</v>
      </c>
      <c r="AU209" s="174">
        <v>-0.10884353741496598</v>
      </c>
    </row>
    <row r="210" spans="2:47" ht="16.350000000000001" customHeight="1" x14ac:dyDescent="0.2">
      <c r="B210" s="67"/>
      <c r="E210" s="30" t="s">
        <v>49</v>
      </c>
      <c r="F210" s="30" t="s">
        <v>49</v>
      </c>
      <c r="G210" s="31" t="s">
        <v>49</v>
      </c>
      <c r="H210" s="30" t="s">
        <v>49</v>
      </c>
      <c r="I210" s="30" t="s">
        <v>49</v>
      </c>
      <c r="J210" s="116"/>
      <c r="K210" s="127" t="s">
        <v>49</v>
      </c>
      <c r="L210" s="127" t="s">
        <v>49</v>
      </c>
      <c r="M210" s="127" t="s">
        <v>49</v>
      </c>
      <c r="N210" s="127" t="s">
        <v>49</v>
      </c>
      <c r="O210" s="157"/>
      <c r="P210" s="67"/>
      <c r="S210" s="30" t="s">
        <v>49</v>
      </c>
      <c r="T210" s="30" t="s">
        <v>49</v>
      </c>
      <c r="U210" s="31" t="s">
        <v>49</v>
      </c>
      <c r="V210" s="30" t="s">
        <v>49</v>
      </c>
      <c r="W210" s="30" t="s">
        <v>49</v>
      </c>
      <c r="X210" s="116"/>
      <c r="Y210" s="127" t="s">
        <v>49</v>
      </c>
      <c r="Z210" s="127" t="s">
        <v>49</v>
      </c>
      <c r="AA210" s="127" t="s">
        <v>49</v>
      </c>
      <c r="AB210" s="127" t="s">
        <v>49</v>
      </c>
      <c r="AC210" s="157"/>
      <c r="AD210" s="88"/>
      <c r="AG210" s="120"/>
      <c r="AH210" s="120"/>
      <c r="AI210" s="120"/>
      <c r="AJ210" s="120"/>
      <c r="AK210" s="120"/>
      <c r="AL210" s="120"/>
      <c r="AM210" s="155" t="s">
        <v>49</v>
      </c>
      <c r="AN210" s="155" t="s">
        <v>49</v>
      </c>
      <c r="AO210" s="155" t="s">
        <v>49</v>
      </c>
      <c r="AP210" s="155" t="s">
        <v>49</v>
      </c>
      <c r="AR210" s="155" t="s">
        <v>49</v>
      </c>
      <c r="AS210" s="155" t="s">
        <v>49</v>
      </c>
      <c r="AT210" s="155" t="s">
        <v>49</v>
      </c>
      <c r="AU210" s="155" t="s">
        <v>49</v>
      </c>
    </row>
    <row r="211" spans="2:47" ht="17.100000000000001" customHeight="1" x14ac:dyDescent="0.2">
      <c r="B211" s="68" t="s">
        <v>240</v>
      </c>
      <c r="C211" s="66"/>
      <c r="E211" s="30"/>
      <c r="F211" s="30"/>
      <c r="G211" s="31"/>
      <c r="H211" s="30"/>
      <c r="I211" s="30"/>
      <c r="J211" s="116"/>
      <c r="K211" s="127" t="s">
        <v>49</v>
      </c>
      <c r="L211" s="127" t="s">
        <v>49</v>
      </c>
      <c r="M211" s="127" t="s">
        <v>49</v>
      </c>
      <c r="N211" s="127" t="s">
        <v>49</v>
      </c>
      <c r="O211" s="157"/>
      <c r="P211" s="68" t="s">
        <v>240</v>
      </c>
      <c r="Q211" s="66"/>
      <c r="S211" s="30"/>
      <c r="T211" s="30"/>
      <c r="U211" s="31"/>
      <c r="V211" s="30"/>
      <c r="W211" s="30"/>
      <c r="X211" s="116"/>
      <c r="Y211" s="127" t="s">
        <v>49</v>
      </c>
      <c r="Z211" s="127" t="s">
        <v>49</v>
      </c>
      <c r="AA211" s="127" t="s">
        <v>49</v>
      </c>
      <c r="AB211" s="127" t="s">
        <v>49</v>
      </c>
      <c r="AC211" s="157"/>
      <c r="AD211" s="168" t="s">
        <v>481</v>
      </c>
      <c r="AE211" s="80" t="s">
        <v>482</v>
      </c>
      <c r="AG211" s="120"/>
      <c r="AH211" s="120"/>
      <c r="AI211" s="120"/>
      <c r="AJ211" s="120"/>
      <c r="AK211" s="120"/>
      <c r="AL211" s="120"/>
      <c r="AM211" s="155" t="s">
        <v>49</v>
      </c>
      <c r="AN211" s="155" t="s">
        <v>49</v>
      </c>
      <c r="AO211" s="155" t="s">
        <v>49</v>
      </c>
      <c r="AP211" s="155" t="s">
        <v>49</v>
      </c>
      <c r="AR211" s="155" t="s">
        <v>49</v>
      </c>
      <c r="AS211" s="155" t="s">
        <v>49</v>
      </c>
      <c r="AT211" s="155" t="s">
        <v>49</v>
      </c>
      <c r="AU211" s="155" t="s">
        <v>49</v>
      </c>
    </row>
    <row r="212" spans="2:47" ht="17.100000000000001" customHeight="1" thickBot="1" x14ac:dyDescent="0.25">
      <c r="E212" s="30" t="s">
        <v>49</v>
      </c>
      <c r="F212" s="30" t="s">
        <v>49</v>
      </c>
      <c r="G212" s="31" t="s">
        <v>49</v>
      </c>
      <c r="H212" s="30" t="s">
        <v>49</v>
      </c>
      <c r="I212" s="30" t="s">
        <v>49</v>
      </c>
      <c r="J212" s="116"/>
      <c r="K212" s="127" t="s">
        <v>49</v>
      </c>
      <c r="L212" s="127" t="s">
        <v>49</v>
      </c>
      <c r="M212" s="127" t="s">
        <v>49</v>
      </c>
      <c r="N212" s="127" t="s">
        <v>49</v>
      </c>
      <c r="O212" s="157"/>
      <c r="S212" s="30" t="s">
        <v>49</v>
      </c>
      <c r="T212" s="30" t="s">
        <v>49</v>
      </c>
      <c r="U212" s="31" t="s">
        <v>49</v>
      </c>
      <c r="V212" s="30" t="s">
        <v>49</v>
      </c>
      <c r="W212" s="30" t="s">
        <v>49</v>
      </c>
      <c r="X212" s="116"/>
      <c r="Y212" s="127" t="s">
        <v>49</v>
      </c>
      <c r="Z212" s="127" t="s">
        <v>49</v>
      </c>
      <c r="AA212" s="127" t="s">
        <v>49</v>
      </c>
      <c r="AB212" s="127" t="s">
        <v>49</v>
      </c>
      <c r="AC212" s="157"/>
      <c r="AD212" s="88"/>
      <c r="AG212" s="120"/>
      <c r="AH212" s="120"/>
      <c r="AI212" s="120"/>
      <c r="AJ212" s="120"/>
      <c r="AK212" s="120"/>
      <c r="AL212" s="120"/>
      <c r="AM212" s="155" t="s">
        <v>49</v>
      </c>
      <c r="AN212" s="155" t="s">
        <v>49</v>
      </c>
      <c r="AO212" s="155" t="s">
        <v>49</v>
      </c>
      <c r="AP212" s="155" t="s">
        <v>49</v>
      </c>
      <c r="AR212" s="155" t="s">
        <v>49</v>
      </c>
      <c r="AS212" s="155" t="s">
        <v>49</v>
      </c>
      <c r="AT212" s="155" t="s">
        <v>49</v>
      </c>
      <c r="AU212" s="155" t="s">
        <v>49</v>
      </c>
    </row>
    <row r="213" spans="2:47" ht="36.6" customHeight="1" thickBot="1" x14ac:dyDescent="0.25">
      <c r="B213" s="48">
        <v>1</v>
      </c>
      <c r="C213" s="28" t="s">
        <v>241</v>
      </c>
      <c r="D213" s="144"/>
      <c r="E213" s="205">
        <v>129</v>
      </c>
      <c r="F213" s="205">
        <v>5</v>
      </c>
      <c r="G213" s="206">
        <v>3</v>
      </c>
      <c r="H213" s="205">
        <v>6</v>
      </c>
      <c r="I213" s="243">
        <f t="shared" ref="I213:I216" si="111">SUM(E213:H213)</f>
        <v>143</v>
      </c>
      <c r="J213" s="116"/>
      <c r="K213" s="192">
        <v>0.90209790209790208</v>
      </c>
      <c r="L213" s="192">
        <v>3.4965034965034968E-2</v>
      </c>
      <c r="M213" s="192">
        <v>2.097902097902098E-2</v>
      </c>
      <c r="N213" s="192">
        <v>4.195804195804196E-2</v>
      </c>
      <c r="O213" s="157"/>
      <c r="P213" s="48">
        <v>1</v>
      </c>
      <c r="Q213" s="28" t="s">
        <v>241</v>
      </c>
      <c r="R213" s="144"/>
      <c r="S213" s="30">
        <v>119</v>
      </c>
      <c r="T213" s="30">
        <v>4</v>
      </c>
      <c r="U213" s="31">
        <v>7</v>
      </c>
      <c r="V213" s="30">
        <v>4</v>
      </c>
      <c r="W213" s="30">
        <v>134</v>
      </c>
      <c r="X213" s="116"/>
      <c r="Y213" s="127">
        <v>0.88805970149253732</v>
      </c>
      <c r="Z213" s="127">
        <v>2.9850746268656716E-2</v>
      </c>
      <c r="AA213" s="127">
        <v>5.2238805970149252E-2</v>
      </c>
      <c r="AB213" s="127">
        <v>2.9850746268656716E-2</v>
      </c>
      <c r="AC213" s="157"/>
      <c r="AD213" s="28" t="s">
        <v>433</v>
      </c>
      <c r="AE213" s="83" t="s">
        <v>483</v>
      </c>
      <c r="AF213" s="154"/>
      <c r="AG213" s="174">
        <v>0.58666666666666667</v>
      </c>
      <c r="AH213" s="174">
        <v>0.15333333333333332</v>
      </c>
      <c r="AI213" s="174">
        <v>0.14666666666666667</v>
      </c>
      <c r="AJ213" s="174">
        <v>0.11333333333333333</v>
      </c>
      <c r="AK213" s="174">
        <v>0.967741935483871</v>
      </c>
      <c r="AL213" s="175"/>
      <c r="AM213" s="264">
        <f t="shared" ref="AM213:AM216" si="112">K213-Y213</f>
        <v>1.4038200605364759E-2</v>
      </c>
      <c r="AN213" s="264">
        <f t="shared" ref="AN213:AN216" si="113">L213-Z213</f>
        <v>5.1142886963782518E-3</v>
      </c>
      <c r="AO213" s="264">
        <f t="shared" ref="AO213:AO216" si="114">M213-AA213</f>
        <v>-3.1259784991128275E-2</v>
      </c>
      <c r="AP213" s="264">
        <f t="shared" ref="AP213:AP216" si="115">N213-AB213</f>
        <v>1.2107295689385244E-2</v>
      </c>
      <c r="AR213" s="174">
        <v>0.30139303482587065</v>
      </c>
      <c r="AS213" s="174">
        <v>-0.1234825870646766</v>
      </c>
      <c r="AT213" s="174">
        <v>-9.4427860696517416E-2</v>
      </c>
      <c r="AU213" s="174">
        <v>-8.3482587064676608E-2</v>
      </c>
    </row>
    <row r="214" spans="2:47" ht="36.6" customHeight="1" thickBot="1" x14ac:dyDescent="0.25">
      <c r="B214" s="48">
        <v>2</v>
      </c>
      <c r="C214" s="28" t="s">
        <v>242</v>
      </c>
      <c r="D214" s="144"/>
      <c r="E214" s="205">
        <v>129</v>
      </c>
      <c r="F214" s="205">
        <v>4</v>
      </c>
      <c r="G214" s="206">
        <v>5</v>
      </c>
      <c r="H214" s="205">
        <v>5</v>
      </c>
      <c r="I214" s="243">
        <f t="shared" si="111"/>
        <v>143</v>
      </c>
      <c r="J214" s="116"/>
      <c r="K214" s="192">
        <v>0.90209790209790208</v>
      </c>
      <c r="L214" s="192">
        <v>2.7972027972027972E-2</v>
      </c>
      <c r="M214" s="192">
        <v>3.4965034965034968E-2</v>
      </c>
      <c r="N214" s="192">
        <v>3.4965034965034968E-2</v>
      </c>
      <c r="O214" s="157"/>
      <c r="P214" s="48">
        <v>2</v>
      </c>
      <c r="Q214" s="28" t="s">
        <v>242</v>
      </c>
      <c r="R214" s="144"/>
      <c r="S214" s="30">
        <v>122</v>
      </c>
      <c r="T214" s="30">
        <v>4</v>
      </c>
      <c r="U214" s="31">
        <v>7</v>
      </c>
      <c r="V214" s="30">
        <v>1</v>
      </c>
      <c r="W214" s="30">
        <v>134</v>
      </c>
      <c r="X214" s="116"/>
      <c r="Y214" s="127">
        <v>0.91044776119402981</v>
      </c>
      <c r="Z214" s="127">
        <v>2.9850746268656716E-2</v>
      </c>
      <c r="AA214" s="127">
        <v>5.2238805970149252E-2</v>
      </c>
      <c r="AB214" s="127">
        <v>7.462686567164179E-3</v>
      </c>
      <c r="AC214" s="157"/>
      <c r="AD214" s="28" t="s">
        <v>156</v>
      </c>
      <c r="AE214" s="74" t="s">
        <v>242</v>
      </c>
      <c r="AF214" s="154"/>
      <c r="AG214" s="174">
        <v>0.58278145695364236</v>
      </c>
      <c r="AH214" s="174">
        <v>0.15231788079470199</v>
      </c>
      <c r="AI214" s="174">
        <v>0.12582781456953643</v>
      </c>
      <c r="AJ214" s="174">
        <v>0.13907284768211919</v>
      </c>
      <c r="AK214" s="174">
        <v>0.97419354838709682</v>
      </c>
      <c r="AL214" s="175"/>
      <c r="AM214" s="264">
        <f t="shared" si="112"/>
        <v>-8.3498590961277319E-3</v>
      </c>
      <c r="AN214" s="264">
        <f t="shared" si="113"/>
        <v>-1.8787182966287438E-3</v>
      </c>
      <c r="AO214" s="264">
        <f t="shared" si="114"/>
        <v>-1.7273771005114284E-2</v>
      </c>
      <c r="AP214" s="264">
        <f t="shared" si="115"/>
        <v>2.7502348397870788E-2</v>
      </c>
      <c r="AR214" s="174">
        <v>0.32766630424038745</v>
      </c>
      <c r="AS214" s="174">
        <v>-0.12246713452604527</v>
      </c>
      <c r="AT214" s="174">
        <v>-7.3589008599387176E-2</v>
      </c>
      <c r="AU214" s="174">
        <v>-0.13161016111495502</v>
      </c>
    </row>
    <row r="215" spans="2:47" ht="36.6" customHeight="1" thickBot="1" x14ac:dyDescent="0.25">
      <c r="B215" s="48">
        <v>3</v>
      </c>
      <c r="C215" s="28" t="s">
        <v>243</v>
      </c>
      <c r="D215" s="144"/>
      <c r="E215" s="205">
        <v>133</v>
      </c>
      <c r="F215" s="205">
        <v>2</v>
      </c>
      <c r="G215" s="206">
        <v>5</v>
      </c>
      <c r="H215" s="205">
        <v>3</v>
      </c>
      <c r="I215" s="243">
        <f t="shared" si="111"/>
        <v>143</v>
      </c>
      <c r="J215" s="116"/>
      <c r="K215" s="192">
        <v>0.93006993006993011</v>
      </c>
      <c r="L215" s="192">
        <v>1.3986013986013986E-2</v>
      </c>
      <c r="M215" s="192">
        <v>3.4965034965034968E-2</v>
      </c>
      <c r="N215" s="192">
        <v>2.097902097902098E-2</v>
      </c>
      <c r="O215" s="157"/>
      <c r="P215" s="48">
        <v>3</v>
      </c>
      <c r="Q215" s="28" t="s">
        <v>243</v>
      </c>
      <c r="R215" s="144"/>
      <c r="S215" s="30">
        <v>123</v>
      </c>
      <c r="T215" s="30">
        <v>4</v>
      </c>
      <c r="U215" s="31">
        <v>5</v>
      </c>
      <c r="V215" s="30">
        <v>2</v>
      </c>
      <c r="W215" s="30">
        <v>134</v>
      </c>
      <c r="X215" s="116"/>
      <c r="Y215" s="127">
        <v>0.91791044776119401</v>
      </c>
      <c r="Z215" s="127">
        <v>2.9850746268656716E-2</v>
      </c>
      <c r="AA215" s="127">
        <v>3.7313432835820892E-2</v>
      </c>
      <c r="AB215" s="127">
        <v>1.4925373134328358E-2</v>
      </c>
      <c r="AC215" s="157"/>
      <c r="AD215" s="28" t="s">
        <v>434</v>
      </c>
      <c r="AE215" s="74" t="s">
        <v>243</v>
      </c>
      <c r="AF215" s="154"/>
      <c r="AG215" s="174">
        <v>0.64900662251655628</v>
      </c>
      <c r="AH215" s="174">
        <v>0.13245033112582782</v>
      </c>
      <c r="AI215" s="174">
        <v>0.11258278145695365</v>
      </c>
      <c r="AJ215" s="174">
        <v>0.10596026490066225</v>
      </c>
      <c r="AK215" s="174">
        <v>0.97419354838709682</v>
      </c>
      <c r="AL215" s="175"/>
      <c r="AM215" s="264">
        <f t="shared" si="112"/>
        <v>1.2159482308736091E-2</v>
      </c>
      <c r="AN215" s="264">
        <f t="shared" si="113"/>
        <v>-1.5864732282642728E-2</v>
      </c>
      <c r="AO215" s="264">
        <f t="shared" si="114"/>
        <v>-2.3483978707859246E-3</v>
      </c>
      <c r="AP215" s="264">
        <f t="shared" si="115"/>
        <v>6.0536478446926219E-3</v>
      </c>
      <c r="AR215" s="174">
        <v>0.26890382524463774</v>
      </c>
      <c r="AS215" s="174">
        <v>-0.10259958485717111</v>
      </c>
      <c r="AT215" s="174">
        <v>-7.5269348621132756E-2</v>
      </c>
      <c r="AU215" s="174">
        <v>-9.1034891766333892E-2</v>
      </c>
    </row>
    <row r="216" spans="2:47" ht="36.6" customHeight="1" thickBot="1" x14ac:dyDescent="0.25">
      <c r="B216" s="48">
        <v>4</v>
      </c>
      <c r="C216" s="28" t="s">
        <v>244</v>
      </c>
      <c r="D216" s="144"/>
      <c r="E216" s="205">
        <v>132</v>
      </c>
      <c r="F216" s="205">
        <v>3</v>
      </c>
      <c r="G216" s="206">
        <v>4</v>
      </c>
      <c r="H216" s="205">
        <v>4</v>
      </c>
      <c r="I216" s="243">
        <f t="shared" si="111"/>
        <v>143</v>
      </c>
      <c r="J216" s="116"/>
      <c r="K216" s="192">
        <v>0.92307692307692313</v>
      </c>
      <c r="L216" s="192">
        <v>2.097902097902098E-2</v>
      </c>
      <c r="M216" s="192">
        <v>2.7972027972027972E-2</v>
      </c>
      <c r="N216" s="192">
        <v>2.7972027972027972E-2</v>
      </c>
      <c r="O216" s="157"/>
      <c r="P216" s="48">
        <v>4</v>
      </c>
      <c r="Q216" s="28" t="s">
        <v>244</v>
      </c>
      <c r="R216" s="144"/>
      <c r="S216" s="30">
        <v>122</v>
      </c>
      <c r="T216" s="30">
        <v>3</v>
      </c>
      <c r="U216" s="31">
        <v>7</v>
      </c>
      <c r="V216" s="30">
        <v>2</v>
      </c>
      <c r="W216" s="30">
        <v>134</v>
      </c>
      <c r="X216" s="116"/>
      <c r="Y216" s="127">
        <v>0.91044776119402981</v>
      </c>
      <c r="Z216" s="127">
        <v>2.2388059701492536E-2</v>
      </c>
      <c r="AA216" s="127">
        <v>5.2238805970149252E-2</v>
      </c>
      <c r="AB216" s="127">
        <v>1.4925373134328358E-2</v>
      </c>
      <c r="AC216" s="157"/>
      <c r="AD216" s="28" t="s">
        <v>435</v>
      </c>
      <c r="AE216" s="83" t="s">
        <v>244</v>
      </c>
      <c r="AF216" s="154"/>
      <c r="AG216" s="174">
        <v>0.64</v>
      </c>
      <c r="AH216" s="174">
        <v>0.14666666666666667</v>
      </c>
      <c r="AI216" s="174">
        <v>0.10666666666666667</v>
      </c>
      <c r="AJ216" s="174">
        <v>0.10666666666666667</v>
      </c>
      <c r="AK216" s="174">
        <v>0.967741935483871</v>
      </c>
      <c r="AL216" s="175"/>
      <c r="AM216" s="264">
        <f t="shared" si="112"/>
        <v>1.2629161882893314E-2</v>
      </c>
      <c r="AN216" s="264">
        <f t="shared" si="113"/>
        <v>-1.4090387224715561E-3</v>
      </c>
      <c r="AO216" s="264">
        <f t="shared" si="114"/>
        <v>-2.426677799812128E-2</v>
      </c>
      <c r="AP216" s="264">
        <f t="shared" si="115"/>
        <v>1.3046654837699614E-2</v>
      </c>
      <c r="AR216" s="174">
        <v>0.2704477611940298</v>
      </c>
      <c r="AS216" s="174">
        <v>-0.12427860696517413</v>
      </c>
      <c r="AT216" s="174">
        <v>-5.4427860696517422E-2</v>
      </c>
      <c r="AU216" s="174">
        <v>-9.1741293532338314E-2</v>
      </c>
    </row>
    <row r="217" spans="2:47" ht="16.350000000000001" customHeight="1" x14ac:dyDescent="0.2">
      <c r="B217" s="67"/>
      <c r="E217" s="30" t="s">
        <v>49</v>
      </c>
      <c r="F217" s="30" t="s">
        <v>49</v>
      </c>
      <c r="G217" s="31" t="s">
        <v>49</v>
      </c>
      <c r="H217" s="30" t="s">
        <v>49</v>
      </c>
      <c r="I217" s="30" t="s">
        <v>49</v>
      </c>
      <c r="J217" s="116"/>
      <c r="K217" s="127" t="s">
        <v>49</v>
      </c>
      <c r="L217" s="127" t="s">
        <v>49</v>
      </c>
      <c r="M217" s="127" t="s">
        <v>49</v>
      </c>
      <c r="N217" s="127" t="s">
        <v>49</v>
      </c>
      <c r="O217" s="157"/>
      <c r="P217" s="67"/>
      <c r="S217" s="30" t="s">
        <v>49</v>
      </c>
      <c r="T217" s="30" t="s">
        <v>49</v>
      </c>
      <c r="U217" s="31" t="s">
        <v>49</v>
      </c>
      <c r="V217" s="30" t="s">
        <v>49</v>
      </c>
      <c r="W217" s="30" t="s">
        <v>49</v>
      </c>
      <c r="X217" s="116"/>
      <c r="Y217" s="127" t="s">
        <v>49</v>
      </c>
      <c r="Z217" s="127" t="s">
        <v>49</v>
      </c>
      <c r="AA217" s="127" t="s">
        <v>49</v>
      </c>
      <c r="AB217" s="127" t="s">
        <v>49</v>
      </c>
      <c r="AC217" s="157"/>
      <c r="AD217" s="88"/>
      <c r="AG217" s="175"/>
      <c r="AH217" s="175"/>
      <c r="AI217" s="175"/>
      <c r="AJ217" s="175"/>
      <c r="AK217" s="175"/>
      <c r="AL217" s="175"/>
      <c r="AM217" s="174" t="s">
        <v>49</v>
      </c>
      <c r="AN217" s="174" t="s">
        <v>49</v>
      </c>
      <c r="AO217" s="174" t="s">
        <v>49</v>
      </c>
      <c r="AP217" s="174" t="s">
        <v>49</v>
      </c>
      <c r="AR217" s="174" t="s">
        <v>49</v>
      </c>
      <c r="AS217" s="174" t="s">
        <v>49</v>
      </c>
      <c r="AT217" s="174" t="s">
        <v>49</v>
      </c>
      <c r="AU217" s="174" t="s">
        <v>49</v>
      </c>
    </row>
    <row r="218" spans="2:47" ht="17.100000000000001" customHeight="1" x14ac:dyDescent="0.2">
      <c r="B218" s="60" t="s">
        <v>245</v>
      </c>
      <c r="C218" s="66"/>
      <c r="E218" s="30" t="s">
        <v>49</v>
      </c>
      <c r="F218" s="30" t="s">
        <v>49</v>
      </c>
      <c r="G218" s="31" t="s">
        <v>49</v>
      </c>
      <c r="H218" s="30" t="s">
        <v>49</v>
      </c>
      <c r="I218" s="30" t="s">
        <v>49</v>
      </c>
      <c r="J218" s="116"/>
      <c r="K218" s="127" t="s">
        <v>49</v>
      </c>
      <c r="L218" s="127" t="s">
        <v>49</v>
      </c>
      <c r="M218" s="127" t="s">
        <v>49</v>
      </c>
      <c r="N218" s="127" t="s">
        <v>49</v>
      </c>
      <c r="O218" s="157"/>
      <c r="P218" s="60" t="s">
        <v>245</v>
      </c>
      <c r="Q218" s="66"/>
      <c r="S218" s="30" t="s">
        <v>49</v>
      </c>
      <c r="T218" s="30" t="s">
        <v>49</v>
      </c>
      <c r="U218" s="31" t="s">
        <v>49</v>
      </c>
      <c r="V218" s="30" t="s">
        <v>49</v>
      </c>
      <c r="W218" s="30" t="s">
        <v>49</v>
      </c>
      <c r="X218" s="116"/>
      <c r="Y218" s="127" t="s">
        <v>49</v>
      </c>
      <c r="Z218" s="127" t="s">
        <v>49</v>
      </c>
      <c r="AA218" s="127" t="s">
        <v>49</v>
      </c>
      <c r="AB218" s="127" t="s">
        <v>49</v>
      </c>
      <c r="AC218" s="157"/>
      <c r="AD218" s="168" t="s">
        <v>484</v>
      </c>
      <c r="AE218" s="80" t="s">
        <v>485</v>
      </c>
      <c r="AG218" s="175"/>
      <c r="AH218" s="175"/>
      <c r="AI218" s="175"/>
      <c r="AJ218" s="175"/>
      <c r="AK218" s="175"/>
      <c r="AL218" s="175"/>
      <c r="AM218" s="174" t="s">
        <v>49</v>
      </c>
      <c r="AN218" s="174" t="s">
        <v>49</v>
      </c>
      <c r="AO218" s="174" t="s">
        <v>49</v>
      </c>
      <c r="AP218" s="174" t="s">
        <v>49</v>
      </c>
      <c r="AR218" s="174" t="s">
        <v>49</v>
      </c>
      <c r="AS218" s="174" t="s">
        <v>49</v>
      </c>
      <c r="AT218" s="174" t="s">
        <v>49</v>
      </c>
      <c r="AU218" s="174" t="s">
        <v>49</v>
      </c>
    </row>
    <row r="219" spans="2:47" ht="17.100000000000001" customHeight="1" thickBot="1" x14ac:dyDescent="0.25">
      <c r="B219" s="67"/>
      <c r="E219" s="30"/>
      <c r="F219" s="30"/>
      <c r="G219" s="31"/>
      <c r="H219" s="30"/>
      <c r="I219" s="30"/>
      <c r="J219" s="116"/>
      <c r="K219" s="127" t="s">
        <v>49</v>
      </c>
      <c r="L219" s="127" t="s">
        <v>49</v>
      </c>
      <c r="M219" s="127" t="s">
        <v>49</v>
      </c>
      <c r="N219" s="127" t="s">
        <v>49</v>
      </c>
      <c r="O219" s="157"/>
      <c r="P219" s="67"/>
      <c r="S219" s="30"/>
      <c r="T219" s="30"/>
      <c r="U219" s="31"/>
      <c r="V219" s="30"/>
      <c r="W219" s="30"/>
      <c r="X219" s="116"/>
      <c r="Y219" s="127" t="s">
        <v>49</v>
      </c>
      <c r="Z219" s="127" t="s">
        <v>49</v>
      </c>
      <c r="AA219" s="127" t="s">
        <v>49</v>
      </c>
      <c r="AB219" s="127" t="s">
        <v>49</v>
      </c>
      <c r="AC219" s="157"/>
      <c r="AD219" s="88"/>
      <c r="AG219" s="175"/>
      <c r="AH219" s="175"/>
      <c r="AI219" s="175"/>
      <c r="AJ219" s="175"/>
      <c r="AK219" s="175"/>
      <c r="AL219" s="175"/>
      <c r="AM219" s="174" t="s">
        <v>49</v>
      </c>
      <c r="AN219" s="174" t="s">
        <v>49</v>
      </c>
      <c r="AO219" s="174" t="s">
        <v>49</v>
      </c>
      <c r="AP219" s="174" t="s">
        <v>49</v>
      </c>
      <c r="AR219" s="174" t="s">
        <v>49</v>
      </c>
      <c r="AS219" s="174" t="s">
        <v>49</v>
      </c>
      <c r="AT219" s="174" t="s">
        <v>49</v>
      </c>
      <c r="AU219" s="174" t="s">
        <v>49</v>
      </c>
    </row>
    <row r="220" spans="2:47" ht="59.1" customHeight="1" thickBot="1" x14ac:dyDescent="0.25">
      <c r="B220" s="48">
        <v>1</v>
      </c>
      <c r="C220" s="28" t="s">
        <v>617</v>
      </c>
      <c r="D220" s="144"/>
      <c r="E220" s="205">
        <v>126</v>
      </c>
      <c r="F220" s="205">
        <v>6</v>
      </c>
      <c r="G220" s="206">
        <v>4</v>
      </c>
      <c r="H220" s="205">
        <v>7</v>
      </c>
      <c r="I220" s="243">
        <f t="shared" ref="I220:I224" si="116">SUM(E220:H220)</f>
        <v>143</v>
      </c>
      <c r="J220" s="116"/>
      <c r="K220" s="192">
        <v>0.88111888111888115</v>
      </c>
      <c r="L220" s="192">
        <v>4.195804195804196E-2</v>
      </c>
      <c r="M220" s="192">
        <v>2.7972027972027972E-2</v>
      </c>
      <c r="N220" s="192">
        <v>4.8951048951048952E-2</v>
      </c>
      <c r="O220" s="157"/>
      <c r="P220" s="48">
        <v>1</v>
      </c>
      <c r="Q220" s="28" t="s">
        <v>246</v>
      </c>
      <c r="R220" s="144"/>
      <c r="S220" s="30">
        <v>116</v>
      </c>
      <c r="T220" s="30">
        <v>10</v>
      </c>
      <c r="U220" s="31">
        <v>7</v>
      </c>
      <c r="V220" s="30">
        <v>1</v>
      </c>
      <c r="W220" s="30">
        <v>134</v>
      </c>
      <c r="X220" s="116"/>
      <c r="Y220" s="127">
        <v>0.86567164179104472</v>
      </c>
      <c r="Z220" s="127">
        <v>7.4626865671641784E-2</v>
      </c>
      <c r="AA220" s="127">
        <v>5.2238805970149252E-2</v>
      </c>
      <c r="AB220" s="127">
        <v>7.462686567164179E-3</v>
      </c>
      <c r="AC220" s="157"/>
      <c r="AD220" s="28" t="s">
        <v>433</v>
      </c>
      <c r="AE220" s="83" t="s">
        <v>486</v>
      </c>
      <c r="AF220" s="154"/>
      <c r="AG220" s="174">
        <v>0.5629139072847682</v>
      </c>
      <c r="AH220" s="174">
        <v>0.13245033112582782</v>
      </c>
      <c r="AI220" s="174">
        <v>0.15894039735099338</v>
      </c>
      <c r="AJ220" s="174">
        <v>0.14569536423841059</v>
      </c>
      <c r="AK220" s="174">
        <v>0.97419354838709682</v>
      </c>
      <c r="AL220" s="175"/>
      <c r="AM220" s="264">
        <f t="shared" ref="AM220:AM224" si="117">K220-Y220</f>
        <v>1.5447239327836426E-2</v>
      </c>
      <c r="AN220" s="264">
        <f t="shared" ref="AN220:AN224" si="118">L220-Z220</f>
        <v>-3.2668823713599825E-2</v>
      </c>
      <c r="AO220" s="264">
        <f t="shared" ref="AO220:AO224" si="119">M220-AA220</f>
        <v>-2.426677799812128E-2</v>
      </c>
      <c r="AP220" s="264">
        <f t="shared" ref="AP220:AP224" si="120">N220-AB220</f>
        <v>4.1488362383884772E-2</v>
      </c>
      <c r="AR220" s="174">
        <v>0.30275773450627652</v>
      </c>
      <c r="AS220" s="174">
        <v>-5.782346545418604E-2</v>
      </c>
      <c r="AT220" s="174">
        <v>-0.10670159138084413</v>
      </c>
      <c r="AU220" s="174">
        <v>-0.13823267767124642</v>
      </c>
    </row>
    <row r="221" spans="2:47" ht="17.100000000000001" customHeight="1" thickBot="1" x14ac:dyDescent="0.25">
      <c r="B221" s="48">
        <v>2</v>
      </c>
      <c r="C221" s="28" t="s">
        <v>247</v>
      </c>
      <c r="D221" s="144"/>
      <c r="E221" s="205">
        <v>138</v>
      </c>
      <c r="F221" s="205">
        <v>0</v>
      </c>
      <c r="G221" s="206">
        <v>3</v>
      </c>
      <c r="H221" s="205">
        <v>2</v>
      </c>
      <c r="I221" s="243">
        <f t="shared" si="116"/>
        <v>143</v>
      </c>
      <c r="J221" s="116"/>
      <c r="K221" s="192">
        <v>0.965034965034965</v>
      </c>
      <c r="L221" s="192">
        <v>0</v>
      </c>
      <c r="M221" s="192">
        <v>2.097902097902098E-2</v>
      </c>
      <c r="N221" s="192">
        <v>1.3986013986013986E-2</v>
      </c>
      <c r="O221" s="157"/>
      <c r="P221" s="48">
        <v>2</v>
      </c>
      <c r="Q221" s="28" t="s">
        <v>247</v>
      </c>
      <c r="R221" s="144"/>
      <c r="S221" s="30">
        <v>123</v>
      </c>
      <c r="T221" s="30">
        <v>6</v>
      </c>
      <c r="U221" s="31">
        <v>4</v>
      </c>
      <c r="V221" s="30">
        <v>1</v>
      </c>
      <c r="W221" s="30">
        <v>134</v>
      </c>
      <c r="X221" s="116"/>
      <c r="Y221" s="127">
        <v>0.91791044776119401</v>
      </c>
      <c r="Z221" s="127">
        <v>4.4776119402985072E-2</v>
      </c>
      <c r="AA221" s="127">
        <v>2.9850746268656716E-2</v>
      </c>
      <c r="AB221" s="127">
        <v>7.462686567164179E-3</v>
      </c>
      <c r="AC221" s="157"/>
      <c r="AD221" s="28" t="s">
        <v>156</v>
      </c>
      <c r="AE221" s="83" t="s">
        <v>247</v>
      </c>
      <c r="AF221" s="154"/>
      <c r="AG221" s="174">
        <v>0.7857142857142857</v>
      </c>
      <c r="AH221" s="174">
        <v>6.4285714285714279E-2</v>
      </c>
      <c r="AI221" s="174">
        <v>0.1</v>
      </c>
      <c r="AJ221" s="174">
        <v>0.05</v>
      </c>
      <c r="AK221" s="174">
        <v>0.90322580645161288</v>
      </c>
      <c r="AL221" s="175"/>
      <c r="AM221" s="264">
        <f t="shared" si="117"/>
        <v>4.7124517273770983E-2</v>
      </c>
      <c r="AN221" s="264">
        <f t="shared" si="118"/>
        <v>-4.4776119402985072E-2</v>
      </c>
      <c r="AO221" s="264">
        <f t="shared" si="119"/>
        <v>-8.871725289635736E-3</v>
      </c>
      <c r="AP221" s="264">
        <f t="shared" si="120"/>
        <v>6.523327418849807E-3</v>
      </c>
      <c r="AR221" s="174">
        <v>0.13219616204690832</v>
      </c>
      <c r="AS221" s="174">
        <v>-1.9509594882729207E-2</v>
      </c>
      <c r="AT221" s="174">
        <v>-7.0149253731343286E-2</v>
      </c>
      <c r="AU221" s="174">
        <v>-4.2537313432835823E-2</v>
      </c>
    </row>
    <row r="222" spans="2:47" ht="36.6" customHeight="1" thickBot="1" x14ac:dyDescent="0.25">
      <c r="B222" s="48">
        <v>3</v>
      </c>
      <c r="C222" s="28" t="s">
        <v>248</v>
      </c>
      <c r="D222" s="144"/>
      <c r="E222" s="205">
        <v>118</v>
      </c>
      <c r="F222" s="205">
        <v>4</v>
      </c>
      <c r="G222" s="206">
        <v>11</v>
      </c>
      <c r="H222" s="205">
        <v>10</v>
      </c>
      <c r="I222" s="243">
        <f t="shared" si="116"/>
        <v>143</v>
      </c>
      <c r="J222" s="116"/>
      <c r="K222" s="192">
        <v>0.82517482517482521</v>
      </c>
      <c r="L222" s="192">
        <v>2.7972027972027972E-2</v>
      </c>
      <c r="M222" s="192">
        <v>7.6923076923076927E-2</v>
      </c>
      <c r="N222" s="192">
        <v>6.9930069930069935E-2</v>
      </c>
      <c r="O222" s="157"/>
      <c r="P222" s="48">
        <v>3</v>
      </c>
      <c r="Q222" s="28" t="s">
        <v>248</v>
      </c>
      <c r="R222" s="144"/>
      <c r="S222" s="30">
        <v>114</v>
      </c>
      <c r="T222" s="30">
        <v>8</v>
      </c>
      <c r="U222" s="31">
        <v>7</v>
      </c>
      <c r="V222" s="30">
        <v>5</v>
      </c>
      <c r="W222" s="30">
        <v>134</v>
      </c>
      <c r="X222" s="116"/>
      <c r="Y222" s="127">
        <v>0.85074626865671643</v>
      </c>
      <c r="Z222" s="127">
        <v>5.9701492537313432E-2</v>
      </c>
      <c r="AA222" s="127">
        <v>5.2238805970149252E-2</v>
      </c>
      <c r="AB222" s="127">
        <v>3.7313432835820892E-2</v>
      </c>
      <c r="AC222" s="157"/>
      <c r="AD222" s="28" t="s">
        <v>434</v>
      </c>
      <c r="AE222" s="83" t="s">
        <v>248</v>
      </c>
      <c r="AF222" s="154"/>
      <c r="AG222" s="174">
        <v>0.53061224489795922</v>
      </c>
      <c r="AH222" s="174">
        <v>0.12925170068027211</v>
      </c>
      <c r="AI222" s="174">
        <v>0.18367346938775511</v>
      </c>
      <c r="AJ222" s="174">
        <v>0.15646258503401361</v>
      </c>
      <c r="AK222" s="174">
        <v>0.94838709677419353</v>
      </c>
      <c r="AL222" s="175"/>
      <c r="AM222" s="264">
        <f t="shared" si="117"/>
        <v>-2.5571443481891221E-2</v>
      </c>
      <c r="AN222" s="264">
        <f t="shared" si="118"/>
        <v>-3.1729464565285456E-2</v>
      </c>
      <c r="AO222" s="264">
        <f t="shared" si="119"/>
        <v>2.4684270952927675E-2</v>
      </c>
      <c r="AP222" s="264">
        <f t="shared" si="120"/>
        <v>3.2616637094249043E-2</v>
      </c>
      <c r="AR222" s="174">
        <v>0.32013402375875721</v>
      </c>
      <c r="AS222" s="174">
        <v>-6.9550208142958675E-2</v>
      </c>
      <c r="AT222" s="174">
        <v>-0.13143466341760585</v>
      </c>
      <c r="AU222" s="174">
        <v>-0.11914915219819272</v>
      </c>
    </row>
    <row r="223" spans="2:47" ht="25.35" customHeight="1" thickBot="1" x14ac:dyDescent="0.25">
      <c r="B223" s="48">
        <v>4</v>
      </c>
      <c r="C223" s="28" t="s">
        <v>249</v>
      </c>
      <c r="D223" s="144"/>
      <c r="E223" s="205">
        <v>133</v>
      </c>
      <c r="F223" s="205">
        <v>2</v>
      </c>
      <c r="G223" s="206">
        <v>3</v>
      </c>
      <c r="H223" s="205">
        <v>5</v>
      </c>
      <c r="I223" s="243">
        <f t="shared" si="116"/>
        <v>143</v>
      </c>
      <c r="J223" s="116"/>
      <c r="K223" s="192">
        <v>0.93006993006993011</v>
      </c>
      <c r="L223" s="192">
        <v>1.3986013986013986E-2</v>
      </c>
      <c r="M223" s="192">
        <v>2.097902097902098E-2</v>
      </c>
      <c r="N223" s="192">
        <v>3.4965034965034968E-2</v>
      </c>
      <c r="O223" s="157"/>
      <c r="P223" s="48">
        <v>4</v>
      </c>
      <c r="Q223" s="28" t="s">
        <v>249</v>
      </c>
      <c r="R223" s="144"/>
      <c r="S223" s="30">
        <v>124</v>
      </c>
      <c r="T223" s="30">
        <v>3</v>
      </c>
      <c r="U223" s="31">
        <v>5</v>
      </c>
      <c r="V223" s="30">
        <v>2</v>
      </c>
      <c r="W223" s="30">
        <v>134</v>
      </c>
      <c r="X223" s="116"/>
      <c r="Y223" s="127">
        <v>0.92537313432835822</v>
      </c>
      <c r="Z223" s="127">
        <v>2.2388059701492536E-2</v>
      </c>
      <c r="AA223" s="127">
        <v>3.7313432835820892E-2</v>
      </c>
      <c r="AB223" s="127">
        <v>1.4925373134328358E-2</v>
      </c>
      <c r="AC223" s="157"/>
      <c r="AD223" s="28" t="s">
        <v>435</v>
      </c>
      <c r="AE223" s="83" t="s">
        <v>249</v>
      </c>
      <c r="AF223" s="154"/>
      <c r="AG223" s="174">
        <v>0.61904761904761907</v>
      </c>
      <c r="AH223" s="174">
        <v>0.10884353741496598</v>
      </c>
      <c r="AI223" s="174">
        <v>0.15646258503401361</v>
      </c>
      <c r="AJ223" s="174">
        <v>0.11564625850340136</v>
      </c>
      <c r="AK223" s="174">
        <v>0.94838709677419353</v>
      </c>
      <c r="AL223" s="175"/>
      <c r="AM223" s="264">
        <f t="shared" si="117"/>
        <v>4.6967957415718908E-3</v>
      </c>
      <c r="AN223" s="264">
        <f t="shared" si="118"/>
        <v>-8.40204571547855E-3</v>
      </c>
      <c r="AO223" s="264">
        <f t="shared" si="119"/>
        <v>-1.6334411856799912E-2</v>
      </c>
      <c r="AP223" s="264">
        <f t="shared" si="120"/>
        <v>2.0039661830706608E-2</v>
      </c>
      <c r="AR223" s="174">
        <v>0.30632551528073915</v>
      </c>
      <c r="AS223" s="174">
        <v>-8.645547771347345E-2</v>
      </c>
      <c r="AT223" s="174">
        <v>-0.11914915219819272</v>
      </c>
      <c r="AU223" s="174">
        <v>-0.100720885369073</v>
      </c>
    </row>
    <row r="224" spans="2:47" ht="36.6" customHeight="1" thickBot="1" x14ac:dyDescent="0.25">
      <c r="B224" s="48">
        <v>5</v>
      </c>
      <c r="C224" s="28" t="s">
        <v>618</v>
      </c>
      <c r="D224" s="144"/>
      <c r="E224" s="205">
        <v>130</v>
      </c>
      <c r="F224" s="205">
        <v>8</v>
      </c>
      <c r="G224" s="206">
        <v>0</v>
      </c>
      <c r="H224" s="205">
        <v>5</v>
      </c>
      <c r="I224" s="243">
        <f t="shared" si="116"/>
        <v>143</v>
      </c>
      <c r="J224" s="116"/>
      <c r="K224" s="192">
        <v>0.90909090909090906</v>
      </c>
      <c r="L224" s="192">
        <v>5.5944055944055944E-2</v>
      </c>
      <c r="M224" s="192">
        <v>0</v>
      </c>
      <c r="N224" s="192">
        <v>3.4965034965034968E-2</v>
      </c>
      <c r="O224" s="157"/>
      <c r="P224" s="48">
        <v>5</v>
      </c>
      <c r="Q224" s="28" t="s">
        <v>250</v>
      </c>
      <c r="R224" s="144"/>
      <c r="S224" s="30">
        <v>106</v>
      </c>
      <c r="T224" s="30">
        <v>9</v>
      </c>
      <c r="U224" s="31">
        <v>11</v>
      </c>
      <c r="V224" s="30">
        <v>8</v>
      </c>
      <c r="W224" s="30">
        <v>134</v>
      </c>
      <c r="X224" s="116"/>
      <c r="Y224" s="127">
        <v>0.79104477611940294</v>
      </c>
      <c r="Z224" s="127">
        <v>6.7164179104477612E-2</v>
      </c>
      <c r="AA224" s="127">
        <v>8.2089552238805971E-2</v>
      </c>
      <c r="AB224" s="127">
        <v>5.9701492537313432E-2</v>
      </c>
      <c r="AC224" s="157"/>
      <c r="AD224" s="28" t="s">
        <v>436</v>
      </c>
      <c r="AE224" s="83" t="s">
        <v>250</v>
      </c>
      <c r="AF224" s="154"/>
      <c r="AG224" s="174">
        <v>0.55782312925170063</v>
      </c>
      <c r="AH224" s="174">
        <v>0.11564625850340136</v>
      </c>
      <c r="AI224" s="174">
        <v>0.17006802721088435</v>
      </c>
      <c r="AJ224" s="174">
        <v>0.15646258503401361</v>
      </c>
      <c r="AK224" s="174">
        <v>0.94838709677419353</v>
      </c>
      <c r="AL224" s="175"/>
      <c r="AM224" s="264">
        <f t="shared" si="117"/>
        <v>0.11804613297150612</v>
      </c>
      <c r="AN224" s="264">
        <f t="shared" si="118"/>
        <v>-1.1220123160421668E-2</v>
      </c>
      <c r="AO224" s="264">
        <f t="shared" si="119"/>
        <v>-8.2089552238805971E-2</v>
      </c>
      <c r="AP224" s="264">
        <f t="shared" si="120"/>
        <v>-2.4736457572278464E-2</v>
      </c>
      <c r="AR224" s="174">
        <v>0.2332216468677023</v>
      </c>
      <c r="AS224" s="174">
        <v>-4.8482079398923753E-2</v>
      </c>
      <c r="AT224" s="174">
        <v>-8.7978474972078377E-2</v>
      </c>
      <c r="AU224" s="174">
        <v>-9.6761092496700174E-2</v>
      </c>
    </row>
    <row r="225" spans="1:47" ht="16.350000000000001" customHeight="1" x14ac:dyDescent="0.2">
      <c r="B225" s="67"/>
      <c r="E225" s="30" t="s">
        <v>49</v>
      </c>
      <c r="F225" s="30" t="s">
        <v>49</v>
      </c>
      <c r="G225" s="31" t="s">
        <v>49</v>
      </c>
      <c r="H225" s="30" t="s">
        <v>49</v>
      </c>
      <c r="I225" s="30" t="s">
        <v>49</v>
      </c>
      <c r="J225" s="116"/>
      <c r="K225" s="127" t="s">
        <v>49</v>
      </c>
      <c r="L225" s="127" t="s">
        <v>49</v>
      </c>
      <c r="M225" s="127" t="s">
        <v>49</v>
      </c>
      <c r="N225" s="127" t="s">
        <v>49</v>
      </c>
      <c r="O225" s="157"/>
      <c r="P225" s="67"/>
      <c r="S225" s="30" t="s">
        <v>49</v>
      </c>
      <c r="T225" s="30" t="s">
        <v>49</v>
      </c>
      <c r="U225" s="31" t="s">
        <v>49</v>
      </c>
      <c r="V225" s="30" t="s">
        <v>49</v>
      </c>
      <c r="W225" s="30" t="s">
        <v>49</v>
      </c>
      <c r="X225" s="116"/>
      <c r="Y225" s="127" t="s">
        <v>49</v>
      </c>
      <c r="Z225" s="127" t="s">
        <v>49</v>
      </c>
      <c r="AA225" s="127" t="s">
        <v>49</v>
      </c>
      <c r="AB225" s="127" t="s">
        <v>49</v>
      </c>
      <c r="AC225" s="157"/>
      <c r="AD225" s="88"/>
      <c r="AG225" s="175"/>
      <c r="AH225" s="175"/>
      <c r="AI225" s="175"/>
      <c r="AJ225" s="175"/>
      <c r="AK225" s="175"/>
      <c r="AL225" s="175"/>
      <c r="AM225" s="174" t="s">
        <v>49</v>
      </c>
      <c r="AN225" s="174" t="s">
        <v>49</v>
      </c>
      <c r="AO225" s="174" t="s">
        <v>49</v>
      </c>
      <c r="AP225" s="174" t="s">
        <v>49</v>
      </c>
      <c r="AR225" s="174" t="s">
        <v>49</v>
      </c>
      <c r="AS225" s="174" t="s">
        <v>49</v>
      </c>
      <c r="AT225" s="174" t="s">
        <v>49</v>
      </c>
      <c r="AU225" s="174" t="s">
        <v>49</v>
      </c>
    </row>
    <row r="226" spans="1:47" ht="17.100000000000001" customHeight="1" x14ac:dyDescent="0.2">
      <c r="B226" s="60" t="s">
        <v>251</v>
      </c>
      <c r="C226" s="66"/>
      <c r="E226" s="30" t="s">
        <v>49</v>
      </c>
      <c r="F226" s="30" t="s">
        <v>49</v>
      </c>
      <c r="G226" s="31" t="s">
        <v>49</v>
      </c>
      <c r="H226" s="30" t="s">
        <v>49</v>
      </c>
      <c r="I226" s="30" t="s">
        <v>49</v>
      </c>
      <c r="J226" s="116"/>
      <c r="K226" s="127" t="s">
        <v>49</v>
      </c>
      <c r="L226" s="127" t="s">
        <v>49</v>
      </c>
      <c r="M226" s="127" t="s">
        <v>49</v>
      </c>
      <c r="N226" s="127" t="s">
        <v>49</v>
      </c>
      <c r="O226" s="157"/>
      <c r="P226" s="60" t="s">
        <v>251</v>
      </c>
      <c r="Q226" s="66"/>
      <c r="S226" s="30" t="s">
        <v>49</v>
      </c>
      <c r="T226" s="30" t="s">
        <v>49</v>
      </c>
      <c r="U226" s="31" t="s">
        <v>49</v>
      </c>
      <c r="V226" s="30" t="s">
        <v>49</v>
      </c>
      <c r="W226" s="30" t="s">
        <v>49</v>
      </c>
      <c r="X226" s="116"/>
      <c r="Y226" s="127" t="s">
        <v>49</v>
      </c>
      <c r="Z226" s="127" t="s">
        <v>49</v>
      </c>
      <c r="AA226" s="127" t="s">
        <v>49</v>
      </c>
      <c r="AB226" s="127" t="s">
        <v>49</v>
      </c>
      <c r="AC226" s="157"/>
      <c r="AD226" s="168" t="s">
        <v>487</v>
      </c>
      <c r="AE226" s="80" t="s">
        <v>488</v>
      </c>
      <c r="AG226" s="175"/>
      <c r="AH226" s="175"/>
      <c r="AI226" s="175"/>
      <c r="AJ226" s="175"/>
      <c r="AK226" s="175"/>
      <c r="AL226" s="175"/>
      <c r="AM226" s="174" t="s">
        <v>49</v>
      </c>
      <c r="AN226" s="174" t="s">
        <v>49</v>
      </c>
      <c r="AO226" s="174" t="s">
        <v>49</v>
      </c>
      <c r="AP226" s="174" t="s">
        <v>49</v>
      </c>
      <c r="AR226" s="174" t="s">
        <v>49</v>
      </c>
      <c r="AS226" s="174" t="s">
        <v>49</v>
      </c>
      <c r="AT226" s="174" t="s">
        <v>49</v>
      </c>
      <c r="AU226" s="174" t="s">
        <v>49</v>
      </c>
    </row>
    <row r="227" spans="1:47" ht="17.100000000000001" customHeight="1" thickBot="1" x14ac:dyDescent="0.25">
      <c r="B227" s="67"/>
      <c r="E227" s="30" t="s">
        <v>49</v>
      </c>
      <c r="F227" s="30" t="s">
        <v>49</v>
      </c>
      <c r="G227" s="31" t="s">
        <v>49</v>
      </c>
      <c r="H227" s="30" t="s">
        <v>49</v>
      </c>
      <c r="I227" s="30" t="s">
        <v>49</v>
      </c>
      <c r="J227" s="116"/>
      <c r="K227" s="127" t="s">
        <v>49</v>
      </c>
      <c r="L227" s="127" t="s">
        <v>49</v>
      </c>
      <c r="M227" s="127" t="s">
        <v>49</v>
      </c>
      <c r="N227" s="127" t="s">
        <v>49</v>
      </c>
      <c r="O227" s="157"/>
      <c r="P227" s="67"/>
      <c r="S227" s="30" t="s">
        <v>49</v>
      </c>
      <c r="T227" s="30" t="s">
        <v>49</v>
      </c>
      <c r="U227" s="31" t="s">
        <v>49</v>
      </c>
      <c r="V227" s="30" t="s">
        <v>49</v>
      </c>
      <c r="W227" s="30" t="s">
        <v>49</v>
      </c>
      <c r="X227" s="116"/>
      <c r="Y227" s="127" t="s">
        <v>49</v>
      </c>
      <c r="Z227" s="127" t="s">
        <v>49</v>
      </c>
      <c r="AA227" s="127" t="s">
        <v>49</v>
      </c>
      <c r="AB227" s="127" t="s">
        <v>49</v>
      </c>
      <c r="AC227" s="157"/>
      <c r="AD227" s="88"/>
      <c r="AG227" s="175"/>
      <c r="AH227" s="175"/>
      <c r="AI227" s="175"/>
      <c r="AJ227" s="175"/>
      <c r="AK227" s="175"/>
      <c r="AL227" s="175"/>
      <c r="AM227" s="174" t="s">
        <v>49</v>
      </c>
      <c r="AN227" s="174" t="s">
        <v>49</v>
      </c>
      <c r="AO227" s="174" t="s">
        <v>49</v>
      </c>
      <c r="AP227" s="174" t="s">
        <v>49</v>
      </c>
      <c r="AR227" s="174" t="s">
        <v>49</v>
      </c>
      <c r="AS227" s="174" t="s">
        <v>49</v>
      </c>
      <c r="AT227" s="174" t="s">
        <v>49</v>
      </c>
      <c r="AU227" s="174" t="s">
        <v>49</v>
      </c>
    </row>
    <row r="228" spans="1:47" ht="17.100000000000001" customHeight="1" thickBot="1" x14ac:dyDescent="0.25">
      <c r="B228" s="35">
        <v>1</v>
      </c>
      <c r="C228" s="36" t="s">
        <v>252</v>
      </c>
      <c r="E228" s="30" t="s">
        <v>49</v>
      </c>
      <c r="F228" s="30" t="s">
        <v>49</v>
      </c>
      <c r="G228" s="31" t="s">
        <v>49</v>
      </c>
      <c r="H228" s="30" t="s">
        <v>49</v>
      </c>
      <c r="I228" s="30" t="s">
        <v>49</v>
      </c>
      <c r="J228" s="116"/>
      <c r="K228" s="127" t="s">
        <v>49</v>
      </c>
      <c r="L228" s="127" t="s">
        <v>49</v>
      </c>
      <c r="M228" s="127" t="s">
        <v>49</v>
      </c>
      <c r="N228" s="127" t="s">
        <v>49</v>
      </c>
      <c r="O228" s="157"/>
      <c r="P228" s="35">
        <v>1</v>
      </c>
      <c r="Q228" s="36" t="s">
        <v>252</v>
      </c>
      <c r="S228" s="30" t="s">
        <v>49</v>
      </c>
      <c r="T228" s="30" t="s">
        <v>49</v>
      </c>
      <c r="U228" s="31" t="s">
        <v>49</v>
      </c>
      <c r="V228" s="30" t="s">
        <v>49</v>
      </c>
      <c r="W228" s="30" t="s">
        <v>49</v>
      </c>
      <c r="X228" s="116"/>
      <c r="Y228" s="127" t="s">
        <v>49</v>
      </c>
      <c r="Z228" s="127" t="s">
        <v>49</v>
      </c>
      <c r="AA228" s="127" t="s">
        <v>49</v>
      </c>
      <c r="AB228" s="127" t="s">
        <v>49</v>
      </c>
      <c r="AC228" s="157"/>
      <c r="AD228" s="35" t="s">
        <v>433</v>
      </c>
      <c r="AE228" s="36" t="s">
        <v>252</v>
      </c>
      <c r="AG228" s="175"/>
      <c r="AH228" s="175"/>
      <c r="AI228" s="175"/>
      <c r="AJ228" s="175"/>
      <c r="AK228" s="175"/>
      <c r="AL228" s="175"/>
      <c r="AM228" s="174" t="s">
        <v>49</v>
      </c>
      <c r="AN228" s="174" t="s">
        <v>49</v>
      </c>
      <c r="AO228" s="174" t="s">
        <v>49</v>
      </c>
      <c r="AP228" s="174" t="s">
        <v>49</v>
      </c>
      <c r="AR228" s="174" t="s">
        <v>49</v>
      </c>
      <c r="AS228" s="174" t="s">
        <v>49</v>
      </c>
      <c r="AT228" s="174" t="s">
        <v>49</v>
      </c>
      <c r="AU228" s="174" t="s">
        <v>49</v>
      </c>
    </row>
    <row r="229" spans="1:47" ht="36.6" customHeight="1" thickBot="1" x14ac:dyDescent="0.25">
      <c r="B229" s="48" t="s">
        <v>138</v>
      </c>
      <c r="C229" s="28" t="s">
        <v>253</v>
      </c>
      <c r="D229" s="144"/>
      <c r="E229" s="205">
        <v>77</v>
      </c>
      <c r="F229" s="205">
        <v>6</v>
      </c>
      <c r="G229" s="206">
        <v>0</v>
      </c>
      <c r="H229" s="205">
        <v>2</v>
      </c>
      <c r="I229" s="243">
        <f t="shared" ref="I229:I239" si="121">SUM(E229:H229)</f>
        <v>85</v>
      </c>
      <c r="J229" s="116"/>
      <c r="K229" s="192">
        <v>0.90588235294117647</v>
      </c>
      <c r="L229" s="192">
        <v>7.0588235294117646E-2</v>
      </c>
      <c r="M229" s="192">
        <v>0</v>
      </c>
      <c r="N229" s="192">
        <v>2.3529411764705882E-2</v>
      </c>
      <c r="O229" s="157"/>
      <c r="P229" s="48" t="s">
        <v>138</v>
      </c>
      <c r="Q229" s="28" t="s">
        <v>253</v>
      </c>
      <c r="R229" s="144"/>
      <c r="S229" s="30">
        <v>68</v>
      </c>
      <c r="T229" s="30">
        <v>4</v>
      </c>
      <c r="U229" s="31">
        <v>0</v>
      </c>
      <c r="V229" s="30">
        <v>1</v>
      </c>
      <c r="W229" s="30">
        <v>73</v>
      </c>
      <c r="X229" s="116"/>
      <c r="Y229" s="127">
        <v>0.93150684931506844</v>
      </c>
      <c r="Z229" s="127">
        <v>5.4794520547945202E-2</v>
      </c>
      <c r="AA229" s="127">
        <v>0</v>
      </c>
      <c r="AB229" s="127">
        <v>1.3698630136986301E-2</v>
      </c>
      <c r="AC229" s="157"/>
      <c r="AD229" s="28" t="s">
        <v>138</v>
      </c>
      <c r="AE229" s="83" t="s">
        <v>489</v>
      </c>
      <c r="AF229" s="154"/>
      <c r="AG229" s="174">
        <v>0.49655172413793103</v>
      </c>
      <c r="AH229" s="174">
        <v>0.16551724137931034</v>
      </c>
      <c r="AI229" s="174">
        <v>0.18620689655172415</v>
      </c>
      <c r="AJ229" s="174">
        <v>0.15172413793103448</v>
      </c>
      <c r="AK229" s="174">
        <v>0.93548387096774188</v>
      </c>
      <c r="AL229" s="175"/>
      <c r="AM229" s="264">
        <f t="shared" ref="AM229:AM233" si="122">K229-Y229</f>
        <v>-2.562449637389197E-2</v>
      </c>
      <c r="AN229" s="264">
        <f t="shared" ref="AN229:AN233" si="123">L229-Z229</f>
        <v>1.5793714746172444E-2</v>
      </c>
      <c r="AO229" s="264">
        <f t="shared" ref="AO229:AO233" si="124">M229-AA229</f>
        <v>0</v>
      </c>
      <c r="AP229" s="264">
        <f t="shared" ref="AP229:AP233" si="125">N229-AB229</f>
        <v>9.8307816277195814E-3</v>
      </c>
      <c r="AR229" s="174">
        <v>0.43495512517713741</v>
      </c>
      <c r="AS229" s="174">
        <v>-0.11072272083136514</v>
      </c>
      <c r="AT229" s="174">
        <v>-0.18620689655172415</v>
      </c>
      <c r="AU229" s="174">
        <v>-0.13802550779404818</v>
      </c>
    </row>
    <row r="230" spans="1:47" ht="36.6" customHeight="1" thickBot="1" x14ac:dyDescent="0.25">
      <c r="A230" s="2"/>
      <c r="B230" s="48" t="s">
        <v>149</v>
      </c>
      <c r="C230" s="28" t="s">
        <v>254</v>
      </c>
      <c r="D230" s="144"/>
      <c r="E230" s="205">
        <v>79</v>
      </c>
      <c r="F230" s="205">
        <v>3</v>
      </c>
      <c r="G230" s="206">
        <v>1</v>
      </c>
      <c r="H230" s="205">
        <v>2</v>
      </c>
      <c r="I230" s="243">
        <f t="shared" si="121"/>
        <v>85</v>
      </c>
      <c r="J230" s="116"/>
      <c r="K230" s="192">
        <v>0.92941176470588238</v>
      </c>
      <c r="L230" s="192">
        <v>3.5294117647058823E-2</v>
      </c>
      <c r="M230" s="192">
        <v>1.1764705882352941E-2</v>
      </c>
      <c r="N230" s="192">
        <v>2.3529411764705882E-2</v>
      </c>
      <c r="O230" s="157"/>
      <c r="P230" s="48" t="s">
        <v>149</v>
      </c>
      <c r="Q230" s="28" t="s">
        <v>254</v>
      </c>
      <c r="R230" s="144"/>
      <c r="S230" s="30">
        <v>71</v>
      </c>
      <c r="T230" s="30">
        <v>2</v>
      </c>
      <c r="U230" s="31">
        <v>0</v>
      </c>
      <c r="V230" s="30">
        <v>0</v>
      </c>
      <c r="W230" s="30">
        <v>73</v>
      </c>
      <c r="X230" s="116"/>
      <c r="Y230" s="127">
        <v>0.9726027397260274</v>
      </c>
      <c r="Z230" s="127">
        <v>2.7397260273972601E-2</v>
      </c>
      <c r="AA230" s="127">
        <v>0</v>
      </c>
      <c r="AB230" s="127">
        <v>0</v>
      </c>
      <c r="AC230" s="157"/>
      <c r="AD230" s="28" t="s">
        <v>149</v>
      </c>
      <c r="AE230" s="83" t="s">
        <v>490</v>
      </c>
      <c r="AF230" s="154"/>
      <c r="AG230" s="174">
        <v>0.55714285714285716</v>
      </c>
      <c r="AH230" s="174">
        <v>0.12142857142857143</v>
      </c>
      <c r="AI230" s="174">
        <v>0.19285714285714287</v>
      </c>
      <c r="AJ230" s="174">
        <v>0.12857142857142856</v>
      </c>
      <c r="AK230" s="174">
        <v>0.90322580645161288</v>
      </c>
      <c r="AL230" s="175"/>
      <c r="AM230" s="264">
        <f t="shared" si="122"/>
        <v>-4.3190975020145017E-2</v>
      </c>
      <c r="AN230" s="264">
        <f t="shared" si="123"/>
        <v>7.8968573730862218E-3</v>
      </c>
      <c r="AO230" s="264">
        <f t="shared" si="124"/>
        <v>1.1764705882352941E-2</v>
      </c>
      <c r="AP230" s="264">
        <f t="shared" si="125"/>
        <v>2.3529411764705882E-2</v>
      </c>
      <c r="AR230" s="174">
        <v>0.41545988258317024</v>
      </c>
      <c r="AS230" s="174">
        <v>-9.4031311154598826E-2</v>
      </c>
      <c r="AT230" s="174">
        <v>-0.19285714285714287</v>
      </c>
      <c r="AU230" s="174">
        <v>-0.12857142857142856</v>
      </c>
    </row>
    <row r="231" spans="1:47" ht="25.35" customHeight="1" thickBot="1" x14ac:dyDescent="0.25">
      <c r="A231" s="2"/>
      <c r="B231" s="48" t="s">
        <v>152</v>
      </c>
      <c r="C231" s="28" t="s">
        <v>255</v>
      </c>
      <c r="D231" s="144"/>
      <c r="E231" s="205">
        <v>78</v>
      </c>
      <c r="F231" s="205">
        <v>5</v>
      </c>
      <c r="G231" s="206">
        <v>0</v>
      </c>
      <c r="H231" s="205">
        <v>2</v>
      </c>
      <c r="I231" s="243">
        <f t="shared" si="121"/>
        <v>85</v>
      </c>
      <c r="J231" s="116"/>
      <c r="K231" s="192">
        <v>0.91764705882352937</v>
      </c>
      <c r="L231" s="192">
        <v>5.8823529411764705E-2</v>
      </c>
      <c r="M231" s="192">
        <v>0</v>
      </c>
      <c r="N231" s="192">
        <v>2.3529411764705882E-2</v>
      </c>
      <c r="O231" s="157"/>
      <c r="P231" s="48" t="s">
        <v>152</v>
      </c>
      <c r="Q231" s="28" t="s">
        <v>255</v>
      </c>
      <c r="R231" s="144"/>
      <c r="S231" s="30">
        <v>70</v>
      </c>
      <c r="T231" s="30">
        <v>3</v>
      </c>
      <c r="U231" s="31">
        <v>0</v>
      </c>
      <c r="V231" s="30">
        <v>0</v>
      </c>
      <c r="W231" s="30">
        <v>73</v>
      </c>
      <c r="X231" s="116"/>
      <c r="Y231" s="127">
        <v>0.95890410958904104</v>
      </c>
      <c r="Z231" s="127">
        <v>4.1095890410958902E-2</v>
      </c>
      <c r="AA231" s="127">
        <v>0</v>
      </c>
      <c r="AB231" s="127">
        <v>0</v>
      </c>
      <c r="AC231" s="157"/>
      <c r="AD231" s="28" t="s">
        <v>152</v>
      </c>
      <c r="AE231" s="83" t="s">
        <v>491</v>
      </c>
      <c r="AF231" s="154"/>
      <c r="AG231" s="174">
        <v>0.50694444444444442</v>
      </c>
      <c r="AH231" s="174">
        <v>0.1388888888888889</v>
      </c>
      <c r="AI231" s="174">
        <v>0.2013888888888889</v>
      </c>
      <c r="AJ231" s="174">
        <v>0.15277777777777779</v>
      </c>
      <c r="AK231" s="174">
        <v>0.92903225806451617</v>
      </c>
      <c r="AL231" s="175"/>
      <c r="AM231" s="264">
        <f t="shared" si="122"/>
        <v>-4.1257050765511671E-2</v>
      </c>
      <c r="AN231" s="264">
        <f t="shared" si="123"/>
        <v>1.7727639000805803E-2</v>
      </c>
      <c r="AO231" s="264">
        <f t="shared" si="124"/>
        <v>0</v>
      </c>
      <c r="AP231" s="264">
        <f t="shared" si="125"/>
        <v>2.3529411764705882E-2</v>
      </c>
      <c r="AR231" s="174">
        <v>0.45195966514459662</v>
      </c>
      <c r="AS231" s="174">
        <v>-9.7792998477929993E-2</v>
      </c>
      <c r="AT231" s="174">
        <v>-0.2013888888888889</v>
      </c>
      <c r="AU231" s="174">
        <v>-0.15277777777777779</v>
      </c>
    </row>
    <row r="232" spans="1:47" ht="36.6" customHeight="1" thickBot="1" x14ac:dyDescent="0.25">
      <c r="A232" s="2"/>
      <c r="B232" s="48" t="s">
        <v>256</v>
      </c>
      <c r="C232" s="28" t="s">
        <v>257</v>
      </c>
      <c r="D232" s="144"/>
      <c r="E232" s="205">
        <v>79</v>
      </c>
      <c r="F232" s="205">
        <v>4</v>
      </c>
      <c r="G232" s="206">
        <v>0</v>
      </c>
      <c r="H232" s="205">
        <v>2</v>
      </c>
      <c r="I232" s="243">
        <f t="shared" si="121"/>
        <v>85</v>
      </c>
      <c r="J232" s="116"/>
      <c r="K232" s="192">
        <v>0.92941176470588238</v>
      </c>
      <c r="L232" s="192">
        <v>4.7058823529411764E-2</v>
      </c>
      <c r="M232" s="192">
        <v>0</v>
      </c>
      <c r="N232" s="192">
        <v>2.3529411764705882E-2</v>
      </c>
      <c r="O232" s="157"/>
      <c r="P232" s="48" t="s">
        <v>256</v>
      </c>
      <c r="Q232" s="28" t="s">
        <v>257</v>
      </c>
      <c r="R232" s="144"/>
      <c r="S232" s="30">
        <v>70</v>
      </c>
      <c r="T232" s="30">
        <v>3</v>
      </c>
      <c r="U232" s="31">
        <v>0</v>
      </c>
      <c r="V232" s="30">
        <v>0</v>
      </c>
      <c r="W232" s="30">
        <v>73</v>
      </c>
      <c r="X232" s="116"/>
      <c r="Y232" s="127">
        <v>0.95890410958904104</v>
      </c>
      <c r="Z232" s="127">
        <v>4.1095890410958902E-2</v>
      </c>
      <c r="AA232" s="127">
        <v>0</v>
      </c>
      <c r="AB232" s="127">
        <v>0</v>
      </c>
      <c r="AC232" s="157"/>
      <c r="AD232" s="28" t="s">
        <v>256</v>
      </c>
      <c r="AE232" s="83" t="s">
        <v>492</v>
      </c>
      <c r="AF232" s="154"/>
      <c r="AG232" s="174">
        <v>0.53472222222222221</v>
      </c>
      <c r="AH232" s="174">
        <v>0.1388888888888889</v>
      </c>
      <c r="AI232" s="174">
        <v>0.2013888888888889</v>
      </c>
      <c r="AJ232" s="174">
        <v>0.125</v>
      </c>
      <c r="AK232" s="174">
        <v>0.92903225806451617</v>
      </c>
      <c r="AL232" s="175"/>
      <c r="AM232" s="264">
        <f t="shared" si="122"/>
        <v>-2.9492344883158661E-2</v>
      </c>
      <c r="AN232" s="264">
        <f t="shared" si="123"/>
        <v>5.9629331184528622E-3</v>
      </c>
      <c r="AO232" s="264">
        <f t="shared" si="124"/>
        <v>0</v>
      </c>
      <c r="AP232" s="264">
        <f t="shared" si="125"/>
        <v>2.3529411764705882E-2</v>
      </c>
      <c r="AR232" s="174">
        <v>0.42418188736681883</v>
      </c>
      <c r="AS232" s="174">
        <v>-9.7792998477929993E-2</v>
      </c>
      <c r="AT232" s="174">
        <v>-0.2013888888888889</v>
      </c>
      <c r="AU232" s="174">
        <v>-0.125</v>
      </c>
    </row>
    <row r="233" spans="1:47" ht="25.35" customHeight="1" thickBot="1" x14ac:dyDescent="0.25">
      <c r="A233" s="2"/>
      <c r="B233" s="48" t="s">
        <v>258</v>
      </c>
      <c r="C233" s="28" t="s">
        <v>259</v>
      </c>
      <c r="D233" s="144"/>
      <c r="E233" s="205">
        <v>82</v>
      </c>
      <c r="F233" s="205">
        <v>2</v>
      </c>
      <c r="G233" s="206">
        <v>0</v>
      </c>
      <c r="H233" s="205">
        <v>1</v>
      </c>
      <c r="I233" s="243">
        <f t="shared" si="121"/>
        <v>85</v>
      </c>
      <c r="J233" s="116"/>
      <c r="K233" s="192">
        <v>0.96470588235294119</v>
      </c>
      <c r="L233" s="192">
        <v>2.3529411764705882E-2</v>
      </c>
      <c r="M233" s="192">
        <v>0</v>
      </c>
      <c r="N233" s="192">
        <v>1.1764705882352941E-2</v>
      </c>
      <c r="O233" s="157"/>
      <c r="P233" s="48" t="s">
        <v>258</v>
      </c>
      <c r="Q233" s="28" t="s">
        <v>259</v>
      </c>
      <c r="R233" s="144"/>
      <c r="S233" s="30">
        <v>72</v>
      </c>
      <c r="T233" s="30">
        <v>1</v>
      </c>
      <c r="U233" s="31">
        <v>0</v>
      </c>
      <c r="V233" s="30">
        <v>0</v>
      </c>
      <c r="W233" s="30">
        <v>73</v>
      </c>
      <c r="X233" s="116"/>
      <c r="Y233" s="127">
        <v>0.98630136986301364</v>
      </c>
      <c r="Z233" s="127">
        <v>1.3698630136986301E-2</v>
      </c>
      <c r="AA233" s="127">
        <v>0</v>
      </c>
      <c r="AB233" s="127">
        <v>0</v>
      </c>
      <c r="AC233" s="157"/>
      <c r="AD233" s="28" t="s">
        <v>258</v>
      </c>
      <c r="AE233" s="83" t="s">
        <v>259</v>
      </c>
      <c r="AF233" s="154"/>
      <c r="AG233" s="174">
        <v>0.61481481481481481</v>
      </c>
      <c r="AH233" s="174">
        <v>0.1111111111111111</v>
      </c>
      <c r="AI233" s="174">
        <v>0.16296296296296298</v>
      </c>
      <c r="AJ233" s="174">
        <v>0.1111111111111111</v>
      </c>
      <c r="AK233" s="174">
        <v>0.87096774193548387</v>
      </c>
      <c r="AL233" s="175"/>
      <c r="AM233" s="264">
        <f t="shared" si="122"/>
        <v>-2.1595487510072453E-2</v>
      </c>
      <c r="AN233" s="264">
        <f t="shared" si="123"/>
        <v>9.8307816277195814E-3</v>
      </c>
      <c r="AO233" s="264">
        <f t="shared" si="124"/>
        <v>0</v>
      </c>
      <c r="AP233" s="264">
        <f t="shared" si="125"/>
        <v>1.1764705882352941E-2</v>
      </c>
      <c r="AR233" s="174">
        <v>0.37148655504819883</v>
      </c>
      <c r="AS233" s="174">
        <v>-9.7412480974124804E-2</v>
      </c>
      <c r="AT233" s="174">
        <v>-0.16296296296296298</v>
      </c>
      <c r="AU233" s="174">
        <v>-0.1111111111111111</v>
      </c>
    </row>
    <row r="234" spans="1:47" ht="17.100000000000001" customHeight="1" thickBot="1" x14ac:dyDescent="0.25">
      <c r="A234" s="2"/>
      <c r="B234" s="35">
        <v>2</v>
      </c>
      <c r="C234" s="36" t="s">
        <v>260</v>
      </c>
      <c r="E234" s="30" t="s">
        <v>49</v>
      </c>
      <c r="F234" s="30" t="s">
        <v>49</v>
      </c>
      <c r="G234" s="31" t="s">
        <v>49</v>
      </c>
      <c r="H234" s="30" t="s">
        <v>49</v>
      </c>
      <c r="I234" s="30" t="s">
        <v>49</v>
      </c>
      <c r="J234" s="116"/>
      <c r="K234" s="127" t="s">
        <v>49</v>
      </c>
      <c r="L234" s="127" t="s">
        <v>49</v>
      </c>
      <c r="M234" s="127" t="s">
        <v>49</v>
      </c>
      <c r="N234" s="127" t="s">
        <v>49</v>
      </c>
      <c r="O234" s="157"/>
      <c r="P234" s="35">
        <v>2</v>
      </c>
      <c r="Q234" s="36" t="s">
        <v>260</v>
      </c>
      <c r="S234" s="30" t="s">
        <v>49</v>
      </c>
      <c r="T234" s="30" t="s">
        <v>49</v>
      </c>
      <c r="U234" s="31" t="s">
        <v>49</v>
      </c>
      <c r="V234" s="30" t="s">
        <v>49</v>
      </c>
      <c r="W234" s="30" t="s">
        <v>49</v>
      </c>
      <c r="X234" s="116"/>
      <c r="Y234" s="127" t="s">
        <v>49</v>
      </c>
      <c r="Z234" s="127" t="s">
        <v>49</v>
      </c>
      <c r="AA234" s="127" t="s">
        <v>49</v>
      </c>
      <c r="AB234" s="127" t="s">
        <v>49</v>
      </c>
      <c r="AC234" s="157"/>
      <c r="AD234" s="35" t="s">
        <v>156</v>
      </c>
      <c r="AE234" s="36" t="s">
        <v>260</v>
      </c>
      <c r="AG234" s="175"/>
      <c r="AH234" s="175"/>
      <c r="AI234" s="175"/>
      <c r="AJ234" s="175"/>
      <c r="AK234" s="175"/>
      <c r="AL234" s="175"/>
      <c r="AM234" s="174" t="s">
        <v>49</v>
      </c>
      <c r="AN234" s="174" t="s">
        <v>49</v>
      </c>
      <c r="AO234" s="174" t="s">
        <v>49</v>
      </c>
      <c r="AP234" s="174" t="s">
        <v>49</v>
      </c>
      <c r="AR234" s="174" t="s">
        <v>49</v>
      </c>
      <c r="AS234" s="174" t="s">
        <v>49</v>
      </c>
      <c r="AT234" s="174" t="s">
        <v>49</v>
      </c>
      <c r="AU234" s="174" t="s">
        <v>49</v>
      </c>
    </row>
    <row r="235" spans="1:47" ht="36.6" customHeight="1" thickBot="1" x14ac:dyDescent="0.25">
      <c r="A235" s="2"/>
      <c r="B235" s="48" t="s">
        <v>158</v>
      </c>
      <c r="C235" s="28" t="s">
        <v>261</v>
      </c>
      <c r="D235" s="144"/>
      <c r="E235" s="205">
        <v>84</v>
      </c>
      <c r="F235" s="205">
        <v>2</v>
      </c>
      <c r="G235" s="206">
        <v>1</v>
      </c>
      <c r="H235" s="205">
        <v>11</v>
      </c>
      <c r="I235" s="243">
        <f t="shared" si="121"/>
        <v>98</v>
      </c>
      <c r="J235" s="116"/>
      <c r="K235" s="192">
        <v>0.8571428571428571</v>
      </c>
      <c r="L235" s="192">
        <v>2.0408163265306121E-2</v>
      </c>
      <c r="M235" s="192">
        <v>1.020408163265306E-2</v>
      </c>
      <c r="N235" s="192">
        <v>0.11224489795918367</v>
      </c>
      <c r="O235" s="157"/>
      <c r="P235" s="48" t="s">
        <v>158</v>
      </c>
      <c r="Q235" s="28" t="s">
        <v>261</v>
      </c>
      <c r="R235" s="144"/>
      <c r="S235" s="30">
        <v>63</v>
      </c>
      <c r="T235" s="30">
        <v>3</v>
      </c>
      <c r="U235" s="31">
        <v>9</v>
      </c>
      <c r="V235" s="30">
        <v>12</v>
      </c>
      <c r="W235" s="30">
        <v>87</v>
      </c>
      <c r="X235" s="116"/>
      <c r="Y235" s="127">
        <v>0.72413793103448276</v>
      </c>
      <c r="Z235" s="127">
        <v>3.4482758620689655E-2</v>
      </c>
      <c r="AA235" s="127">
        <v>0.10344827586206896</v>
      </c>
      <c r="AB235" s="127">
        <v>0.13793103448275862</v>
      </c>
      <c r="AC235" s="157"/>
      <c r="AD235" s="28" t="s">
        <v>158</v>
      </c>
      <c r="AE235" s="83" t="s">
        <v>493</v>
      </c>
      <c r="AF235" s="154"/>
      <c r="AG235" s="174">
        <v>0.39310344827586208</v>
      </c>
      <c r="AH235" s="174">
        <v>0.1310344827586207</v>
      </c>
      <c r="AI235" s="174">
        <v>0.23448275862068965</v>
      </c>
      <c r="AJ235" s="174">
        <v>0.2413793103448276</v>
      </c>
      <c r="AK235" s="174">
        <v>0.93548387096774188</v>
      </c>
      <c r="AL235" s="175"/>
      <c r="AM235" s="264">
        <f t="shared" ref="AM235:AM239" si="126">K235-Y235</f>
        <v>0.13300492610837433</v>
      </c>
      <c r="AN235" s="264">
        <f t="shared" ref="AN235:AN239" si="127">L235-Z235</f>
        <v>-1.4074595355383534E-2</v>
      </c>
      <c r="AO235" s="264">
        <f t="shared" ref="AO235:AO239" si="128">M235-AA235</f>
        <v>-9.3244194229415905E-2</v>
      </c>
      <c r="AP235" s="264">
        <f t="shared" ref="AP235:AP239" si="129">N235-AB235</f>
        <v>-2.5686136523574946E-2</v>
      </c>
      <c r="AR235" s="174">
        <v>0.33103448275862069</v>
      </c>
      <c r="AS235" s="174">
        <v>-9.6551724137931047E-2</v>
      </c>
      <c r="AT235" s="174">
        <v>-0.13103448275862067</v>
      </c>
      <c r="AU235" s="174">
        <v>-0.10344827586206898</v>
      </c>
    </row>
    <row r="236" spans="1:47" ht="25.35" customHeight="1" thickBot="1" x14ac:dyDescent="0.25">
      <c r="A236" s="2"/>
      <c r="B236" s="48" t="s">
        <v>161</v>
      </c>
      <c r="C236" s="28" t="s">
        <v>262</v>
      </c>
      <c r="D236" s="144"/>
      <c r="E236" s="205">
        <v>95</v>
      </c>
      <c r="F236" s="205">
        <v>1</v>
      </c>
      <c r="G236" s="206">
        <v>0</v>
      </c>
      <c r="H236" s="205">
        <v>2</v>
      </c>
      <c r="I236" s="243">
        <f t="shared" si="121"/>
        <v>98</v>
      </c>
      <c r="J236" s="116"/>
      <c r="K236" s="192">
        <v>0.96938775510204078</v>
      </c>
      <c r="L236" s="192">
        <v>1.020408163265306E-2</v>
      </c>
      <c r="M236" s="192">
        <v>0</v>
      </c>
      <c r="N236" s="192">
        <v>2.0408163265306121E-2</v>
      </c>
      <c r="O236" s="157"/>
      <c r="P236" s="48" t="s">
        <v>161</v>
      </c>
      <c r="Q236" s="28" t="s">
        <v>262</v>
      </c>
      <c r="R236" s="144"/>
      <c r="S236" s="30">
        <v>85</v>
      </c>
      <c r="T236" s="30">
        <v>1</v>
      </c>
      <c r="U236" s="31">
        <v>1</v>
      </c>
      <c r="V236" s="30">
        <v>0</v>
      </c>
      <c r="W236" s="30">
        <v>87</v>
      </c>
      <c r="X236" s="116"/>
      <c r="Y236" s="127">
        <v>0.97701149425287359</v>
      </c>
      <c r="Z236" s="127">
        <v>1.1494252873563218E-2</v>
      </c>
      <c r="AA236" s="127">
        <v>1.1494252873563218E-2</v>
      </c>
      <c r="AB236" s="127">
        <v>0</v>
      </c>
      <c r="AC236" s="157"/>
      <c r="AD236" s="28" t="s">
        <v>161</v>
      </c>
      <c r="AE236" s="83" t="s">
        <v>262</v>
      </c>
      <c r="AF236" s="154"/>
      <c r="AG236" s="174">
        <v>0.79054054054054057</v>
      </c>
      <c r="AH236" s="174">
        <v>4.0540540540540543E-2</v>
      </c>
      <c r="AI236" s="174">
        <v>0.10135135135135136</v>
      </c>
      <c r="AJ236" s="174">
        <v>6.7567567567567571E-2</v>
      </c>
      <c r="AK236" s="174">
        <v>0.95483870967741935</v>
      </c>
      <c r="AL236" s="175"/>
      <c r="AM236" s="264">
        <f t="shared" si="126"/>
        <v>-7.623739150832809E-3</v>
      </c>
      <c r="AN236" s="264">
        <f t="shared" si="127"/>
        <v>-1.2901712409101578E-3</v>
      </c>
      <c r="AO236" s="264">
        <f t="shared" si="128"/>
        <v>-1.1494252873563218E-2</v>
      </c>
      <c r="AP236" s="264">
        <f t="shared" si="129"/>
        <v>2.0408163265306121E-2</v>
      </c>
      <c r="AR236" s="174">
        <v>0.18647095371233302</v>
      </c>
      <c r="AS236" s="174">
        <v>-2.9046287666977325E-2</v>
      </c>
      <c r="AT236" s="174">
        <v>-8.9857098477788139E-2</v>
      </c>
      <c r="AU236" s="174">
        <v>-6.7567567567567571E-2</v>
      </c>
    </row>
    <row r="237" spans="1:47" ht="25.35" customHeight="1" thickBot="1" x14ac:dyDescent="0.25">
      <c r="A237" s="2"/>
      <c r="B237" s="48" t="s">
        <v>167</v>
      </c>
      <c r="C237" s="28" t="s">
        <v>263</v>
      </c>
      <c r="D237" s="144"/>
      <c r="E237" s="205">
        <v>96</v>
      </c>
      <c r="F237" s="205">
        <v>1</v>
      </c>
      <c r="G237" s="206">
        <v>0</v>
      </c>
      <c r="H237" s="205">
        <v>1</v>
      </c>
      <c r="I237" s="243">
        <f t="shared" si="121"/>
        <v>98</v>
      </c>
      <c r="J237" s="116"/>
      <c r="K237" s="192">
        <v>0.97959183673469385</v>
      </c>
      <c r="L237" s="192">
        <v>1.020408163265306E-2</v>
      </c>
      <c r="M237" s="192">
        <v>0</v>
      </c>
      <c r="N237" s="192">
        <v>1.020408163265306E-2</v>
      </c>
      <c r="O237" s="157"/>
      <c r="P237" s="48" t="s">
        <v>167</v>
      </c>
      <c r="Q237" s="28" t="s">
        <v>263</v>
      </c>
      <c r="R237" s="144"/>
      <c r="S237" s="30">
        <v>87</v>
      </c>
      <c r="T237" s="30">
        <v>0</v>
      </c>
      <c r="U237" s="31">
        <v>0</v>
      </c>
      <c r="V237" s="30">
        <v>0</v>
      </c>
      <c r="W237" s="30">
        <v>87</v>
      </c>
      <c r="X237" s="116"/>
      <c r="Y237" s="127">
        <v>1</v>
      </c>
      <c r="Z237" s="127">
        <v>0</v>
      </c>
      <c r="AA237" s="127">
        <v>0</v>
      </c>
      <c r="AB237" s="127">
        <v>0</v>
      </c>
      <c r="AC237" s="157"/>
      <c r="AD237" s="28" t="s">
        <v>167</v>
      </c>
      <c r="AE237" s="83" t="s">
        <v>494</v>
      </c>
      <c r="AF237" s="154"/>
      <c r="AG237" s="174">
        <v>0.76712328767123283</v>
      </c>
      <c r="AH237" s="174">
        <v>6.1643835616438353E-2</v>
      </c>
      <c r="AI237" s="174">
        <v>0.1095890410958904</v>
      </c>
      <c r="AJ237" s="174">
        <v>6.1643835616438353E-2</v>
      </c>
      <c r="AK237" s="174">
        <v>0.9419354838709677</v>
      </c>
      <c r="AL237" s="175"/>
      <c r="AM237" s="264">
        <f t="shared" si="126"/>
        <v>-2.0408163265306145E-2</v>
      </c>
      <c r="AN237" s="264">
        <f t="shared" si="127"/>
        <v>1.020408163265306E-2</v>
      </c>
      <c r="AO237" s="264">
        <f t="shared" si="128"/>
        <v>0</v>
      </c>
      <c r="AP237" s="264">
        <f t="shared" si="129"/>
        <v>1.020408163265306E-2</v>
      </c>
      <c r="AR237" s="174">
        <v>0.23287671232876717</v>
      </c>
      <c r="AS237" s="174">
        <v>-6.1643835616438353E-2</v>
      </c>
      <c r="AT237" s="174">
        <v>-0.1095890410958904</v>
      </c>
      <c r="AU237" s="174">
        <v>-6.1643835616438353E-2</v>
      </c>
    </row>
    <row r="238" spans="1:47" ht="17.100000000000001" customHeight="1" thickBot="1" x14ac:dyDescent="0.25">
      <c r="A238" s="2"/>
      <c r="B238" s="48" t="s">
        <v>170</v>
      </c>
      <c r="C238" s="28" t="s">
        <v>266</v>
      </c>
      <c r="D238" s="144"/>
      <c r="E238" s="205">
        <v>91</v>
      </c>
      <c r="F238" s="205">
        <v>4</v>
      </c>
      <c r="G238" s="206">
        <v>0</v>
      </c>
      <c r="H238" s="205">
        <v>3</v>
      </c>
      <c r="I238" s="243">
        <f t="shared" si="121"/>
        <v>98</v>
      </c>
      <c r="J238" s="116"/>
      <c r="K238" s="192">
        <v>0.9285714285714286</v>
      </c>
      <c r="L238" s="192">
        <v>4.0816326530612242E-2</v>
      </c>
      <c r="M238" s="192">
        <v>0</v>
      </c>
      <c r="N238" s="192">
        <v>3.0612244897959183E-2</v>
      </c>
      <c r="O238" s="157"/>
      <c r="P238" s="48" t="s">
        <v>265</v>
      </c>
      <c r="Q238" s="28" t="s">
        <v>266</v>
      </c>
      <c r="R238" s="144"/>
      <c r="S238" s="30">
        <v>85</v>
      </c>
      <c r="T238" s="30">
        <v>2</v>
      </c>
      <c r="U238" s="31">
        <v>0</v>
      </c>
      <c r="V238" s="30">
        <v>0</v>
      </c>
      <c r="W238" s="30">
        <v>87</v>
      </c>
      <c r="X238" s="116"/>
      <c r="Y238" s="127">
        <v>0.97701149425287359</v>
      </c>
      <c r="Z238" s="127">
        <v>2.2988505747126436E-2</v>
      </c>
      <c r="AA238" s="127">
        <v>0</v>
      </c>
      <c r="AB238" s="127">
        <v>0</v>
      </c>
      <c r="AC238" s="157"/>
      <c r="AD238" s="28" t="s">
        <v>265</v>
      </c>
      <c r="AE238" s="83" t="s">
        <v>266</v>
      </c>
      <c r="AF238" s="154"/>
      <c r="AG238" s="174">
        <v>0.66393442622950816</v>
      </c>
      <c r="AH238" s="174">
        <v>9.0163934426229511E-2</v>
      </c>
      <c r="AI238" s="174">
        <v>0.13934426229508196</v>
      </c>
      <c r="AJ238" s="174">
        <v>0.10655737704918032</v>
      </c>
      <c r="AK238" s="174">
        <v>0.7870967741935484</v>
      </c>
      <c r="AL238" s="175"/>
      <c r="AM238" s="264">
        <f t="shared" si="126"/>
        <v>-4.8440065681444988E-2</v>
      </c>
      <c r="AN238" s="264">
        <f t="shared" si="127"/>
        <v>1.7827820783485805E-2</v>
      </c>
      <c r="AO238" s="264">
        <f t="shared" si="128"/>
        <v>0</v>
      </c>
      <c r="AP238" s="264">
        <f t="shared" si="129"/>
        <v>3.0612244897959183E-2</v>
      </c>
      <c r="AR238" s="174">
        <v>0.31307706802336543</v>
      </c>
      <c r="AS238" s="174">
        <v>-6.7175428679103075E-2</v>
      </c>
      <c r="AT238" s="174">
        <v>-0.13934426229508196</v>
      </c>
      <c r="AU238" s="174">
        <v>-0.10655737704918032</v>
      </c>
    </row>
    <row r="239" spans="1:47" ht="36.6" customHeight="1" thickBot="1" x14ac:dyDescent="0.25">
      <c r="A239" s="2"/>
      <c r="B239" s="48" t="s">
        <v>265</v>
      </c>
      <c r="C239" s="28" t="s">
        <v>264</v>
      </c>
      <c r="D239" s="144"/>
      <c r="E239" s="205">
        <v>94</v>
      </c>
      <c r="F239" s="205">
        <v>1</v>
      </c>
      <c r="G239" s="206">
        <v>1</v>
      </c>
      <c r="H239" s="205">
        <v>2</v>
      </c>
      <c r="I239" s="243">
        <f t="shared" si="121"/>
        <v>98</v>
      </c>
      <c r="J239" s="116"/>
      <c r="K239" s="192">
        <v>0.95918367346938771</v>
      </c>
      <c r="L239" s="192">
        <v>1.020408163265306E-2</v>
      </c>
      <c r="M239" s="192">
        <v>1.020408163265306E-2</v>
      </c>
      <c r="N239" s="192">
        <v>2.0408163265306121E-2</v>
      </c>
      <c r="O239" s="157"/>
      <c r="P239" s="48" t="s">
        <v>170</v>
      </c>
      <c r="Q239" s="28" t="s">
        <v>264</v>
      </c>
      <c r="R239" s="144"/>
      <c r="S239" s="30">
        <v>87</v>
      </c>
      <c r="T239" s="30">
        <v>0</v>
      </c>
      <c r="U239" s="31">
        <v>0</v>
      </c>
      <c r="V239" s="30">
        <v>0</v>
      </c>
      <c r="W239" s="30">
        <v>87</v>
      </c>
      <c r="X239" s="116"/>
      <c r="Y239" s="127">
        <v>1</v>
      </c>
      <c r="Z239" s="127">
        <v>0</v>
      </c>
      <c r="AA239" s="127">
        <v>0</v>
      </c>
      <c r="AB239" s="127">
        <v>0</v>
      </c>
      <c r="AC239" s="157"/>
      <c r="AD239" s="28" t="s">
        <v>170</v>
      </c>
      <c r="AE239" s="83" t="s">
        <v>264</v>
      </c>
      <c r="AF239" s="154"/>
      <c r="AG239" s="174">
        <v>0.78378378378378377</v>
      </c>
      <c r="AH239" s="174">
        <v>4.0540540540540543E-2</v>
      </c>
      <c r="AI239" s="174">
        <v>0.11486486486486487</v>
      </c>
      <c r="AJ239" s="174">
        <v>6.0810810810810814E-2</v>
      </c>
      <c r="AK239" s="174">
        <v>0.95483870967741935</v>
      </c>
      <c r="AL239" s="175"/>
      <c r="AM239" s="264">
        <f t="shared" si="126"/>
        <v>-4.081632653061229E-2</v>
      </c>
      <c r="AN239" s="264">
        <f t="shared" si="127"/>
        <v>1.020408163265306E-2</v>
      </c>
      <c r="AO239" s="264">
        <f t="shared" si="128"/>
        <v>1.020408163265306E-2</v>
      </c>
      <c r="AP239" s="264">
        <f t="shared" si="129"/>
        <v>2.0408163265306121E-2</v>
      </c>
      <c r="AR239" s="174">
        <v>0.21621621621621623</v>
      </c>
      <c r="AS239" s="174">
        <v>-4.0540540540540543E-2</v>
      </c>
      <c r="AT239" s="174">
        <v>-0.11486486486486487</v>
      </c>
      <c r="AU239" s="174">
        <v>-6.0810810810810814E-2</v>
      </c>
    </row>
    <row r="240" spans="1:47" ht="16.350000000000001" customHeight="1" x14ac:dyDescent="0.2">
      <c r="A240" s="2"/>
      <c r="B240" s="67"/>
      <c r="E240" s="30" t="s">
        <v>49</v>
      </c>
      <c r="F240" s="30" t="s">
        <v>49</v>
      </c>
      <c r="G240" s="31" t="s">
        <v>49</v>
      </c>
      <c r="H240" s="30" t="s">
        <v>49</v>
      </c>
      <c r="I240" s="30" t="s">
        <v>49</v>
      </c>
      <c r="J240" s="116"/>
      <c r="K240" s="127" t="s">
        <v>49</v>
      </c>
      <c r="L240" s="127" t="s">
        <v>49</v>
      </c>
      <c r="M240" s="127" t="s">
        <v>49</v>
      </c>
      <c r="N240" s="127" t="s">
        <v>49</v>
      </c>
      <c r="O240" s="157"/>
      <c r="P240" s="67"/>
      <c r="S240" s="30" t="s">
        <v>49</v>
      </c>
      <c r="T240" s="30" t="s">
        <v>49</v>
      </c>
      <c r="U240" s="31" t="s">
        <v>49</v>
      </c>
      <c r="V240" s="30" t="s">
        <v>49</v>
      </c>
      <c r="W240" s="30" t="s">
        <v>49</v>
      </c>
      <c r="X240" s="116"/>
      <c r="Y240" s="127" t="s">
        <v>49</v>
      </c>
      <c r="Z240" s="127" t="s">
        <v>49</v>
      </c>
      <c r="AA240" s="127" t="s">
        <v>49</v>
      </c>
      <c r="AB240" s="127" t="s">
        <v>49</v>
      </c>
      <c r="AC240" s="157"/>
      <c r="AD240" s="88"/>
      <c r="AG240" s="175"/>
      <c r="AH240" s="175"/>
      <c r="AI240" s="175"/>
      <c r="AJ240" s="175"/>
      <c r="AK240" s="175"/>
      <c r="AL240" s="175"/>
      <c r="AM240" s="174" t="s">
        <v>49</v>
      </c>
      <c r="AN240" s="174" t="s">
        <v>49</v>
      </c>
      <c r="AO240" s="174" t="s">
        <v>49</v>
      </c>
      <c r="AP240" s="174" t="s">
        <v>49</v>
      </c>
      <c r="AR240" s="174" t="s">
        <v>49</v>
      </c>
      <c r="AS240" s="174" t="s">
        <v>49</v>
      </c>
      <c r="AT240" s="174" t="s">
        <v>49</v>
      </c>
      <c r="AU240" s="174" t="s">
        <v>49</v>
      </c>
    </row>
    <row r="241" spans="1:47" ht="17.100000000000001" customHeight="1" x14ac:dyDescent="0.2">
      <c r="A241" s="2"/>
      <c r="B241" s="68" t="s">
        <v>267</v>
      </c>
      <c r="C241" s="66"/>
      <c r="E241" s="30"/>
      <c r="F241" s="30"/>
      <c r="G241" s="31"/>
      <c r="H241" s="30"/>
      <c r="I241" s="30"/>
      <c r="J241" s="116"/>
      <c r="K241" s="127" t="s">
        <v>49</v>
      </c>
      <c r="L241" s="127" t="s">
        <v>49</v>
      </c>
      <c r="M241" s="127" t="s">
        <v>49</v>
      </c>
      <c r="N241" s="127" t="s">
        <v>49</v>
      </c>
      <c r="O241" s="157"/>
      <c r="P241" s="68" t="s">
        <v>267</v>
      </c>
      <c r="Q241" s="66"/>
      <c r="S241" s="30"/>
      <c r="T241" s="30"/>
      <c r="U241" s="31"/>
      <c r="V241" s="30"/>
      <c r="W241" s="30"/>
      <c r="X241" s="116"/>
      <c r="Y241" s="127" t="s">
        <v>49</v>
      </c>
      <c r="Z241" s="127" t="s">
        <v>49</v>
      </c>
      <c r="AA241" s="127" t="s">
        <v>49</v>
      </c>
      <c r="AB241" s="127" t="s">
        <v>49</v>
      </c>
      <c r="AC241" s="157"/>
      <c r="AD241" s="168" t="s">
        <v>495</v>
      </c>
      <c r="AE241" s="80" t="s">
        <v>496</v>
      </c>
      <c r="AG241" s="175"/>
      <c r="AH241" s="175"/>
      <c r="AI241" s="175"/>
      <c r="AJ241" s="175"/>
      <c r="AK241" s="175"/>
      <c r="AL241" s="175"/>
      <c r="AM241" s="174" t="s">
        <v>49</v>
      </c>
      <c r="AN241" s="174" t="s">
        <v>49</v>
      </c>
      <c r="AO241" s="174" t="s">
        <v>49</v>
      </c>
      <c r="AP241" s="174" t="s">
        <v>49</v>
      </c>
      <c r="AR241" s="174" t="s">
        <v>49</v>
      </c>
      <c r="AS241" s="174" t="s">
        <v>49</v>
      </c>
      <c r="AT241" s="174" t="s">
        <v>49</v>
      </c>
      <c r="AU241" s="174" t="s">
        <v>49</v>
      </c>
    </row>
    <row r="242" spans="1:47" ht="17.100000000000001" customHeight="1" thickBot="1" x14ac:dyDescent="0.25">
      <c r="A242" s="2"/>
      <c r="E242" s="30" t="s">
        <v>49</v>
      </c>
      <c r="F242" s="30" t="s">
        <v>49</v>
      </c>
      <c r="G242" s="31" t="s">
        <v>49</v>
      </c>
      <c r="H242" s="30" t="s">
        <v>49</v>
      </c>
      <c r="I242" s="30" t="s">
        <v>49</v>
      </c>
      <c r="J242" s="116"/>
      <c r="K242" s="127" t="s">
        <v>49</v>
      </c>
      <c r="L242" s="127" t="s">
        <v>49</v>
      </c>
      <c r="M242" s="127" t="s">
        <v>49</v>
      </c>
      <c r="N242" s="127" t="s">
        <v>49</v>
      </c>
      <c r="O242" s="157"/>
      <c r="S242" s="30" t="s">
        <v>49</v>
      </c>
      <c r="T242" s="30" t="s">
        <v>49</v>
      </c>
      <c r="U242" s="31" t="s">
        <v>49</v>
      </c>
      <c r="V242" s="30" t="s">
        <v>49</v>
      </c>
      <c r="W242" s="30" t="s">
        <v>49</v>
      </c>
      <c r="X242" s="116"/>
      <c r="Y242" s="127" t="s">
        <v>49</v>
      </c>
      <c r="Z242" s="127" t="s">
        <v>49</v>
      </c>
      <c r="AA242" s="127" t="s">
        <v>49</v>
      </c>
      <c r="AB242" s="127" t="s">
        <v>49</v>
      </c>
      <c r="AC242" s="157"/>
      <c r="AD242" s="88"/>
      <c r="AG242" s="175"/>
      <c r="AH242" s="175"/>
      <c r="AI242" s="175"/>
      <c r="AJ242" s="175"/>
      <c r="AK242" s="175"/>
      <c r="AL242" s="175"/>
      <c r="AM242" s="174" t="s">
        <v>49</v>
      </c>
      <c r="AN242" s="174" t="s">
        <v>49</v>
      </c>
      <c r="AO242" s="174" t="s">
        <v>49</v>
      </c>
      <c r="AP242" s="174" t="s">
        <v>49</v>
      </c>
      <c r="AR242" s="174" t="s">
        <v>49</v>
      </c>
      <c r="AS242" s="174" t="s">
        <v>49</v>
      </c>
      <c r="AT242" s="174" t="s">
        <v>49</v>
      </c>
      <c r="AU242" s="174" t="s">
        <v>49</v>
      </c>
    </row>
    <row r="243" spans="1:47" ht="17.100000000000001" customHeight="1" thickBot="1" x14ac:dyDescent="0.25">
      <c r="A243" s="2"/>
      <c r="B243" s="35">
        <v>1</v>
      </c>
      <c r="C243" s="36" t="s">
        <v>268</v>
      </c>
      <c r="E243" s="30" t="s">
        <v>49</v>
      </c>
      <c r="F243" s="30" t="s">
        <v>49</v>
      </c>
      <c r="G243" s="31" t="s">
        <v>49</v>
      </c>
      <c r="H243" s="30" t="s">
        <v>49</v>
      </c>
      <c r="I243" s="30" t="s">
        <v>49</v>
      </c>
      <c r="J243" s="116"/>
      <c r="K243" s="127" t="s">
        <v>49</v>
      </c>
      <c r="L243" s="127" t="s">
        <v>49</v>
      </c>
      <c r="M243" s="127" t="s">
        <v>49</v>
      </c>
      <c r="N243" s="127" t="s">
        <v>49</v>
      </c>
      <c r="O243" s="157"/>
      <c r="P243" s="35">
        <v>1</v>
      </c>
      <c r="Q243" s="36" t="s">
        <v>268</v>
      </c>
      <c r="S243" s="30" t="s">
        <v>49</v>
      </c>
      <c r="T243" s="30" t="s">
        <v>49</v>
      </c>
      <c r="U243" s="31" t="s">
        <v>49</v>
      </c>
      <c r="V243" s="30" t="s">
        <v>49</v>
      </c>
      <c r="W243" s="30" t="s">
        <v>49</v>
      </c>
      <c r="X243" s="116"/>
      <c r="Y243" s="127" t="s">
        <v>49</v>
      </c>
      <c r="Z243" s="127" t="s">
        <v>49</v>
      </c>
      <c r="AA243" s="127" t="s">
        <v>49</v>
      </c>
      <c r="AB243" s="127" t="s">
        <v>49</v>
      </c>
      <c r="AC243" s="157"/>
      <c r="AD243" s="35" t="s">
        <v>433</v>
      </c>
      <c r="AE243" s="36" t="s">
        <v>268</v>
      </c>
      <c r="AG243" s="175"/>
      <c r="AH243" s="175"/>
      <c r="AI243" s="175"/>
      <c r="AJ243" s="175"/>
      <c r="AK243" s="175"/>
      <c r="AL243" s="175"/>
      <c r="AM243" s="174" t="s">
        <v>49</v>
      </c>
      <c r="AN243" s="174" t="s">
        <v>49</v>
      </c>
      <c r="AO243" s="174" t="s">
        <v>49</v>
      </c>
      <c r="AP243" s="174" t="s">
        <v>49</v>
      </c>
      <c r="AR243" s="174" t="s">
        <v>49</v>
      </c>
      <c r="AS243" s="174" t="s">
        <v>49</v>
      </c>
      <c r="AT243" s="174" t="s">
        <v>49</v>
      </c>
      <c r="AU243" s="174" t="s">
        <v>49</v>
      </c>
    </row>
    <row r="244" spans="1:47" ht="25.35" customHeight="1" thickBot="1" x14ac:dyDescent="0.25">
      <c r="A244" s="2"/>
      <c r="B244" s="48" t="s">
        <v>138</v>
      </c>
      <c r="C244" s="28" t="s">
        <v>269</v>
      </c>
      <c r="D244" s="144"/>
      <c r="E244" s="205">
        <v>145</v>
      </c>
      <c r="F244" s="205">
        <v>5</v>
      </c>
      <c r="G244" s="206">
        <v>5</v>
      </c>
      <c r="H244" s="205">
        <v>17</v>
      </c>
      <c r="I244" s="243">
        <f t="shared" ref="I244:I250" si="130">SUM(E244:H244)</f>
        <v>172</v>
      </c>
      <c r="J244" s="116"/>
      <c r="K244" s="192">
        <v>0.84302325581395354</v>
      </c>
      <c r="L244" s="192">
        <v>2.9069767441860465E-2</v>
      </c>
      <c r="M244" s="192">
        <v>2.9069767441860465E-2</v>
      </c>
      <c r="N244" s="192">
        <v>9.8837209302325577E-2</v>
      </c>
      <c r="O244" s="157"/>
      <c r="P244" s="48" t="s">
        <v>138</v>
      </c>
      <c r="Q244" s="28" t="s">
        <v>269</v>
      </c>
      <c r="R244" s="144"/>
      <c r="S244" s="30">
        <v>123</v>
      </c>
      <c r="T244" s="30">
        <v>9</v>
      </c>
      <c r="U244" s="31">
        <v>9</v>
      </c>
      <c r="V244" s="30">
        <v>34</v>
      </c>
      <c r="W244" s="30">
        <v>175</v>
      </c>
      <c r="X244" s="116"/>
      <c r="Y244" s="127">
        <v>0.70285714285714285</v>
      </c>
      <c r="Z244" s="127">
        <v>5.1428571428571428E-2</v>
      </c>
      <c r="AA244" s="127">
        <v>5.1428571428571428E-2</v>
      </c>
      <c r="AB244" s="127">
        <v>0.19428571428571428</v>
      </c>
      <c r="AC244" s="157"/>
      <c r="AD244" s="28" t="s">
        <v>138</v>
      </c>
      <c r="AE244" s="83" t="s">
        <v>269</v>
      </c>
      <c r="AF244" s="154"/>
      <c r="AG244" s="174">
        <v>0.70344827586206893</v>
      </c>
      <c r="AH244" s="174">
        <v>6.8965517241379309E-2</v>
      </c>
      <c r="AI244" s="174">
        <v>7.586206896551724E-2</v>
      </c>
      <c r="AJ244" s="174">
        <v>0.15172413793103448</v>
      </c>
      <c r="AK244" s="174">
        <v>0.93548387096774188</v>
      </c>
      <c r="AL244" s="175"/>
      <c r="AM244" s="264">
        <f t="shared" ref="AM244:AM291" si="131">K244-Y244</f>
        <v>0.1401661129568107</v>
      </c>
      <c r="AN244" s="264">
        <f t="shared" ref="AN244:AN289" si="132">L244-Z244</f>
        <v>-2.2358803986710963E-2</v>
      </c>
      <c r="AO244" s="264">
        <f t="shared" ref="AO244:AO289" si="133">M244-AA244</f>
        <v>-2.2358803986710963E-2</v>
      </c>
      <c r="AP244" s="264">
        <f t="shared" ref="AP244:AP291" si="134">N244-AB244</f>
        <v>-9.5448504983388707E-2</v>
      </c>
      <c r="AR244" s="174">
        <v>-5.9113300492608101E-4</v>
      </c>
      <c r="AS244" s="174">
        <v>-1.7536945812807882E-2</v>
      </c>
      <c r="AT244" s="174">
        <v>-2.4433497536945813E-2</v>
      </c>
      <c r="AU244" s="174">
        <v>4.2561576354679803E-2</v>
      </c>
    </row>
    <row r="245" spans="1:47" ht="17.100000000000001" customHeight="1" thickBot="1" x14ac:dyDescent="0.25">
      <c r="A245" s="2"/>
      <c r="B245" s="48" t="s">
        <v>149</v>
      </c>
      <c r="C245" s="28" t="s">
        <v>270</v>
      </c>
      <c r="D245" s="144"/>
      <c r="E245" s="205">
        <v>157</v>
      </c>
      <c r="F245" s="205">
        <v>11</v>
      </c>
      <c r="G245" s="206">
        <v>4</v>
      </c>
      <c r="H245" s="205">
        <v>0</v>
      </c>
      <c r="I245" s="243">
        <f t="shared" si="130"/>
        <v>172</v>
      </c>
      <c r="J245" s="116"/>
      <c r="K245" s="192">
        <v>0.91279069767441856</v>
      </c>
      <c r="L245" s="192">
        <v>6.3953488372093026E-2</v>
      </c>
      <c r="M245" s="192">
        <v>2.3255813953488372E-2</v>
      </c>
      <c r="N245" s="192">
        <v>0</v>
      </c>
      <c r="O245" s="157"/>
      <c r="P245" s="48" t="s">
        <v>149</v>
      </c>
      <c r="Q245" s="28" t="s">
        <v>270</v>
      </c>
      <c r="R245" s="144"/>
      <c r="S245" s="30">
        <v>148</v>
      </c>
      <c r="T245" s="30">
        <v>19</v>
      </c>
      <c r="U245" s="31">
        <v>5</v>
      </c>
      <c r="V245" s="30">
        <v>3</v>
      </c>
      <c r="W245" s="30">
        <v>175</v>
      </c>
      <c r="X245" s="116"/>
      <c r="Y245" s="127">
        <v>0.84571428571428575</v>
      </c>
      <c r="Z245" s="127">
        <v>0.10857142857142857</v>
      </c>
      <c r="AA245" s="127">
        <v>2.8571428571428571E-2</v>
      </c>
      <c r="AB245" s="127">
        <v>1.7142857142857144E-2</v>
      </c>
      <c r="AC245" s="157"/>
      <c r="AD245" s="28" t="s">
        <v>149</v>
      </c>
      <c r="AE245" s="83" t="s">
        <v>497</v>
      </c>
      <c r="AF245" s="154"/>
      <c r="AG245" s="174">
        <v>0.7432432432432432</v>
      </c>
      <c r="AH245" s="174">
        <v>0.14864864864864866</v>
      </c>
      <c r="AI245" s="174">
        <v>7.4324324324324328E-2</v>
      </c>
      <c r="AJ245" s="174">
        <v>3.3783783783783786E-2</v>
      </c>
      <c r="AK245" s="174">
        <v>0.95483870967741935</v>
      </c>
      <c r="AL245" s="175"/>
      <c r="AM245" s="264">
        <f t="shared" si="131"/>
        <v>6.7076411960132809E-2</v>
      </c>
      <c r="AN245" s="264">
        <f t="shared" si="132"/>
        <v>-4.4617940199335543E-2</v>
      </c>
      <c r="AO245" s="264">
        <f t="shared" si="133"/>
        <v>-5.3156146179401988E-3</v>
      </c>
      <c r="AP245" s="264">
        <f t="shared" si="134"/>
        <v>-1.7142857142857144E-2</v>
      </c>
      <c r="AR245" s="174">
        <v>0.10247104247104255</v>
      </c>
      <c r="AS245" s="174">
        <v>-4.0077220077220088E-2</v>
      </c>
      <c r="AT245" s="174">
        <v>-4.5752895752895761E-2</v>
      </c>
      <c r="AU245" s="174">
        <v>-1.6640926640926642E-2</v>
      </c>
    </row>
    <row r="246" spans="1:47" ht="17.100000000000001" customHeight="1" thickBot="1" x14ac:dyDescent="0.25">
      <c r="A246" s="2"/>
      <c r="B246" s="48" t="s">
        <v>152</v>
      </c>
      <c r="C246" s="28" t="s">
        <v>271</v>
      </c>
      <c r="D246" s="144"/>
      <c r="E246" s="205">
        <v>153</v>
      </c>
      <c r="F246" s="205">
        <v>16</v>
      </c>
      <c r="G246" s="206">
        <v>2</v>
      </c>
      <c r="H246" s="205">
        <v>1</v>
      </c>
      <c r="I246" s="243">
        <f t="shared" si="130"/>
        <v>172</v>
      </c>
      <c r="J246" s="116"/>
      <c r="K246" s="192">
        <v>0.88953488372093026</v>
      </c>
      <c r="L246" s="192">
        <v>9.3023255813953487E-2</v>
      </c>
      <c r="M246" s="192">
        <v>1.1627906976744186E-2</v>
      </c>
      <c r="N246" s="192">
        <v>5.8139534883720929E-3</v>
      </c>
      <c r="O246" s="157"/>
      <c r="P246" s="48" t="s">
        <v>152</v>
      </c>
      <c r="Q246" s="28" t="s">
        <v>271</v>
      </c>
      <c r="R246" s="144"/>
      <c r="S246" s="30">
        <v>142</v>
      </c>
      <c r="T246" s="30">
        <v>21</v>
      </c>
      <c r="U246" s="31">
        <v>9</v>
      </c>
      <c r="V246" s="30">
        <v>3</v>
      </c>
      <c r="W246" s="30">
        <v>175</v>
      </c>
      <c r="X246" s="116"/>
      <c r="Y246" s="127">
        <v>0.81142857142857139</v>
      </c>
      <c r="Z246" s="127">
        <v>0.12</v>
      </c>
      <c r="AA246" s="127">
        <v>5.1428571428571428E-2</v>
      </c>
      <c r="AB246" s="127">
        <v>1.7142857142857144E-2</v>
      </c>
      <c r="AC246" s="157"/>
      <c r="AD246" s="28" t="s">
        <v>152</v>
      </c>
      <c r="AE246" s="83" t="s">
        <v>498</v>
      </c>
      <c r="AF246" s="154"/>
      <c r="AG246" s="174">
        <v>0.69387755102040816</v>
      </c>
      <c r="AH246" s="174">
        <v>0.20408163265306123</v>
      </c>
      <c r="AI246" s="174">
        <v>6.8027210884353748E-2</v>
      </c>
      <c r="AJ246" s="174">
        <v>3.4013605442176874E-2</v>
      </c>
      <c r="AK246" s="174">
        <v>0.94838709677419353</v>
      </c>
      <c r="AL246" s="175"/>
      <c r="AM246" s="264">
        <f t="shared" si="131"/>
        <v>7.810631229235887E-2</v>
      </c>
      <c r="AN246" s="264">
        <f t="shared" si="132"/>
        <v>-2.6976744186046508E-2</v>
      </c>
      <c r="AO246" s="264">
        <f t="shared" si="133"/>
        <v>-3.9800664451827242E-2</v>
      </c>
      <c r="AP246" s="264">
        <f t="shared" si="134"/>
        <v>-1.1328903654485051E-2</v>
      </c>
      <c r="AR246" s="174">
        <v>0.11755102040816323</v>
      </c>
      <c r="AS246" s="174">
        <v>-8.4081632653061233E-2</v>
      </c>
      <c r="AT246" s="174">
        <v>-1.659863945578232E-2</v>
      </c>
      <c r="AU246" s="174">
        <v>-1.687074829931973E-2</v>
      </c>
    </row>
    <row r="247" spans="1:47" ht="81.599999999999994" customHeight="1" thickBot="1" x14ac:dyDescent="0.25">
      <c r="A247" s="2"/>
      <c r="B247" s="48" t="s">
        <v>256</v>
      </c>
      <c r="C247" s="28" t="s">
        <v>272</v>
      </c>
      <c r="D247" s="144"/>
      <c r="E247" s="205">
        <v>142</v>
      </c>
      <c r="F247" s="205">
        <v>20</v>
      </c>
      <c r="G247" s="206">
        <v>9</v>
      </c>
      <c r="H247" s="205">
        <v>1</v>
      </c>
      <c r="I247" s="243">
        <f t="shared" si="130"/>
        <v>172</v>
      </c>
      <c r="J247" s="116"/>
      <c r="K247" s="192">
        <v>0.82558139534883723</v>
      </c>
      <c r="L247" s="192">
        <v>0.11627906976744186</v>
      </c>
      <c r="M247" s="192">
        <v>5.232558139534884E-2</v>
      </c>
      <c r="N247" s="192">
        <v>5.8139534883720929E-3</v>
      </c>
      <c r="O247" s="157"/>
      <c r="P247" s="48" t="s">
        <v>256</v>
      </c>
      <c r="Q247" s="28" t="s">
        <v>272</v>
      </c>
      <c r="R247" s="144"/>
      <c r="S247" s="30">
        <v>135</v>
      </c>
      <c r="T247" s="30">
        <v>22</v>
      </c>
      <c r="U247" s="31">
        <v>13</v>
      </c>
      <c r="V247" s="30">
        <v>5</v>
      </c>
      <c r="W247" s="30">
        <v>175</v>
      </c>
      <c r="X247" s="116"/>
      <c r="Y247" s="127">
        <v>0.77142857142857146</v>
      </c>
      <c r="Z247" s="127">
        <v>0.12571428571428572</v>
      </c>
      <c r="AA247" s="127">
        <v>7.4285714285714288E-2</v>
      </c>
      <c r="AB247" s="127">
        <v>2.8571428571428571E-2</v>
      </c>
      <c r="AC247" s="157"/>
      <c r="AD247" s="28" t="s">
        <v>256</v>
      </c>
      <c r="AE247" s="83" t="s">
        <v>499</v>
      </c>
      <c r="AF247" s="154"/>
      <c r="AG247" s="174">
        <v>0.69594594594594594</v>
      </c>
      <c r="AH247" s="174">
        <v>0.1891891891891892</v>
      </c>
      <c r="AI247" s="174">
        <v>7.4324324324324328E-2</v>
      </c>
      <c r="AJ247" s="174">
        <v>4.0540540540540543E-2</v>
      </c>
      <c r="AK247" s="174">
        <v>0.95483870967741935</v>
      </c>
      <c r="AL247" s="175"/>
      <c r="AM247" s="264">
        <f t="shared" si="131"/>
        <v>5.4152823920265769E-2</v>
      </c>
      <c r="AN247" s="264">
        <f t="shared" si="132"/>
        <v>-9.435215946843864E-3</v>
      </c>
      <c r="AO247" s="264">
        <f t="shared" si="133"/>
        <v>-2.1960132890365448E-2</v>
      </c>
      <c r="AP247" s="264">
        <f t="shared" si="134"/>
        <v>-2.2757475083056478E-2</v>
      </c>
      <c r="AR247" s="174">
        <v>7.5482625482625521E-2</v>
      </c>
      <c r="AS247" s="174">
        <v>-6.3474903474903477E-2</v>
      </c>
      <c r="AT247" s="174">
        <v>-3.8610038610040198E-5</v>
      </c>
      <c r="AU247" s="174">
        <v>-1.1969111969111972E-2</v>
      </c>
    </row>
    <row r="248" spans="1:47" ht="25.35" customHeight="1" thickBot="1" x14ac:dyDescent="0.25">
      <c r="A248" s="2"/>
      <c r="B248" s="48" t="s">
        <v>258</v>
      </c>
      <c r="C248" s="28" t="s">
        <v>273</v>
      </c>
      <c r="D248" s="144"/>
      <c r="E248" s="205">
        <v>157</v>
      </c>
      <c r="F248" s="205">
        <v>11</v>
      </c>
      <c r="G248" s="206">
        <v>3</v>
      </c>
      <c r="H248" s="205">
        <v>1</v>
      </c>
      <c r="I248" s="243">
        <f t="shared" si="130"/>
        <v>172</v>
      </c>
      <c r="J248" s="116"/>
      <c r="K248" s="192">
        <v>0.91279069767441856</v>
      </c>
      <c r="L248" s="192">
        <v>6.3953488372093026E-2</v>
      </c>
      <c r="M248" s="192">
        <v>1.7441860465116279E-2</v>
      </c>
      <c r="N248" s="192">
        <v>5.8139534883720929E-3</v>
      </c>
      <c r="O248" s="157"/>
      <c r="P248" s="48" t="s">
        <v>258</v>
      </c>
      <c r="Q248" s="28" t="s">
        <v>273</v>
      </c>
      <c r="R248" s="144"/>
      <c r="S248" s="30">
        <v>152</v>
      </c>
      <c r="T248" s="30">
        <v>14</v>
      </c>
      <c r="U248" s="31">
        <v>6</v>
      </c>
      <c r="V248" s="30">
        <v>3</v>
      </c>
      <c r="W248" s="30">
        <v>175</v>
      </c>
      <c r="X248" s="116"/>
      <c r="Y248" s="127">
        <v>0.86857142857142855</v>
      </c>
      <c r="Z248" s="127">
        <v>0.08</v>
      </c>
      <c r="AA248" s="127">
        <v>3.4285714285714287E-2</v>
      </c>
      <c r="AB248" s="127">
        <v>1.7142857142857144E-2</v>
      </c>
      <c r="AC248" s="157"/>
      <c r="AD248" s="28" t="s">
        <v>258</v>
      </c>
      <c r="AE248" s="83" t="s">
        <v>273</v>
      </c>
      <c r="AF248" s="154"/>
      <c r="AG248" s="174">
        <v>0.75510204081632648</v>
      </c>
      <c r="AH248" s="174">
        <v>0.1360544217687075</v>
      </c>
      <c r="AI248" s="174">
        <v>7.4829931972789115E-2</v>
      </c>
      <c r="AJ248" s="174">
        <v>3.4013605442176874E-2</v>
      </c>
      <c r="AK248" s="174">
        <v>0.94838709677419353</v>
      </c>
      <c r="AL248" s="175"/>
      <c r="AM248" s="264">
        <f t="shared" si="131"/>
        <v>4.4219269102990011E-2</v>
      </c>
      <c r="AN248" s="264">
        <f t="shared" si="132"/>
        <v>-1.6046511627906976E-2</v>
      </c>
      <c r="AO248" s="264">
        <f t="shared" si="133"/>
        <v>-1.6843853820598009E-2</v>
      </c>
      <c r="AP248" s="264">
        <f t="shared" si="134"/>
        <v>-1.1328903654485051E-2</v>
      </c>
      <c r="AR248" s="174">
        <v>0.11346938775510207</v>
      </c>
      <c r="AS248" s="174">
        <v>-5.6054421768707494E-2</v>
      </c>
      <c r="AT248" s="174">
        <v>-4.0544217687074828E-2</v>
      </c>
      <c r="AU248" s="174">
        <v>-1.687074829931973E-2</v>
      </c>
    </row>
    <row r="249" spans="1:47" ht="25.35" customHeight="1" thickBot="1" x14ac:dyDescent="0.25">
      <c r="A249" s="2"/>
      <c r="B249" s="48" t="s">
        <v>274</v>
      </c>
      <c r="C249" s="28" t="s">
        <v>275</v>
      </c>
      <c r="D249" s="144"/>
      <c r="E249" s="205">
        <v>159</v>
      </c>
      <c r="F249" s="205">
        <v>10</v>
      </c>
      <c r="G249" s="206">
        <v>3</v>
      </c>
      <c r="H249" s="205">
        <v>0</v>
      </c>
      <c r="I249" s="243">
        <f t="shared" si="130"/>
        <v>172</v>
      </c>
      <c r="J249" s="116"/>
      <c r="K249" s="192">
        <v>0.92441860465116277</v>
      </c>
      <c r="L249" s="192">
        <v>5.8139534883720929E-2</v>
      </c>
      <c r="M249" s="192">
        <v>1.7441860465116279E-2</v>
      </c>
      <c r="N249" s="192">
        <v>0</v>
      </c>
      <c r="O249" s="157"/>
      <c r="P249" s="48" t="s">
        <v>274</v>
      </c>
      <c r="Q249" s="28" t="s">
        <v>275</v>
      </c>
      <c r="R249" s="144"/>
      <c r="S249" s="30">
        <v>156</v>
      </c>
      <c r="T249" s="30">
        <v>13</v>
      </c>
      <c r="U249" s="31">
        <v>5</v>
      </c>
      <c r="V249" s="30">
        <v>1</v>
      </c>
      <c r="W249" s="30">
        <v>175</v>
      </c>
      <c r="X249" s="116"/>
      <c r="Y249" s="127">
        <v>0.89142857142857146</v>
      </c>
      <c r="Z249" s="127">
        <v>7.4285714285714288E-2</v>
      </c>
      <c r="AA249" s="127">
        <v>2.8571428571428571E-2</v>
      </c>
      <c r="AB249" s="127">
        <v>5.7142857142857143E-3</v>
      </c>
      <c r="AC249" s="157"/>
      <c r="AD249" s="28" t="s">
        <v>274</v>
      </c>
      <c r="AE249" s="83" t="s">
        <v>500</v>
      </c>
      <c r="AF249" s="154"/>
      <c r="AG249" s="174">
        <v>0.76870748299319724</v>
      </c>
      <c r="AH249" s="174">
        <v>0.1360544217687075</v>
      </c>
      <c r="AI249" s="174">
        <v>7.4829931972789115E-2</v>
      </c>
      <c r="AJ249" s="174">
        <v>2.0408163265306121E-2</v>
      </c>
      <c r="AK249" s="174">
        <v>0.94838709677419353</v>
      </c>
      <c r="AL249" s="175"/>
      <c r="AM249" s="264">
        <f t="shared" si="131"/>
        <v>3.2990033222591308E-2</v>
      </c>
      <c r="AN249" s="264">
        <f t="shared" si="132"/>
        <v>-1.6146179401993359E-2</v>
      </c>
      <c r="AO249" s="264">
        <f t="shared" si="133"/>
        <v>-1.1129568106312292E-2</v>
      </c>
      <c r="AP249" s="264">
        <f t="shared" si="134"/>
        <v>-5.7142857142857143E-3</v>
      </c>
      <c r="AR249" s="174">
        <v>0.12272108843537421</v>
      </c>
      <c r="AS249" s="174">
        <v>-6.1768707482993207E-2</v>
      </c>
      <c r="AT249" s="174">
        <v>-4.6258503401360548E-2</v>
      </c>
      <c r="AU249" s="174">
        <v>-1.4693877551020407E-2</v>
      </c>
    </row>
    <row r="250" spans="1:47" ht="17.100000000000001" customHeight="1" thickBot="1" x14ac:dyDescent="0.25">
      <c r="A250" s="2"/>
      <c r="B250" s="48" t="s">
        <v>276</v>
      </c>
      <c r="C250" s="28" t="s">
        <v>277</v>
      </c>
      <c r="D250" s="144"/>
      <c r="E250" s="205">
        <v>162</v>
      </c>
      <c r="F250" s="205">
        <v>6</v>
      </c>
      <c r="G250" s="206">
        <v>3</v>
      </c>
      <c r="H250" s="205">
        <v>1</v>
      </c>
      <c r="I250" s="243">
        <f t="shared" si="130"/>
        <v>172</v>
      </c>
      <c r="J250" s="116"/>
      <c r="K250" s="192">
        <v>0.94186046511627908</v>
      </c>
      <c r="L250" s="192">
        <v>3.4883720930232558E-2</v>
      </c>
      <c r="M250" s="192">
        <v>1.7441860465116279E-2</v>
      </c>
      <c r="N250" s="192">
        <v>5.8139534883720929E-3</v>
      </c>
      <c r="O250" s="157"/>
      <c r="P250" s="48" t="s">
        <v>276</v>
      </c>
      <c r="Q250" s="28" t="s">
        <v>277</v>
      </c>
      <c r="R250" s="144"/>
      <c r="S250" s="30">
        <v>157</v>
      </c>
      <c r="T250" s="30">
        <v>7</v>
      </c>
      <c r="U250" s="31">
        <v>7</v>
      </c>
      <c r="V250" s="30">
        <v>4</v>
      </c>
      <c r="W250" s="30">
        <v>175</v>
      </c>
      <c r="X250" s="116"/>
      <c r="Y250" s="127">
        <v>0.89714285714285713</v>
      </c>
      <c r="Z250" s="127">
        <v>0.04</v>
      </c>
      <c r="AA250" s="127">
        <v>0.04</v>
      </c>
      <c r="AB250" s="127">
        <v>2.2857142857142857E-2</v>
      </c>
      <c r="AC250" s="157"/>
      <c r="AD250" s="28" t="s">
        <v>276</v>
      </c>
      <c r="AE250" s="83" t="s">
        <v>277</v>
      </c>
      <c r="AF250" s="154"/>
      <c r="AG250" s="174">
        <v>0.76811594202898548</v>
      </c>
      <c r="AH250" s="174">
        <v>7.2463768115942032E-2</v>
      </c>
      <c r="AI250" s="174">
        <v>0.12318840579710146</v>
      </c>
      <c r="AJ250" s="174">
        <v>3.6231884057971016E-2</v>
      </c>
      <c r="AK250" s="174">
        <v>0.89032258064516134</v>
      </c>
      <c r="AL250" s="175"/>
      <c r="AM250" s="264">
        <f t="shared" si="131"/>
        <v>4.4717607973421947E-2</v>
      </c>
      <c r="AN250" s="264">
        <f t="shared" si="132"/>
        <v>-5.1162790697674432E-3</v>
      </c>
      <c r="AO250" s="264">
        <f t="shared" si="133"/>
        <v>-2.2558139534883722E-2</v>
      </c>
      <c r="AP250" s="264">
        <f t="shared" si="134"/>
        <v>-1.7043189368770764E-2</v>
      </c>
      <c r="AR250" s="174">
        <v>0.12902691511387165</v>
      </c>
      <c r="AS250" s="174">
        <v>-3.2463768115942031E-2</v>
      </c>
      <c r="AT250" s="174">
        <v>-8.3188405797101461E-2</v>
      </c>
      <c r="AU250" s="174">
        <v>-1.3374741200828159E-2</v>
      </c>
    </row>
    <row r="251" spans="1:47" ht="17.100000000000001" customHeight="1" thickBot="1" x14ac:dyDescent="0.25">
      <c r="A251" s="2"/>
      <c r="B251" s="35">
        <v>2</v>
      </c>
      <c r="C251" s="36" t="s">
        <v>278</v>
      </c>
      <c r="E251" s="30" t="s">
        <v>49</v>
      </c>
      <c r="F251" s="30" t="s">
        <v>49</v>
      </c>
      <c r="G251" s="31" t="s">
        <v>49</v>
      </c>
      <c r="H251" s="30" t="s">
        <v>49</v>
      </c>
      <c r="I251" s="30" t="s">
        <v>49</v>
      </c>
      <c r="J251" s="116"/>
      <c r="K251" s="246" t="s">
        <v>49</v>
      </c>
      <c r="L251" s="246" t="s">
        <v>49</v>
      </c>
      <c r="M251" s="246" t="s">
        <v>49</v>
      </c>
      <c r="N251" s="246" t="s">
        <v>49</v>
      </c>
      <c r="O251" s="157"/>
      <c r="P251" s="35">
        <v>2</v>
      </c>
      <c r="Q251" s="36" t="s">
        <v>278</v>
      </c>
      <c r="S251" s="30" t="s">
        <v>49</v>
      </c>
      <c r="T251" s="30" t="s">
        <v>49</v>
      </c>
      <c r="U251" s="31" t="s">
        <v>49</v>
      </c>
      <c r="V251" s="30" t="s">
        <v>49</v>
      </c>
      <c r="W251" s="30" t="s">
        <v>49</v>
      </c>
      <c r="X251" s="116"/>
      <c r="Y251" s="127" t="s">
        <v>49</v>
      </c>
      <c r="Z251" s="127" t="s">
        <v>49</v>
      </c>
      <c r="AA251" s="127" t="s">
        <v>49</v>
      </c>
      <c r="AB251" s="127" t="s">
        <v>49</v>
      </c>
      <c r="AC251" s="157"/>
      <c r="AD251" s="35" t="s">
        <v>156</v>
      </c>
      <c r="AE251" s="36" t="s">
        <v>278</v>
      </c>
      <c r="AG251" s="175"/>
      <c r="AH251" s="175"/>
      <c r="AI251" s="175"/>
      <c r="AJ251" s="175"/>
      <c r="AK251" s="175"/>
      <c r="AL251" s="175"/>
      <c r="AM251" s="174" t="s">
        <v>49</v>
      </c>
      <c r="AN251" s="174" t="s">
        <v>49</v>
      </c>
      <c r="AO251" s="174" t="s">
        <v>49</v>
      </c>
      <c r="AP251" s="174" t="s">
        <v>49</v>
      </c>
      <c r="AR251" s="174" t="s">
        <v>49</v>
      </c>
      <c r="AS251" s="174" t="s">
        <v>49</v>
      </c>
      <c r="AT251" s="174" t="s">
        <v>49</v>
      </c>
      <c r="AU251" s="174" t="s">
        <v>49</v>
      </c>
    </row>
    <row r="252" spans="1:47" ht="17.100000000000001" customHeight="1" thickBot="1" x14ac:dyDescent="0.25">
      <c r="A252" s="2"/>
      <c r="B252" s="48" t="s">
        <v>158</v>
      </c>
      <c r="C252" s="28" t="s">
        <v>279</v>
      </c>
      <c r="D252" s="144"/>
      <c r="E252" s="205">
        <v>150</v>
      </c>
      <c r="F252" s="205">
        <v>18</v>
      </c>
      <c r="G252" s="206">
        <v>4</v>
      </c>
      <c r="H252" s="205">
        <v>0</v>
      </c>
      <c r="I252" s="243">
        <f t="shared" ref="I252:I291" si="135">SUM(E252:H252)</f>
        <v>172</v>
      </c>
      <c r="J252" s="116"/>
      <c r="K252" s="192">
        <v>0.87209302325581395</v>
      </c>
      <c r="L252" s="192">
        <v>0.10465116279069768</v>
      </c>
      <c r="M252" s="192">
        <v>2.3255813953488372E-2</v>
      </c>
      <c r="N252" s="192">
        <v>0</v>
      </c>
      <c r="O252" s="157"/>
      <c r="P252" s="48" t="s">
        <v>158</v>
      </c>
      <c r="Q252" s="28" t="s">
        <v>279</v>
      </c>
      <c r="R252" s="144"/>
      <c r="S252" s="30">
        <v>145</v>
      </c>
      <c r="T252" s="30">
        <v>18</v>
      </c>
      <c r="U252" s="31">
        <v>9</v>
      </c>
      <c r="V252" s="30">
        <v>3</v>
      </c>
      <c r="W252" s="30">
        <v>175</v>
      </c>
      <c r="X252" s="116"/>
      <c r="Y252" s="127">
        <v>0.82857142857142863</v>
      </c>
      <c r="Z252" s="127">
        <v>0.10285714285714286</v>
      </c>
      <c r="AA252" s="127">
        <v>5.1428571428571428E-2</v>
      </c>
      <c r="AB252" s="127">
        <v>1.7142857142857144E-2</v>
      </c>
      <c r="AC252" s="157"/>
      <c r="AD252" s="28" t="s">
        <v>158</v>
      </c>
      <c r="AE252" s="83" t="s">
        <v>279</v>
      </c>
      <c r="AF252" s="154"/>
      <c r="AG252" s="174">
        <v>0.72297297297297303</v>
      </c>
      <c r="AH252" s="174">
        <v>0.1554054054054054</v>
      </c>
      <c r="AI252" s="174">
        <v>8.7837837837837843E-2</v>
      </c>
      <c r="AJ252" s="174">
        <v>3.3783783783783786E-2</v>
      </c>
      <c r="AK252" s="174">
        <v>0.95483870967741935</v>
      </c>
      <c r="AL252" s="175"/>
      <c r="AM252" s="264">
        <f t="shared" si="131"/>
        <v>4.3521594684385323E-2</v>
      </c>
      <c r="AN252" s="264">
        <f t="shared" si="132"/>
        <v>1.7940199335548246E-3</v>
      </c>
      <c r="AO252" s="264">
        <f t="shared" si="133"/>
        <v>-2.8172757475083056E-2</v>
      </c>
      <c r="AP252" s="264">
        <f t="shared" si="134"/>
        <v>-1.7142857142857144E-2</v>
      </c>
      <c r="AR252" s="174">
        <v>0.1055984555984556</v>
      </c>
      <c r="AS252" s="174">
        <v>-5.2548262548262545E-2</v>
      </c>
      <c r="AT252" s="174">
        <v>-3.6409266409266415E-2</v>
      </c>
      <c r="AU252" s="174">
        <v>-1.6640926640926642E-2</v>
      </c>
    </row>
    <row r="253" spans="1:47" ht="25.35" customHeight="1" thickBot="1" x14ac:dyDescent="0.25">
      <c r="A253" s="2"/>
      <c r="B253" s="48" t="s">
        <v>161</v>
      </c>
      <c r="C253" s="28" t="s">
        <v>280</v>
      </c>
      <c r="D253" s="144"/>
      <c r="E253" s="205">
        <v>122</v>
      </c>
      <c r="F253" s="205">
        <v>22</v>
      </c>
      <c r="G253" s="206">
        <v>11</v>
      </c>
      <c r="H253" s="205">
        <v>17</v>
      </c>
      <c r="I253" s="243">
        <f t="shared" si="135"/>
        <v>172</v>
      </c>
      <c r="J253" s="116"/>
      <c r="K253" s="192">
        <v>0.70930232558139539</v>
      </c>
      <c r="L253" s="192">
        <v>0.12790697674418605</v>
      </c>
      <c r="M253" s="192">
        <v>6.3953488372093026E-2</v>
      </c>
      <c r="N253" s="192">
        <v>9.8837209302325577E-2</v>
      </c>
      <c r="O253" s="157"/>
      <c r="P253" s="48" t="s">
        <v>161</v>
      </c>
      <c r="Q253" s="28" t="s">
        <v>280</v>
      </c>
      <c r="R253" s="144"/>
      <c r="S253" s="30">
        <v>119</v>
      </c>
      <c r="T253" s="30">
        <v>28</v>
      </c>
      <c r="U253" s="31">
        <v>15</v>
      </c>
      <c r="V253" s="30">
        <v>13</v>
      </c>
      <c r="W253" s="30">
        <v>175</v>
      </c>
      <c r="X253" s="116"/>
      <c r="Y253" s="127">
        <v>0.68</v>
      </c>
      <c r="Z253" s="127">
        <v>0.16</v>
      </c>
      <c r="AA253" s="127">
        <v>8.5714285714285715E-2</v>
      </c>
      <c r="AB253" s="127">
        <v>7.4285714285714288E-2</v>
      </c>
      <c r="AC253" s="157"/>
      <c r="AD253" s="28" t="s">
        <v>161</v>
      </c>
      <c r="AE253" s="83" t="s">
        <v>280</v>
      </c>
      <c r="AF253" s="154"/>
      <c r="AG253" s="174">
        <v>0.54794520547945202</v>
      </c>
      <c r="AH253" s="174">
        <v>0.21232876712328766</v>
      </c>
      <c r="AI253" s="174">
        <v>0.14383561643835616</v>
      </c>
      <c r="AJ253" s="174">
        <v>9.5890410958904104E-2</v>
      </c>
      <c r="AK253" s="174">
        <v>0.9419354838709677</v>
      </c>
      <c r="AL253" s="175"/>
      <c r="AM253" s="264">
        <f t="shared" si="131"/>
        <v>2.9302325581395339E-2</v>
      </c>
      <c r="AN253" s="264">
        <f t="shared" si="132"/>
        <v>-3.2093023255813952E-2</v>
      </c>
      <c r="AO253" s="264">
        <f t="shared" si="133"/>
        <v>-2.1760797342192689E-2</v>
      </c>
      <c r="AP253" s="264">
        <f t="shared" si="134"/>
        <v>2.4551495016611288E-2</v>
      </c>
      <c r="AR253" s="174">
        <v>0.13205479452054802</v>
      </c>
      <c r="AS253" s="174">
        <v>-5.2328767123287656E-2</v>
      </c>
      <c r="AT253" s="174">
        <v>-5.8121330724070441E-2</v>
      </c>
      <c r="AU253" s="174">
        <v>-2.1604696673189816E-2</v>
      </c>
    </row>
    <row r="254" spans="1:47" ht="25.35" customHeight="1" thickBot="1" x14ac:dyDescent="0.25">
      <c r="A254" s="2"/>
      <c r="B254" s="48" t="s">
        <v>167</v>
      </c>
      <c r="C254" s="28" t="s">
        <v>281</v>
      </c>
      <c r="D254" s="144"/>
      <c r="E254" s="205">
        <v>146</v>
      </c>
      <c r="F254" s="205">
        <v>18</v>
      </c>
      <c r="G254" s="206">
        <v>7</v>
      </c>
      <c r="H254" s="205">
        <v>1</v>
      </c>
      <c r="I254" s="243">
        <f t="shared" si="135"/>
        <v>172</v>
      </c>
      <c r="J254" s="116"/>
      <c r="K254" s="192">
        <v>0.84883720930232553</v>
      </c>
      <c r="L254" s="192">
        <v>0.10465116279069768</v>
      </c>
      <c r="M254" s="192">
        <v>4.0697674418604654E-2</v>
      </c>
      <c r="N254" s="192">
        <v>5.8139534883720929E-3</v>
      </c>
      <c r="O254" s="157"/>
      <c r="P254" s="48" t="s">
        <v>167</v>
      </c>
      <c r="Q254" s="28" t="s">
        <v>281</v>
      </c>
      <c r="R254" s="144"/>
      <c r="S254" s="30">
        <v>138</v>
      </c>
      <c r="T254" s="30">
        <v>20</v>
      </c>
      <c r="U254" s="31">
        <v>13</v>
      </c>
      <c r="V254" s="30">
        <v>4</v>
      </c>
      <c r="W254" s="30">
        <v>175</v>
      </c>
      <c r="X254" s="116"/>
      <c r="Y254" s="127">
        <v>0.78857142857142859</v>
      </c>
      <c r="Z254" s="127">
        <v>0.11428571428571428</v>
      </c>
      <c r="AA254" s="127">
        <v>7.4285714285714288E-2</v>
      </c>
      <c r="AB254" s="127">
        <v>2.2857142857142857E-2</v>
      </c>
      <c r="AC254" s="157"/>
      <c r="AD254" s="28" t="s">
        <v>167</v>
      </c>
      <c r="AE254" s="83" t="s">
        <v>281</v>
      </c>
      <c r="AF254" s="154"/>
      <c r="AG254" s="174">
        <v>0.68027210884353739</v>
      </c>
      <c r="AH254" s="174">
        <v>0.17006802721088435</v>
      </c>
      <c r="AI254" s="174">
        <v>0.11564625850340136</v>
      </c>
      <c r="AJ254" s="174">
        <v>3.4013605442176874E-2</v>
      </c>
      <c r="AK254" s="174">
        <v>0.94838709677419353</v>
      </c>
      <c r="AL254" s="175"/>
      <c r="AM254" s="264">
        <f t="shared" si="131"/>
        <v>6.0265780730896945E-2</v>
      </c>
      <c r="AN254" s="264">
        <f t="shared" si="132"/>
        <v>-9.6345514950166022E-3</v>
      </c>
      <c r="AO254" s="264">
        <f t="shared" si="133"/>
        <v>-3.3588039867109634E-2</v>
      </c>
      <c r="AP254" s="264">
        <f t="shared" si="134"/>
        <v>-1.7043189368770764E-2</v>
      </c>
      <c r="AR254" s="174">
        <v>0.1082993197278912</v>
      </c>
      <c r="AS254" s="174">
        <v>-5.5782312925170066E-2</v>
      </c>
      <c r="AT254" s="174">
        <v>-4.1360544217687076E-2</v>
      </c>
      <c r="AU254" s="174">
        <v>-1.1156462585034017E-2</v>
      </c>
    </row>
    <row r="255" spans="1:47" ht="25.35" customHeight="1" thickBot="1" x14ac:dyDescent="0.25">
      <c r="A255" s="2"/>
      <c r="B255" s="48" t="s">
        <v>170</v>
      </c>
      <c r="C255" s="28" t="s">
        <v>282</v>
      </c>
      <c r="D255" s="144"/>
      <c r="E255" s="205">
        <v>154</v>
      </c>
      <c r="F255" s="205">
        <v>13</v>
      </c>
      <c r="G255" s="206">
        <v>5</v>
      </c>
      <c r="H255" s="205">
        <v>0</v>
      </c>
      <c r="I255" s="243">
        <f t="shared" si="135"/>
        <v>172</v>
      </c>
      <c r="J255" s="116"/>
      <c r="K255" s="192">
        <v>0.89534883720930236</v>
      </c>
      <c r="L255" s="192">
        <v>7.5581395348837205E-2</v>
      </c>
      <c r="M255" s="192">
        <v>2.9069767441860465E-2</v>
      </c>
      <c r="N255" s="192">
        <v>0</v>
      </c>
      <c r="O255" s="157"/>
      <c r="P255" s="48" t="s">
        <v>170</v>
      </c>
      <c r="Q255" s="28" t="s">
        <v>282</v>
      </c>
      <c r="R255" s="144"/>
      <c r="S255" s="30">
        <v>152</v>
      </c>
      <c r="T255" s="30">
        <v>12</v>
      </c>
      <c r="U255" s="31">
        <v>9</v>
      </c>
      <c r="V255" s="30">
        <v>2</v>
      </c>
      <c r="W255" s="30">
        <v>175</v>
      </c>
      <c r="X255" s="116"/>
      <c r="Y255" s="127">
        <v>0.86857142857142855</v>
      </c>
      <c r="Z255" s="127">
        <v>6.8571428571428575E-2</v>
      </c>
      <c r="AA255" s="127">
        <v>5.1428571428571428E-2</v>
      </c>
      <c r="AB255" s="127">
        <v>1.1428571428571429E-2</v>
      </c>
      <c r="AC255" s="157"/>
      <c r="AD255" s="28" t="s">
        <v>170</v>
      </c>
      <c r="AE255" s="83" t="s">
        <v>282</v>
      </c>
      <c r="AF255" s="154"/>
      <c r="AG255" s="174">
        <v>0.73648648648648651</v>
      </c>
      <c r="AH255" s="174">
        <v>0.1554054054054054</v>
      </c>
      <c r="AI255" s="174">
        <v>9.45945945945946E-2</v>
      </c>
      <c r="AJ255" s="174">
        <v>1.3513513513513514E-2</v>
      </c>
      <c r="AK255" s="174">
        <v>0.95483870967741935</v>
      </c>
      <c r="AL255" s="175"/>
      <c r="AM255" s="264">
        <f t="shared" si="131"/>
        <v>2.6777408637873812E-2</v>
      </c>
      <c r="AN255" s="264">
        <f t="shared" si="132"/>
        <v>7.0099667774086299E-3</v>
      </c>
      <c r="AO255" s="264">
        <f t="shared" si="133"/>
        <v>-2.2358803986710963E-2</v>
      </c>
      <c r="AP255" s="264">
        <f t="shared" si="134"/>
        <v>-1.1428571428571429E-2</v>
      </c>
      <c r="AR255" s="174">
        <v>0.13208494208494204</v>
      </c>
      <c r="AS255" s="174">
        <v>-8.6833976833976825E-2</v>
      </c>
      <c r="AT255" s="174">
        <v>-4.3166023166023172E-2</v>
      </c>
      <c r="AU255" s="174">
        <v>-2.0849420849420857E-3</v>
      </c>
    </row>
    <row r="256" spans="1:47" ht="17.100000000000001" customHeight="1" thickBot="1" x14ac:dyDescent="0.25">
      <c r="A256" s="2"/>
      <c r="B256" s="48" t="s">
        <v>265</v>
      </c>
      <c r="C256" s="28" t="s">
        <v>283</v>
      </c>
      <c r="D256" s="144"/>
      <c r="E256" s="205">
        <v>159</v>
      </c>
      <c r="F256" s="205">
        <v>9</v>
      </c>
      <c r="G256" s="206">
        <v>4</v>
      </c>
      <c r="H256" s="205">
        <v>0</v>
      </c>
      <c r="I256" s="243">
        <f t="shared" si="135"/>
        <v>172</v>
      </c>
      <c r="J256" s="116"/>
      <c r="K256" s="192">
        <v>0.92441860465116277</v>
      </c>
      <c r="L256" s="192">
        <v>5.232558139534884E-2</v>
      </c>
      <c r="M256" s="192">
        <v>2.3255813953488372E-2</v>
      </c>
      <c r="N256" s="192">
        <v>0</v>
      </c>
      <c r="O256" s="157"/>
      <c r="P256" s="48" t="s">
        <v>265</v>
      </c>
      <c r="Q256" s="28" t="s">
        <v>283</v>
      </c>
      <c r="R256" s="144"/>
      <c r="S256" s="30">
        <v>157</v>
      </c>
      <c r="T256" s="30">
        <v>12</v>
      </c>
      <c r="U256" s="31">
        <v>4</v>
      </c>
      <c r="V256" s="30">
        <v>2</v>
      </c>
      <c r="W256" s="30">
        <v>175</v>
      </c>
      <c r="X256" s="116"/>
      <c r="Y256" s="127">
        <v>0.89714285714285713</v>
      </c>
      <c r="Z256" s="127">
        <v>6.8571428571428575E-2</v>
      </c>
      <c r="AA256" s="127">
        <v>2.2857142857142857E-2</v>
      </c>
      <c r="AB256" s="127">
        <v>1.1428571428571429E-2</v>
      </c>
      <c r="AC256" s="157"/>
      <c r="AD256" s="28" t="s">
        <v>265</v>
      </c>
      <c r="AE256" s="83" t="s">
        <v>283</v>
      </c>
      <c r="AF256" s="154"/>
      <c r="AG256" s="174">
        <v>0.81632653061224492</v>
      </c>
      <c r="AH256" s="174">
        <v>0.10884353741496598</v>
      </c>
      <c r="AI256" s="174">
        <v>6.1224489795918366E-2</v>
      </c>
      <c r="AJ256" s="174">
        <v>1.3605442176870748E-2</v>
      </c>
      <c r="AK256" s="174">
        <v>0.94838709677419353</v>
      </c>
      <c r="AL256" s="175"/>
      <c r="AM256" s="264">
        <f t="shared" si="131"/>
        <v>2.7275747508305637E-2</v>
      </c>
      <c r="AN256" s="264">
        <f t="shared" si="132"/>
        <v>-1.6245847176079735E-2</v>
      </c>
      <c r="AO256" s="264">
        <f t="shared" si="133"/>
        <v>3.9867109634551465E-4</v>
      </c>
      <c r="AP256" s="264">
        <f t="shared" si="134"/>
        <v>-1.1428571428571429E-2</v>
      </c>
      <c r="AR256" s="174">
        <v>8.0816326530612215E-2</v>
      </c>
      <c r="AS256" s="174">
        <v>-4.0272108843537407E-2</v>
      </c>
      <c r="AT256" s="174">
        <v>-3.8367346938775512E-2</v>
      </c>
      <c r="AU256" s="174">
        <v>-2.1768707482993192E-3</v>
      </c>
    </row>
    <row r="257" spans="1:47" ht="59.1" customHeight="1" thickBot="1" x14ac:dyDescent="0.25">
      <c r="A257" s="2"/>
      <c r="B257" s="48" t="s">
        <v>284</v>
      </c>
      <c r="C257" s="28" t="s">
        <v>285</v>
      </c>
      <c r="D257" s="144"/>
      <c r="E257" s="205">
        <v>151</v>
      </c>
      <c r="F257" s="205">
        <v>16</v>
      </c>
      <c r="G257" s="206">
        <v>5</v>
      </c>
      <c r="H257" s="205">
        <v>0</v>
      </c>
      <c r="I257" s="243">
        <f t="shared" si="135"/>
        <v>172</v>
      </c>
      <c r="J257" s="116"/>
      <c r="K257" s="192">
        <v>0.87790697674418605</v>
      </c>
      <c r="L257" s="192">
        <v>9.3023255813953487E-2</v>
      </c>
      <c r="M257" s="192">
        <v>2.9069767441860465E-2</v>
      </c>
      <c r="N257" s="192">
        <v>0</v>
      </c>
      <c r="O257" s="157"/>
      <c r="P257" s="48" t="s">
        <v>284</v>
      </c>
      <c r="Q257" s="28" t="s">
        <v>285</v>
      </c>
      <c r="R257" s="144"/>
      <c r="S257" s="30">
        <v>140</v>
      </c>
      <c r="T257" s="30">
        <v>21</v>
      </c>
      <c r="U257" s="31">
        <v>9</v>
      </c>
      <c r="V257" s="30">
        <v>5</v>
      </c>
      <c r="W257" s="30">
        <v>175</v>
      </c>
      <c r="X257" s="116"/>
      <c r="Y257" s="127">
        <v>0.8</v>
      </c>
      <c r="Z257" s="127">
        <v>0.12</v>
      </c>
      <c r="AA257" s="127">
        <v>5.1428571428571428E-2</v>
      </c>
      <c r="AB257" s="127">
        <v>2.8571428571428571E-2</v>
      </c>
      <c r="AC257" s="157"/>
      <c r="AD257" s="28" t="s">
        <v>284</v>
      </c>
      <c r="AE257" s="83" t="s">
        <v>501</v>
      </c>
      <c r="AF257" s="154"/>
      <c r="AG257" s="174">
        <v>0.72297297297297303</v>
      </c>
      <c r="AH257" s="174">
        <v>0.11486486486486487</v>
      </c>
      <c r="AI257" s="174">
        <v>0.10135135135135136</v>
      </c>
      <c r="AJ257" s="174">
        <v>6.0810810810810814E-2</v>
      </c>
      <c r="AK257" s="174">
        <v>0.95483870967741935</v>
      </c>
      <c r="AL257" s="175"/>
      <c r="AM257" s="264">
        <f t="shared" si="131"/>
        <v>7.7906976744186007E-2</v>
      </c>
      <c r="AN257" s="264">
        <f t="shared" si="132"/>
        <v>-2.6976744186046508E-2</v>
      </c>
      <c r="AO257" s="264">
        <f t="shared" si="133"/>
        <v>-2.2358803986710963E-2</v>
      </c>
      <c r="AP257" s="264">
        <f t="shared" si="134"/>
        <v>-2.8571428571428571E-2</v>
      </c>
      <c r="AR257" s="174">
        <v>7.7027027027027017E-2</v>
      </c>
      <c r="AS257" s="174">
        <v>5.1351351351351243E-3</v>
      </c>
      <c r="AT257" s="174">
        <v>-4.9922779922779929E-2</v>
      </c>
      <c r="AU257" s="174">
        <v>-3.2239382239382247E-2</v>
      </c>
    </row>
    <row r="258" spans="1:47" ht="17.100000000000001" customHeight="1" thickBot="1" x14ac:dyDescent="0.25">
      <c r="A258" s="2"/>
      <c r="B258" s="35">
        <v>3</v>
      </c>
      <c r="C258" s="36" t="s">
        <v>286</v>
      </c>
      <c r="E258" s="30" t="s">
        <v>49</v>
      </c>
      <c r="F258" s="30" t="s">
        <v>49</v>
      </c>
      <c r="G258" s="31" t="s">
        <v>49</v>
      </c>
      <c r="H258" s="30" t="s">
        <v>49</v>
      </c>
      <c r="I258" s="30" t="s">
        <v>49</v>
      </c>
      <c r="J258" s="116"/>
      <c r="K258" s="127" t="s">
        <v>49</v>
      </c>
      <c r="L258" s="127" t="s">
        <v>49</v>
      </c>
      <c r="M258" s="127" t="s">
        <v>49</v>
      </c>
      <c r="N258" s="127" t="s">
        <v>49</v>
      </c>
      <c r="O258" s="157"/>
      <c r="P258" s="35">
        <v>3</v>
      </c>
      <c r="Q258" s="36" t="s">
        <v>286</v>
      </c>
      <c r="S258" s="30" t="s">
        <v>49</v>
      </c>
      <c r="T258" s="30" t="s">
        <v>49</v>
      </c>
      <c r="U258" s="31" t="s">
        <v>49</v>
      </c>
      <c r="V258" s="30" t="s">
        <v>49</v>
      </c>
      <c r="W258" s="30" t="s">
        <v>49</v>
      </c>
      <c r="X258" s="116"/>
      <c r="Y258" s="127" t="s">
        <v>49</v>
      </c>
      <c r="Z258" s="127" t="s">
        <v>49</v>
      </c>
      <c r="AA258" s="127" t="s">
        <v>49</v>
      </c>
      <c r="AB258" s="127" t="s">
        <v>49</v>
      </c>
      <c r="AC258" s="157"/>
      <c r="AD258" s="35" t="s">
        <v>434</v>
      </c>
      <c r="AE258" s="36" t="s">
        <v>286</v>
      </c>
      <c r="AG258" s="175"/>
      <c r="AH258" s="175"/>
      <c r="AI258" s="175"/>
      <c r="AJ258" s="175"/>
      <c r="AK258" s="175"/>
      <c r="AL258" s="175"/>
      <c r="AM258" s="174" t="s">
        <v>49</v>
      </c>
      <c r="AN258" s="174" t="s">
        <v>49</v>
      </c>
      <c r="AO258" s="174" t="s">
        <v>49</v>
      </c>
      <c r="AP258" s="174" t="s">
        <v>49</v>
      </c>
      <c r="AR258" s="174" t="s">
        <v>49</v>
      </c>
      <c r="AS258" s="174" t="s">
        <v>49</v>
      </c>
      <c r="AT258" s="174" t="s">
        <v>49</v>
      </c>
      <c r="AU258" s="174" t="s">
        <v>49</v>
      </c>
    </row>
    <row r="259" spans="1:47" ht="25.35" customHeight="1" thickBot="1" x14ac:dyDescent="0.25">
      <c r="A259" s="2"/>
      <c r="B259" s="48" t="s">
        <v>287</v>
      </c>
      <c r="C259" s="28" t="s">
        <v>288</v>
      </c>
      <c r="D259" s="144"/>
      <c r="E259" s="205">
        <v>159</v>
      </c>
      <c r="F259" s="205">
        <v>9</v>
      </c>
      <c r="G259" s="206">
        <v>3</v>
      </c>
      <c r="H259" s="205">
        <v>1</v>
      </c>
      <c r="I259" s="243">
        <f t="shared" si="135"/>
        <v>172</v>
      </c>
      <c r="J259" s="116"/>
      <c r="K259" s="192">
        <v>0.92441860465116277</v>
      </c>
      <c r="L259" s="192">
        <v>5.232558139534884E-2</v>
      </c>
      <c r="M259" s="192">
        <v>1.7441860465116279E-2</v>
      </c>
      <c r="N259" s="192">
        <v>5.8139534883720929E-3</v>
      </c>
      <c r="O259" s="157"/>
      <c r="P259" s="48" t="s">
        <v>287</v>
      </c>
      <c r="Q259" s="28" t="s">
        <v>288</v>
      </c>
      <c r="R259" s="144"/>
      <c r="S259" s="30">
        <v>156</v>
      </c>
      <c r="T259" s="30">
        <v>17</v>
      </c>
      <c r="U259" s="31">
        <v>1</v>
      </c>
      <c r="V259" s="30">
        <v>1</v>
      </c>
      <c r="W259" s="30">
        <v>175</v>
      </c>
      <c r="X259" s="116"/>
      <c r="Y259" s="127">
        <v>0.89142857142857146</v>
      </c>
      <c r="Z259" s="127">
        <v>9.7142857142857142E-2</v>
      </c>
      <c r="AA259" s="127">
        <v>5.7142857142857143E-3</v>
      </c>
      <c r="AB259" s="127">
        <v>5.7142857142857143E-3</v>
      </c>
      <c r="AC259" s="157"/>
      <c r="AD259" s="28" t="s">
        <v>287</v>
      </c>
      <c r="AE259" s="83" t="s">
        <v>288</v>
      </c>
      <c r="AF259" s="154"/>
      <c r="AG259" s="174">
        <v>0.79729729729729726</v>
      </c>
      <c r="AH259" s="174">
        <v>0.11486486486486487</v>
      </c>
      <c r="AI259" s="174">
        <v>7.4324324324324328E-2</v>
      </c>
      <c r="AJ259" s="174">
        <v>1.3513513513513514E-2</v>
      </c>
      <c r="AK259" s="174">
        <v>0.95483870967741935</v>
      </c>
      <c r="AL259" s="175"/>
      <c r="AM259" s="264">
        <f t="shared" si="131"/>
        <v>3.2990033222591308E-2</v>
      </c>
      <c r="AN259" s="264">
        <f t="shared" si="132"/>
        <v>-4.4817275747508302E-2</v>
      </c>
      <c r="AO259" s="264">
        <f t="shared" si="133"/>
        <v>1.1727574750830565E-2</v>
      </c>
      <c r="AP259" s="264">
        <f t="shared" si="134"/>
        <v>9.9667774086378662E-5</v>
      </c>
      <c r="AR259" s="174">
        <v>9.4131274131274201E-2</v>
      </c>
      <c r="AS259" s="174">
        <v>-1.7722007722007729E-2</v>
      </c>
      <c r="AT259" s="174">
        <v>-6.8610038610038615E-2</v>
      </c>
      <c r="AU259" s="174">
        <v>-7.7992277992278E-3</v>
      </c>
    </row>
    <row r="260" spans="1:47" ht="25.35" customHeight="1" thickBot="1" x14ac:dyDescent="0.25">
      <c r="A260" s="2"/>
      <c r="B260" s="48" t="s">
        <v>289</v>
      </c>
      <c r="C260" s="28" t="s">
        <v>290</v>
      </c>
      <c r="D260" s="144"/>
      <c r="E260" s="205">
        <v>156</v>
      </c>
      <c r="F260" s="205">
        <v>12</v>
      </c>
      <c r="G260" s="206">
        <v>3</v>
      </c>
      <c r="H260" s="205">
        <v>1</v>
      </c>
      <c r="I260" s="243">
        <f t="shared" si="135"/>
        <v>172</v>
      </c>
      <c r="J260" s="116"/>
      <c r="K260" s="192">
        <v>0.90697674418604646</v>
      </c>
      <c r="L260" s="192">
        <v>6.9767441860465115E-2</v>
      </c>
      <c r="M260" s="192">
        <v>1.7441860465116279E-2</v>
      </c>
      <c r="N260" s="192">
        <v>5.8139534883720929E-3</v>
      </c>
      <c r="O260" s="157"/>
      <c r="P260" s="48" t="s">
        <v>289</v>
      </c>
      <c r="Q260" s="28" t="s">
        <v>290</v>
      </c>
      <c r="R260" s="144"/>
      <c r="S260" s="30">
        <v>156</v>
      </c>
      <c r="T260" s="30">
        <v>15</v>
      </c>
      <c r="U260" s="31">
        <v>3</v>
      </c>
      <c r="V260" s="30">
        <v>1</v>
      </c>
      <c r="W260" s="30">
        <v>175</v>
      </c>
      <c r="X260" s="116"/>
      <c r="Y260" s="127">
        <v>0.89142857142857146</v>
      </c>
      <c r="Z260" s="127">
        <v>8.5714285714285715E-2</v>
      </c>
      <c r="AA260" s="127">
        <v>1.7142857142857144E-2</v>
      </c>
      <c r="AB260" s="127">
        <v>5.7142857142857143E-3</v>
      </c>
      <c r="AC260" s="157"/>
      <c r="AD260" s="28" t="s">
        <v>289</v>
      </c>
      <c r="AE260" s="83" t="s">
        <v>290</v>
      </c>
      <c r="AF260" s="154"/>
      <c r="AG260" s="174">
        <v>0.78378378378378377</v>
      </c>
      <c r="AH260" s="174">
        <v>0.12837837837837837</v>
      </c>
      <c r="AI260" s="174">
        <v>7.4324324324324328E-2</v>
      </c>
      <c r="AJ260" s="174">
        <v>1.3513513513513514E-2</v>
      </c>
      <c r="AK260" s="174">
        <v>0.95483870967741935</v>
      </c>
      <c r="AL260" s="175"/>
      <c r="AM260" s="264">
        <f t="shared" si="131"/>
        <v>1.5548172757474998E-2</v>
      </c>
      <c r="AN260" s="264">
        <f t="shared" si="132"/>
        <v>-1.59468438538206E-2</v>
      </c>
      <c r="AO260" s="264">
        <f t="shared" si="133"/>
        <v>2.9900332225913512E-4</v>
      </c>
      <c r="AP260" s="264">
        <f t="shared" si="134"/>
        <v>9.9667774086378662E-5</v>
      </c>
      <c r="AR260" s="174">
        <v>0.10764478764478769</v>
      </c>
      <c r="AS260" s="174">
        <v>-4.2664092664092657E-2</v>
      </c>
      <c r="AT260" s="174">
        <v>-5.7181467181467188E-2</v>
      </c>
      <c r="AU260" s="174">
        <v>-7.7992277992278E-3</v>
      </c>
    </row>
    <row r="261" spans="1:47" ht="25.35" customHeight="1" thickBot="1" x14ac:dyDescent="0.25">
      <c r="A261" s="2"/>
      <c r="B261" s="48" t="s">
        <v>291</v>
      </c>
      <c r="C261" s="28" t="s">
        <v>292</v>
      </c>
      <c r="D261" s="144"/>
      <c r="E261" s="205">
        <v>154</v>
      </c>
      <c r="F261" s="205">
        <v>16</v>
      </c>
      <c r="G261" s="206">
        <v>2</v>
      </c>
      <c r="H261" s="205">
        <v>0</v>
      </c>
      <c r="I261" s="243">
        <f t="shared" si="135"/>
        <v>172</v>
      </c>
      <c r="J261" s="116"/>
      <c r="K261" s="192">
        <v>0.89534883720930236</v>
      </c>
      <c r="L261" s="192">
        <v>9.3023255813953487E-2</v>
      </c>
      <c r="M261" s="192">
        <v>1.1627906976744186E-2</v>
      </c>
      <c r="N261" s="192">
        <v>0</v>
      </c>
      <c r="O261" s="157"/>
      <c r="P261" s="48" t="s">
        <v>291</v>
      </c>
      <c r="Q261" s="28" t="s">
        <v>292</v>
      </c>
      <c r="R261" s="144"/>
      <c r="S261" s="30">
        <v>148</v>
      </c>
      <c r="T261" s="30">
        <v>21</v>
      </c>
      <c r="U261" s="31">
        <v>5</v>
      </c>
      <c r="V261" s="30">
        <v>1</v>
      </c>
      <c r="W261" s="30">
        <v>175</v>
      </c>
      <c r="X261" s="116"/>
      <c r="Y261" s="127">
        <v>0.84571428571428575</v>
      </c>
      <c r="Z261" s="127">
        <v>0.12</v>
      </c>
      <c r="AA261" s="127">
        <v>2.8571428571428571E-2</v>
      </c>
      <c r="AB261" s="127">
        <v>5.7142857142857143E-3</v>
      </c>
      <c r="AC261" s="157"/>
      <c r="AD261" s="28" t="s">
        <v>291</v>
      </c>
      <c r="AE261" s="83" t="s">
        <v>292</v>
      </c>
      <c r="AF261" s="154"/>
      <c r="AG261" s="174">
        <v>0.75</v>
      </c>
      <c r="AH261" s="174">
        <v>0.1554054054054054</v>
      </c>
      <c r="AI261" s="174">
        <v>7.4324324324324328E-2</v>
      </c>
      <c r="AJ261" s="174">
        <v>2.0270270270270271E-2</v>
      </c>
      <c r="AK261" s="174">
        <v>0.95483870967741935</v>
      </c>
      <c r="AL261" s="175"/>
      <c r="AM261" s="264">
        <f t="shared" si="131"/>
        <v>4.963455149501661E-2</v>
      </c>
      <c r="AN261" s="264">
        <f t="shared" si="132"/>
        <v>-2.6976744186046508E-2</v>
      </c>
      <c r="AO261" s="264">
        <f t="shared" si="133"/>
        <v>-1.6943521594684385E-2</v>
      </c>
      <c r="AP261" s="264">
        <f t="shared" si="134"/>
        <v>-5.7142857142857143E-3</v>
      </c>
      <c r="AR261" s="174">
        <v>9.5714285714285752E-2</v>
      </c>
      <c r="AS261" s="174">
        <v>-3.5405405405405405E-2</v>
      </c>
      <c r="AT261" s="174">
        <v>-4.5752895752895761E-2</v>
      </c>
      <c r="AU261" s="174">
        <v>-1.4555984555984558E-2</v>
      </c>
    </row>
    <row r="262" spans="1:47" ht="25.35" customHeight="1" thickBot="1" x14ac:dyDescent="0.25">
      <c r="A262" s="2"/>
      <c r="B262" s="48" t="s">
        <v>293</v>
      </c>
      <c r="C262" s="28" t="s">
        <v>294</v>
      </c>
      <c r="D262" s="144"/>
      <c r="E262" s="205">
        <v>158</v>
      </c>
      <c r="F262" s="205">
        <v>12</v>
      </c>
      <c r="G262" s="206">
        <v>2</v>
      </c>
      <c r="H262" s="205">
        <v>0</v>
      </c>
      <c r="I262" s="243">
        <f t="shared" si="135"/>
        <v>172</v>
      </c>
      <c r="J262" s="116"/>
      <c r="K262" s="192">
        <v>0.91860465116279066</v>
      </c>
      <c r="L262" s="192">
        <v>6.9767441860465115E-2</v>
      </c>
      <c r="M262" s="192">
        <v>1.1627906976744186E-2</v>
      </c>
      <c r="N262" s="192">
        <v>0</v>
      </c>
      <c r="O262" s="157"/>
      <c r="P262" s="48" t="s">
        <v>293</v>
      </c>
      <c r="Q262" s="28" t="s">
        <v>294</v>
      </c>
      <c r="R262" s="144"/>
      <c r="S262" s="30">
        <v>154</v>
      </c>
      <c r="T262" s="30">
        <v>15</v>
      </c>
      <c r="U262" s="31">
        <v>5</v>
      </c>
      <c r="V262" s="30">
        <v>1</v>
      </c>
      <c r="W262" s="30">
        <v>175</v>
      </c>
      <c r="X262" s="116"/>
      <c r="Y262" s="127">
        <v>0.88</v>
      </c>
      <c r="Z262" s="127">
        <v>8.5714285714285715E-2</v>
      </c>
      <c r="AA262" s="127">
        <v>2.8571428571428571E-2</v>
      </c>
      <c r="AB262" s="127">
        <v>5.7142857142857143E-3</v>
      </c>
      <c r="AC262" s="157"/>
      <c r="AD262" s="28" t="s">
        <v>293</v>
      </c>
      <c r="AE262" s="83" t="s">
        <v>294</v>
      </c>
      <c r="AF262" s="154"/>
      <c r="AG262" s="174">
        <v>0.77027027027027029</v>
      </c>
      <c r="AH262" s="174">
        <v>0.10810810810810811</v>
      </c>
      <c r="AI262" s="174">
        <v>0.10135135135135136</v>
      </c>
      <c r="AJ262" s="174">
        <v>2.0270270270270271E-2</v>
      </c>
      <c r="AK262" s="174">
        <v>0.95483870967741935</v>
      </c>
      <c r="AL262" s="175"/>
      <c r="AM262" s="264">
        <f t="shared" si="131"/>
        <v>3.860465116279066E-2</v>
      </c>
      <c r="AN262" s="264">
        <f t="shared" si="132"/>
        <v>-1.59468438538206E-2</v>
      </c>
      <c r="AO262" s="264">
        <f t="shared" si="133"/>
        <v>-1.6943521594684385E-2</v>
      </c>
      <c r="AP262" s="264">
        <f t="shared" si="134"/>
        <v>-5.7142857142857143E-3</v>
      </c>
      <c r="AR262" s="174">
        <v>0.10972972972972972</v>
      </c>
      <c r="AS262" s="174">
        <v>-2.2393822393822399E-2</v>
      </c>
      <c r="AT262" s="174">
        <v>-7.277992277992279E-2</v>
      </c>
      <c r="AU262" s="174">
        <v>-1.4555984555984558E-2</v>
      </c>
    </row>
    <row r="263" spans="1:47" ht="25.35" customHeight="1" thickBot="1" x14ac:dyDescent="0.25">
      <c r="A263" s="2"/>
      <c r="B263" s="48" t="s">
        <v>295</v>
      </c>
      <c r="C263" s="28" t="s">
        <v>296</v>
      </c>
      <c r="D263" s="144"/>
      <c r="E263" s="205">
        <v>144</v>
      </c>
      <c r="F263" s="205">
        <v>16</v>
      </c>
      <c r="G263" s="206">
        <v>9</v>
      </c>
      <c r="H263" s="205">
        <v>3</v>
      </c>
      <c r="I263" s="243">
        <f t="shared" si="135"/>
        <v>172</v>
      </c>
      <c r="J263" s="116"/>
      <c r="K263" s="192">
        <v>0.83720930232558144</v>
      </c>
      <c r="L263" s="192">
        <v>9.3023255813953487E-2</v>
      </c>
      <c r="M263" s="192">
        <v>5.232558139534884E-2</v>
      </c>
      <c r="N263" s="192">
        <v>1.7441860465116279E-2</v>
      </c>
      <c r="O263" s="157"/>
      <c r="P263" s="48" t="s">
        <v>295</v>
      </c>
      <c r="Q263" s="28" t="s">
        <v>296</v>
      </c>
      <c r="R263" s="144"/>
      <c r="S263" s="30">
        <v>137</v>
      </c>
      <c r="T263" s="30">
        <v>20</v>
      </c>
      <c r="U263" s="31">
        <v>9</v>
      </c>
      <c r="V263" s="30">
        <v>9</v>
      </c>
      <c r="W263" s="30">
        <v>175</v>
      </c>
      <c r="X263" s="116"/>
      <c r="Y263" s="127">
        <v>0.78285714285714281</v>
      </c>
      <c r="Z263" s="127">
        <v>0.11428571428571428</v>
      </c>
      <c r="AA263" s="127">
        <v>5.1428571428571428E-2</v>
      </c>
      <c r="AB263" s="127">
        <v>5.1428571428571428E-2</v>
      </c>
      <c r="AC263" s="157"/>
      <c r="AD263" s="28" t="s">
        <v>295</v>
      </c>
      <c r="AE263" s="83" t="s">
        <v>296</v>
      </c>
      <c r="AF263" s="154"/>
      <c r="AG263" s="174">
        <v>0.67346938775510201</v>
      </c>
      <c r="AH263" s="174">
        <v>0.14285714285714285</v>
      </c>
      <c r="AI263" s="174">
        <v>0.1360544217687075</v>
      </c>
      <c r="AJ263" s="174">
        <v>4.7619047619047616E-2</v>
      </c>
      <c r="AK263" s="174">
        <v>0.94838709677419353</v>
      </c>
      <c r="AL263" s="175"/>
      <c r="AM263" s="264">
        <f t="shared" si="131"/>
        <v>5.4352159468438632E-2</v>
      </c>
      <c r="AN263" s="264">
        <f t="shared" si="132"/>
        <v>-2.1262458471760795E-2</v>
      </c>
      <c r="AO263" s="264">
        <f t="shared" si="133"/>
        <v>8.9700996677741229E-4</v>
      </c>
      <c r="AP263" s="264">
        <f t="shared" si="134"/>
        <v>-3.3986710963455152E-2</v>
      </c>
      <c r="AR263" s="174">
        <v>0.1093877551020408</v>
      </c>
      <c r="AS263" s="174">
        <v>-2.8571428571428567E-2</v>
      </c>
      <c r="AT263" s="174">
        <v>-8.4625850340136061E-2</v>
      </c>
      <c r="AU263" s="174">
        <v>3.8095238095238113E-3</v>
      </c>
    </row>
    <row r="264" spans="1:47" ht="25.35" customHeight="1" thickBot="1" x14ac:dyDescent="0.25">
      <c r="A264" s="2"/>
      <c r="B264" s="48" t="s">
        <v>297</v>
      </c>
      <c r="C264" s="28" t="s">
        <v>298</v>
      </c>
      <c r="D264" s="144"/>
      <c r="E264" s="205">
        <v>155</v>
      </c>
      <c r="F264" s="205">
        <v>12</v>
      </c>
      <c r="G264" s="206">
        <v>4</v>
      </c>
      <c r="H264" s="205">
        <v>1</v>
      </c>
      <c r="I264" s="243">
        <f t="shared" si="135"/>
        <v>172</v>
      </c>
      <c r="J264" s="116"/>
      <c r="K264" s="192">
        <v>0.90116279069767447</v>
      </c>
      <c r="L264" s="192">
        <v>6.9767441860465115E-2</v>
      </c>
      <c r="M264" s="192">
        <v>2.3255813953488372E-2</v>
      </c>
      <c r="N264" s="192">
        <v>5.8139534883720929E-3</v>
      </c>
      <c r="O264" s="157"/>
      <c r="P264" s="48" t="s">
        <v>297</v>
      </c>
      <c r="Q264" s="28" t="s">
        <v>298</v>
      </c>
      <c r="R264" s="144"/>
      <c r="S264" s="30">
        <v>155</v>
      </c>
      <c r="T264" s="30">
        <v>13</v>
      </c>
      <c r="U264" s="31">
        <v>6</v>
      </c>
      <c r="V264" s="30">
        <v>1</v>
      </c>
      <c r="W264" s="30">
        <v>175</v>
      </c>
      <c r="X264" s="116"/>
      <c r="Y264" s="127">
        <v>0.88571428571428568</v>
      </c>
      <c r="Z264" s="127">
        <v>7.4285714285714288E-2</v>
      </c>
      <c r="AA264" s="127">
        <v>3.4285714285714287E-2</v>
      </c>
      <c r="AB264" s="127">
        <v>5.7142857142857143E-3</v>
      </c>
      <c r="AC264" s="157"/>
      <c r="AD264" s="28" t="s">
        <v>297</v>
      </c>
      <c r="AE264" s="83" t="s">
        <v>298</v>
      </c>
      <c r="AF264" s="154"/>
      <c r="AG264" s="174">
        <v>0.7432432432432432</v>
      </c>
      <c r="AH264" s="174">
        <v>0.12837837837837837</v>
      </c>
      <c r="AI264" s="174">
        <v>9.45945945945946E-2</v>
      </c>
      <c r="AJ264" s="174">
        <v>3.3783783783783786E-2</v>
      </c>
      <c r="AK264" s="174">
        <v>0.95483870967741935</v>
      </c>
      <c r="AL264" s="175"/>
      <c r="AM264" s="264">
        <f t="shared" si="131"/>
        <v>1.5448504983388789E-2</v>
      </c>
      <c r="AN264" s="264">
        <f t="shared" si="132"/>
        <v>-4.5182724252491729E-3</v>
      </c>
      <c r="AO264" s="264">
        <f t="shared" si="133"/>
        <v>-1.1029900332225916E-2</v>
      </c>
      <c r="AP264" s="264">
        <f t="shared" si="134"/>
        <v>9.9667774086378662E-5</v>
      </c>
      <c r="AR264" s="174">
        <v>0.14247104247104247</v>
      </c>
      <c r="AS264" s="174">
        <v>-5.4092664092664083E-2</v>
      </c>
      <c r="AT264" s="174">
        <v>-6.0308880308880312E-2</v>
      </c>
      <c r="AU264" s="174">
        <v>-2.8069498069498072E-2</v>
      </c>
    </row>
    <row r="265" spans="1:47" ht="17.100000000000001" customHeight="1" thickBot="1" x14ac:dyDescent="0.25">
      <c r="A265" s="2"/>
      <c r="B265" s="35">
        <v>4</v>
      </c>
      <c r="C265" s="36" t="s">
        <v>299</v>
      </c>
      <c r="E265" s="30" t="s">
        <v>49</v>
      </c>
      <c r="F265" s="30" t="s">
        <v>49</v>
      </c>
      <c r="G265" s="31" t="s">
        <v>49</v>
      </c>
      <c r="H265" s="30" t="s">
        <v>49</v>
      </c>
      <c r="I265" s="30" t="s">
        <v>49</v>
      </c>
      <c r="J265" s="116"/>
      <c r="K265" s="127" t="s">
        <v>49</v>
      </c>
      <c r="L265" s="127" t="s">
        <v>49</v>
      </c>
      <c r="M265" s="127" t="s">
        <v>49</v>
      </c>
      <c r="N265" s="127" t="s">
        <v>49</v>
      </c>
      <c r="O265" s="157"/>
      <c r="P265" s="35">
        <v>4</v>
      </c>
      <c r="Q265" s="36" t="s">
        <v>299</v>
      </c>
      <c r="S265" s="30" t="s">
        <v>49</v>
      </c>
      <c r="T265" s="30" t="s">
        <v>49</v>
      </c>
      <c r="U265" s="31" t="s">
        <v>49</v>
      </c>
      <c r="V265" s="30" t="s">
        <v>49</v>
      </c>
      <c r="W265" s="30" t="s">
        <v>49</v>
      </c>
      <c r="X265" s="116"/>
      <c r="Y265" s="127" t="s">
        <v>49</v>
      </c>
      <c r="Z265" s="127" t="s">
        <v>49</v>
      </c>
      <c r="AA265" s="127" t="s">
        <v>49</v>
      </c>
      <c r="AB265" s="127" t="s">
        <v>49</v>
      </c>
      <c r="AC265" s="157"/>
      <c r="AD265" s="35" t="s">
        <v>435</v>
      </c>
      <c r="AE265" s="36" t="s">
        <v>299</v>
      </c>
      <c r="AG265" s="175"/>
      <c r="AH265" s="175"/>
      <c r="AI265" s="175"/>
      <c r="AJ265" s="175"/>
      <c r="AK265" s="175"/>
      <c r="AL265" s="175"/>
      <c r="AM265" s="174" t="s">
        <v>49</v>
      </c>
      <c r="AN265" s="174" t="s">
        <v>49</v>
      </c>
      <c r="AO265" s="174" t="s">
        <v>49</v>
      </c>
      <c r="AP265" s="174" t="s">
        <v>49</v>
      </c>
      <c r="AR265" s="174" t="s">
        <v>49</v>
      </c>
      <c r="AS265" s="174" t="s">
        <v>49</v>
      </c>
      <c r="AT265" s="174" t="s">
        <v>49</v>
      </c>
      <c r="AU265" s="174" t="s">
        <v>49</v>
      </c>
    </row>
    <row r="266" spans="1:47" ht="25.35" customHeight="1" thickBot="1" x14ac:dyDescent="0.25">
      <c r="A266" s="2"/>
      <c r="B266" s="48" t="s">
        <v>66</v>
      </c>
      <c r="C266" s="28" t="s">
        <v>300</v>
      </c>
      <c r="D266" s="144"/>
      <c r="E266" s="205">
        <v>159</v>
      </c>
      <c r="F266" s="205">
        <v>5</v>
      </c>
      <c r="G266" s="206">
        <v>4</v>
      </c>
      <c r="H266" s="205">
        <v>4</v>
      </c>
      <c r="I266" s="243">
        <f t="shared" si="135"/>
        <v>172</v>
      </c>
      <c r="J266" s="116"/>
      <c r="K266" s="192">
        <v>0.92441860465116277</v>
      </c>
      <c r="L266" s="192">
        <v>2.9069767441860465E-2</v>
      </c>
      <c r="M266" s="192">
        <v>2.3255813953488372E-2</v>
      </c>
      <c r="N266" s="192">
        <v>2.3255813953488372E-2</v>
      </c>
      <c r="O266" s="157"/>
      <c r="P266" s="48" t="s">
        <v>66</v>
      </c>
      <c r="Q266" s="28" t="s">
        <v>300</v>
      </c>
      <c r="R266" s="144"/>
      <c r="S266" s="30">
        <v>147</v>
      </c>
      <c r="T266" s="30">
        <v>13</v>
      </c>
      <c r="U266" s="31">
        <v>7</v>
      </c>
      <c r="V266" s="30">
        <v>8</v>
      </c>
      <c r="W266" s="30">
        <v>175</v>
      </c>
      <c r="X266" s="116"/>
      <c r="Y266" s="127">
        <v>0.84</v>
      </c>
      <c r="Z266" s="127">
        <v>7.4285714285714288E-2</v>
      </c>
      <c r="AA266" s="127">
        <v>0.04</v>
      </c>
      <c r="AB266" s="127">
        <v>4.5714285714285714E-2</v>
      </c>
      <c r="AC266" s="157"/>
      <c r="AD266" s="28" t="s">
        <v>66</v>
      </c>
      <c r="AE266" s="83" t="s">
        <v>300</v>
      </c>
      <c r="AF266" s="154"/>
      <c r="AG266" s="174">
        <v>0.78378378378378377</v>
      </c>
      <c r="AH266" s="174">
        <v>8.7837837837837843E-2</v>
      </c>
      <c r="AI266" s="174">
        <v>9.45945945945946E-2</v>
      </c>
      <c r="AJ266" s="174">
        <v>3.3783783783783786E-2</v>
      </c>
      <c r="AK266" s="174">
        <v>0.95483870967741935</v>
      </c>
      <c r="AL266" s="175"/>
      <c r="AM266" s="264">
        <f t="shared" si="131"/>
        <v>8.4418604651162799E-2</v>
      </c>
      <c r="AN266" s="264">
        <f t="shared" si="132"/>
        <v>-4.5215946843853827E-2</v>
      </c>
      <c r="AO266" s="264">
        <f t="shared" si="133"/>
        <v>-1.6744186046511629E-2</v>
      </c>
      <c r="AP266" s="264">
        <f t="shared" si="134"/>
        <v>-2.2458471760797342E-2</v>
      </c>
      <c r="AR266" s="174">
        <v>5.6216216216216197E-2</v>
      </c>
      <c r="AS266" s="174">
        <v>-1.3552123552123554E-2</v>
      </c>
      <c r="AT266" s="174">
        <v>-5.4594594594594599E-2</v>
      </c>
      <c r="AU266" s="174">
        <v>1.1930501930501929E-2</v>
      </c>
    </row>
    <row r="267" spans="1:47" ht="25.35" customHeight="1" thickBot="1" x14ac:dyDescent="0.25">
      <c r="A267" s="2"/>
      <c r="B267" s="48" t="s">
        <v>71</v>
      </c>
      <c r="C267" s="28" t="s">
        <v>301</v>
      </c>
      <c r="D267" s="144"/>
      <c r="E267" s="205">
        <v>142</v>
      </c>
      <c r="F267" s="205">
        <v>19</v>
      </c>
      <c r="G267" s="206">
        <v>5</v>
      </c>
      <c r="H267" s="205">
        <v>6</v>
      </c>
      <c r="I267" s="243">
        <f t="shared" si="135"/>
        <v>172</v>
      </c>
      <c r="J267" s="116"/>
      <c r="K267" s="192">
        <v>0.82558139534883723</v>
      </c>
      <c r="L267" s="192">
        <v>0.11046511627906977</v>
      </c>
      <c r="M267" s="192">
        <v>2.9069767441860465E-2</v>
      </c>
      <c r="N267" s="192">
        <v>3.4883720930232558E-2</v>
      </c>
      <c r="O267" s="157"/>
      <c r="P267" s="48" t="s">
        <v>71</v>
      </c>
      <c r="Q267" s="28" t="s">
        <v>301</v>
      </c>
      <c r="R267" s="144"/>
      <c r="S267" s="30">
        <v>133</v>
      </c>
      <c r="T267" s="30">
        <v>22</v>
      </c>
      <c r="U267" s="31">
        <v>9</v>
      </c>
      <c r="V267" s="30">
        <v>11</v>
      </c>
      <c r="W267" s="30">
        <v>175</v>
      </c>
      <c r="X267" s="116"/>
      <c r="Y267" s="127">
        <v>0.76</v>
      </c>
      <c r="Z267" s="127">
        <v>0.12571428571428572</v>
      </c>
      <c r="AA267" s="127">
        <v>5.1428571428571428E-2</v>
      </c>
      <c r="AB267" s="127">
        <v>6.2857142857142861E-2</v>
      </c>
      <c r="AC267" s="157"/>
      <c r="AD267" s="28" t="s">
        <v>71</v>
      </c>
      <c r="AE267" s="83" t="s">
        <v>301</v>
      </c>
      <c r="AF267" s="154"/>
      <c r="AG267" s="174">
        <v>0.60810810810810811</v>
      </c>
      <c r="AH267" s="174">
        <v>0.1554054054054054</v>
      </c>
      <c r="AI267" s="174">
        <v>0.1554054054054054</v>
      </c>
      <c r="AJ267" s="174">
        <v>8.1081081081081086E-2</v>
      </c>
      <c r="AK267" s="174">
        <v>0.95483870967741935</v>
      </c>
      <c r="AL267" s="175"/>
      <c r="AM267" s="264">
        <f t="shared" si="131"/>
        <v>6.5581395348837224E-2</v>
      </c>
      <c r="AN267" s="264">
        <f t="shared" si="132"/>
        <v>-1.5249169435215953E-2</v>
      </c>
      <c r="AO267" s="264">
        <f t="shared" si="133"/>
        <v>-2.2358803986710963E-2</v>
      </c>
      <c r="AP267" s="264">
        <f t="shared" si="134"/>
        <v>-2.7973421926910304E-2</v>
      </c>
      <c r="AR267" s="174">
        <v>0.15189189189189189</v>
      </c>
      <c r="AS267" s="174">
        <v>-2.9691119691119677E-2</v>
      </c>
      <c r="AT267" s="174">
        <v>-0.10397683397683397</v>
      </c>
      <c r="AU267" s="174">
        <v>-1.8223938223938224E-2</v>
      </c>
    </row>
    <row r="268" spans="1:47" ht="17.100000000000001" customHeight="1" thickBot="1" x14ac:dyDescent="0.25">
      <c r="A268" s="2"/>
      <c r="B268" s="35">
        <v>5</v>
      </c>
      <c r="C268" s="36" t="s">
        <v>302</v>
      </c>
      <c r="E268" s="30" t="s">
        <v>49</v>
      </c>
      <c r="F268" s="30" t="s">
        <v>49</v>
      </c>
      <c r="G268" s="31" t="s">
        <v>49</v>
      </c>
      <c r="H268" s="30" t="s">
        <v>49</v>
      </c>
      <c r="I268" s="30" t="s">
        <v>49</v>
      </c>
      <c r="J268" s="116"/>
      <c r="K268" s="127" t="s">
        <v>49</v>
      </c>
      <c r="L268" s="127" t="s">
        <v>49</v>
      </c>
      <c r="M268" s="127" t="s">
        <v>49</v>
      </c>
      <c r="N268" s="127" t="s">
        <v>49</v>
      </c>
      <c r="O268" s="157"/>
      <c r="P268" s="35">
        <v>5</v>
      </c>
      <c r="Q268" s="36" t="s">
        <v>302</v>
      </c>
      <c r="S268" s="30" t="s">
        <v>49</v>
      </c>
      <c r="T268" s="30" t="s">
        <v>49</v>
      </c>
      <c r="U268" s="31" t="s">
        <v>49</v>
      </c>
      <c r="V268" s="30" t="s">
        <v>49</v>
      </c>
      <c r="W268" s="30" t="s">
        <v>49</v>
      </c>
      <c r="X268" s="116"/>
      <c r="Y268" s="127" t="s">
        <v>49</v>
      </c>
      <c r="Z268" s="127" t="s">
        <v>49</v>
      </c>
      <c r="AA268" s="127" t="s">
        <v>49</v>
      </c>
      <c r="AB268" s="127" t="s">
        <v>49</v>
      </c>
      <c r="AC268" s="157"/>
      <c r="AD268" s="35" t="s">
        <v>436</v>
      </c>
      <c r="AE268" s="36" t="s">
        <v>302</v>
      </c>
      <c r="AG268" s="175"/>
      <c r="AH268" s="175"/>
      <c r="AI268" s="175"/>
      <c r="AJ268" s="175"/>
      <c r="AK268" s="175"/>
      <c r="AL268" s="175"/>
      <c r="AM268" s="174" t="s">
        <v>49</v>
      </c>
      <c r="AN268" s="174" t="s">
        <v>49</v>
      </c>
      <c r="AO268" s="174" t="s">
        <v>49</v>
      </c>
      <c r="AP268" s="174" t="s">
        <v>49</v>
      </c>
      <c r="AR268" s="174" t="s">
        <v>49</v>
      </c>
      <c r="AS268" s="174" t="s">
        <v>49</v>
      </c>
      <c r="AT268" s="174" t="s">
        <v>49</v>
      </c>
      <c r="AU268" s="174" t="s">
        <v>49</v>
      </c>
    </row>
    <row r="269" spans="1:47" ht="25.35" customHeight="1" thickBot="1" x14ac:dyDescent="0.25">
      <c r="A269" s="2"/>
      <c r="B269" s="48" t="s">
        <v>99</v>
      </c>
      <c r="C269" s="28" t="s">
        <v>303</v>
      </c>
      <c r="D269" s="144"/>
      <c r="E269" s="205">
        <v>145</v>
      </c>
      <c r="F269" s="205">
        <v>13</v>
      </c>
      <c r="G269" s="206">
        <v>9</v>
      </c>
      <c r="H269" s="205">
        <v>5</v>
      </c>
      <c r="I269" s="243">
        <f t="shared" si="135"/>
        <v>172</v>
      </c>
      <c r="J269" s="116"/>
      <c r="K269" s="192">
        <v>0.84302325581395354</v>
      </c>
      <c r="L269" s="192">
        <v>7.5581395348837205E-2</v>
      </c>
      <c r="M269" s="192">
        <v>5.232558139534884E-2</v>
      </c>
      <c r="N269" s="192">
        <v>2.9069767441860465E-2</v>
      </c>
      <c r="O269" s="157"/>
      <c r="P269" s="48" t="s">
        <v>99</v>
      </c>
      <c r="Q269" s="28" t="s">
        <v>303</v>
      </c>
      <c r="R269" s="144"/>
      <c r="S269" s="30">
        <v>134</v>
      </c>
      <c r="T269" s="30">
        <v>17</v>
      </c>
      <c r="U269" s="31">
        <v>18</v>
      </c>
      <c r="V269" s="30">
        <v>6</v>
      </c>
      <c r="W269" s="30">
        <v>175</v>
      </c>
      <c r="X269" s="116"/>
      <c r="Y269" s="127">
        <v>0.76571428571428568</v>
      </c>
      <c r="Z269" s="127">
        <v>9.7142857142857142E-2</v>
      </c>
      <c r="AA269" s="127">
        <v>0.10285714285714286</v>
      </c>
      <c r="AB269" s="127">
        <v>3.4285714285714287E-2</v>
      </c>
      <c r="AC269" s="157"/>
      <c r="AD269" s="28" t="s">
        <v>99</v>
      </c>
      <c r="AE269" s="83" t="s">
        <v>303</v>
      </c>
      <c r="AF269" s="154"/>
      <c r="AG269" s="174">
        <v>0.61643835616438358</v>
      </c>
      <c r="AH269" s="174">
        <v>0.17808219178082191</v>
      </c>
      <c r="AI269" s="174">
        <v>0.14383561643835616</v>
      </c>
      <c r="AJ269" s="174">
        <v>6.1643835616438353E-2</v>
      </c>
      <c r="AK269" s="174">
        <v>0.9419354838709677</v>
      </c>
      <c r="AL269" s="175"/>
      <c r="AM269" s="264">
        <f t="shared" si="131"/>
        <v>7.7308970099667862E-2</v>
      </c>
      <c r="AN269" s="264">
        <f t="shared" si="132"/>
        <v>-2.1561461794019937E-2</v>
      </c>
      <c r="AO269" s="264">
        <f t="shared" si="133"/>
        <v>-5.0531561461794015E-2</v>
      </c>
      <c r="AP269" s="264">
        <f t="shared" si="134"/>
        <v>-5.2159468438538227E-3</v>
      </c>
      <c r="AR269" s="174">
        <v>0.1492759295499021</v>
      </c>
      <c r="AS269" s="174">
        <v>-8.0939334637964766E-2</v>
      </c>
      <c r="AT269" s="174">
        <v>-4.0978473581213301E-2</v>
      </c>
      <c r="AU269" s="174">
        <v>-2.7358121330724065E-2</v>
      </c>
    </row>
    <row r="270" spans="1:47" ht="25.35" customHeight="1" thickBot="1" x14ac:dyDescent="0.25">
      <c r="A270" s="2"/>
      <c r="B270" s="48" t="s">
        <v>304</v>
      </c>
      <c r="C270" s="28" t="s">
        <v>305</v>
      </c>
      <c r="D270" s="144"/>
      <c r="E270" s="205">
        <v>143</v>
      </c>
      <c r="F270" s="205">
        <v>19</v>
      </c>
      <c r="G270" s="206">
        <v>5</v>
      </c>
      <c r="H270" s="205">
        <v>5</v>
      </c>
      <c r="I270" s="243">
        <f t="shared" si="135"/>
        <v>172</v>
      </c>
      <c r="J270" s="116"/>
      <c r="K270" s="192">
        <v>0.83139534883720934</v>
      </c>
      <c r="L270" s="192">
        <v>0.11046511627906977</v>
      </c>
      <c r="M270" s="192">
        <v>2.9069767441860465E-2</v>
      </c>
      <c r="N270" s="192">
        <v>2.9069767441860465E-2</v>
      </c>
      <c r="O270" s="157"/>
      <c r="P270" s="48" t="s">
        <v>304</v>
      </c>
      <c r="Q270" s="28" t="s">
        <v>305</v>
      </c>
      <c r="R270" s="144"/>
      <c r="S270" s="30">
        <v>138</v>
      </c>
      <c r="T270" s="30">
        <v>20</v>
      </c>
      <c r="U270" s="31">
        <v>11</v>
      </c>
      <c r="V270" s="30">
        <v>6</v>
      </c>
      <c r="W270" s="30">
        <v>175</v>
      </c>
      <c r="X270" s="116"/>
      <c r="Y270" s="127">
        <v>0.78857142857142859</v>
      </c>
      <c r="Z270" s="127">
        <v>0.11428571428571428</v>
      </c>
      <c r="AA270" s="127">
        <v>6.2857142857142861E-2</v>
      </c>
      <c r="AB270" s="127">
        <v>3.4285714285714287E-2</v>
      </c>
      <c r="AC270" s="157"/>
      <c r="AD270" s="28" t="s">
        <v>304</v>
      </c>
      <c r="AE270" s="83" t="s">
        <v>305</v>
      </c>
      <c r="AF270" s="154"/>
      <c r="AG270" s="174">
        <v>0.66896551724137931</v>
      </c>
      <c r="AH270" s="174">
        <v>0.16551724137931034</v>
      </c>
      <c r="AI270" s="174">
        <v>0.11724137931034483</v>
      </c>
      <c r="AJ270" s="174">
        <v>4.8275862068965517E-2</v>
      </c>
      <c r="AK270" s="174">
        <v>0.93548387096774188</v>
      </c>
      <c r="AL270" s="175"/>
      <c r="AM270" s="264">
        <f t="shared" si="131"/>
        <v>4.2823920265780746E-2</v>
      </c>
      <c r="AN270" s="264">
        <f t="shared" si="132"/>
        <v>-3.8205980066445128E-3</v>
      </c>
      <c r="AO270" s="264">
        <f t="shared" si="133"/>
        <v>-3.37873754152824E-2</v>
      </c>
      <c r="AP270" s="264">
        <f t="shared" si="134"/>
        <v>-5.2159468438538227E-3</v>
      </c>
      <c r="AR270" s="174">
        <v>0.11960591133004927</v>
      </c>
      <c r="AS270" s="174">
        <v>-5.123152709359606E-2</v>
      </c>
      <c r="AT270" s="174">
        <v>-5.4384236453201965E-2</v>
      </c>
      <c r="AU270" s="174">
        <v>-1.3990147783251229E-2</v>
      </c>
    </row>
    <row r="271" spans="1:47" ht="25.35" customHeight="1" thickBot="1" x14ac:dyDescent="0.25">
      <c r="A271" s="2"/>
      <c r="B271" s="48" t="s">
        <v>306</v>
      </c>
      <c r="C271" s="28" t="s">
        <v>307</v>
      </c>
      <c r="D271" s="144"/>
      <c r="E271" s="205">
        <v>157</v>
      </c>
      <c r="F271" s="205">
        <v>3</v>
      </c>
      <c r="G271" s="206">
        <v>6</v>
      </c>
      <c r="H271" s="205">
        <v>6</v>
      </c>
      <c r="I271" s="243">
        <f t="shared" si="135"/>
        <v>172</v>
      </c>
      <c r="J271" s="116"/>
      <c r="K271" s="192">
        <v>0.91279069767441856</v>
      </c>
      <c r="L271" s="192">
        <v>1.7441860465116279E-2</v>
      </c>
      <c r="M271" s="192">
        <v>3.4883720930232558E-2</v>
      </c>
      <c r="N271" s="192">
        <v>3.4883720930232558E-2</v>
      </c>
      <c r="O271" s="157"/>
      <c r="P271" s="48" t="s">
        <v>306</v>
      </c>
      <c r="Q271" s="28" t="s">
        <v>307</v>
      </c>
      <c r="R271" s="144"/>
      <c r="S271" s="30">
        <v>163</v>
      </c>
      <c r="T271" s="30">
        <v>2</v>
      </c>
      <c r="U271" s="31">
        <v>5</v>
      </c>
      <c r="V271" s="30">
        <v>5</v>
      </c>
      <c r="W271" s="30">
        <v>175</v>
      </c>
      <c r="X271" s="116"/>
      <c r="Y271" s="127">
        <v>0.93142857142857138</v>
      </c>
      <c r="Z271" s="127">
        <v>1.1428571428571429E-2</v>
      </c>
      <c r="AA271" s="127">
        <v>2.8571428571428571E-2</v>
      </c>
      <c r="AB271" s="127">
        <v>2.8571428571428571E-2</v>
      </c>
      <c r="AC271" s="157"/>
      <c r="AD271" s="28" t="s">
        <v>306</v>
      </c>
      <c r="AE271" s="83" t="s">
        <v>307</v>
      </c>
      <c r="AF271" s="154"/>
      <c r="AG271" s="174">
        <v>0.86301369863013699</v>
      </c>
      <c r="AH271" s="174">
        <v>4.1095890410958902E-2</v>
      </c>
      <c r="AI271" s="174">
        <v>6.1643835616438353E-2</v>
      </c>
      <c r="AJ271" s="174">
        <v>3.4246575342465752E-2</v>
      </c>
      <c r="AK271" s="174">
        <v>0.9419354838709677</v>
      </c>
      <c r="AL271" s="175"/>
      <c r="AM271" s="264">
        <f t="shared" si="131"/>
        <v>-1.8637873754152823E-2</v>
      </c>
      <c r="AN271" s="264">
        <f t="shared" si="132"/>
        <v>6.0132890365448503E-3</v>
      </c>
      <c r="AO271" s="264">
        <f t="shared" si="133"/>
        <v>6.3122923588039871E-3</v>
      </c>
      <c r="AP271" s="264">
        <f t="shared" si="134"/>
        <v>6.3122923588039871E-3</v>
      </c>
      <c r="AR271" s="174">
        <v>6.841487279843439E-2</v>
      </c>
      <c r="AS271" s="174">
        <v>-2.9667318982387475E-2</v>
      </c>
      <c r="AT271" s="174">
        <v>-3.3072407045009786E-2</v>
      </c>
      <c r="AU271" s="174">
        <v>-5.675146771037181E-3</v>
      </c>
    </row>
    <row r="272" spans="1:47" ht="25.35" customHeight="1" thickBot="1" x14ac:dyDescent="0.25">
      <c r="A272" s="2"/>
      <c r="B272" s="48" t="s">
        <v>308</v>
      </c>
      <c r="C272" s="28" t="s">
        <v>309</v>
      </c>
      <c r="D272" s="144"/>
      <c r="E272" s="205">
        <v>145</v>
      </c>
      <c r="F272" s="205">
        <v>12</v>
      </c>
      <c r="G272" s="206">
        <v>8</v>
      </c>
      <c r="H272" s="205">
        <v>7</v>
      </c>
      <c r="I272" s="243">
        <f t="shared" si="135"/>
        <v>172</v>
      </c>
      <c r="J272" s="116"/>
      <c r="K272" s="192">
        <v>0.84302325581395354</v>
      </c>
      <c r="L272" s="192">
        <v>6.9767441860465115E-2</v>
      </c>
      <c r="M272" s="192">
        <v>4.6511627906976744E-2</v>
      </c>
      <c r="N272" s="192">
        <v>4.0697674418604654E-2</v>
      </c>
      <c r="O272" s="157"/>
      <c r="P272" s="48" t="s">
        <v>308</v>
      </c>
      <c r="Q272" s="28" t="s">
        <v>309</v>
      </c>
      <c r="R272" s="144"/>
      <c r="S272" s="30">
        <v>147</v>
      </c>
      <c r="T272" s="30">
        <v>7</v>
      </c>
      <c r="U272" s="31">
        <v>11</v>
      </c>
      <c r="V272" s="30">
        <v>10</v>
      </c>
      <c r="W272" s="30">
        <v>175</v>
      </c>
      <c r="X272" s="116"/>
      <c r="Y272" s="127">
        <v>0.84</v>
      </c>
      <c r="Z272" s="127">
        <v>0.04</v>
      </c>
      <c r="AA272" s="127">
        <v>6.2857142857142861E-2</v>
      </c>
      <c r="AB272" s="127">
        <v>5.7142857142857141E-2</v>
      </c>
      <c r="AC272" s="157"/>
      <c r="AD272" s="28" t="s">
        <v>308</v>
      </c>
      <c r="AE272" s="83" t="s">
        <v>309</v>
      </c>
      <c r="AF272" s="154"/>
      <c r="AG272" s="174">
        <v>0.72789115646258506</v>
      </c>
      <c r="AH272" s="174">
        <v>0.10884353741496598</v>
      </c>
      <c r="AI272" s="174">
        <v>0.10884353741496598</v>
      </c>
      <c r="AJ272" s="174">
        <v>5.4421768707482991E-2</v>
      </c>
      <c r="AK272" s="174">
        <v>0.94838709677419353</v>
      </c>
      <c r="AL272" s="175"/>
      <c r="AM272" s="264">
        <f t="shared" si="131"/>
        <v>3.0232558139535737E-3</v>
      </c>
      <c r="AN272" s="264">
        <f t="shared" si="132"/>
        <v>2.9767441860465114E-2</v>
      </c>
      <c r="AO272" s="264">
        <f t="shared" si="133"/>
        <v>-1.6345514950166118E-2</v>
      </c>
      <c r="AP272" s="264">
        <f t="shared" si="134"/>
        <v>-1.6445182724252487E-2</v>
      </c>
      <c r="AR272" s="174">
        <v>0.1121088435374149</v>
      </c>
      <c r="AS272" s="174">
        <v>-6.8843537414965988E-2</v>
      </c>
      <c r="AT272" s="174">
        <v>-4.5986394557823121E-2</v>
      </c>
      <c r="AU272" s="174">
        <v>2.7210884353741499E-3</v>
      </c>
    </row>
    <row r="273" spans="1:47" ht="25.35" customHeight="1" thickBot="1" x14ac:dyDescent="0.25">
      <c r="A273" s="2"/>
      <c r="B273" s="48" t="s">
        <v>310</v>
      </c>
      <c r="C273" s="28" t="s">
        <v>311</v>
      </c>
      <c r="D273" s="144"/>
      <c r="E273" s="205">
        <v>105</v>
      </c>
      <c r="F273" s="205">
        <v>26</v>
      </c>
      <c r="G273" s="206">
        <v>16</v>
      </c>
      <c r="H273" s="205">
        <v>25</v>
      </c>
      <c r="I273" s="243">
        <f t="shared" si="135"/>
        <v>172</v>
      </c>
      <c r="J273" s="116"/>
      <c r="K273" s="192">
        <v>0.61046511627906974</v>
      </c>
      <c r="L273" s="192">
        <v>0.15116279069767441</v>
      </c>
      <c r="M273" s="192">
        <v>9.3023255813953487E-2</v>
      </c>
      <c r="N273" s="192">
        <v>0.14534883720930233</v>
      </c>
      <c r="O273" s="157"/>
      <c r="P273" s="48" t="s">
        <v>310</v>
      </c>
      <c r="Q273" s="28" t="s">
        <v>311</v>
      </c>
      <c r="R273" s="144"/>
      <c r="S273" s="30">
        <v>114</v>
      </c>
      <c r="T273" s="30">
        <v>19</v>
      </c>
      <c r="U273" s="31">
        <v>16</v>
      </c>
      <c r="V273" s="30">
        <v>26</v>
      </c>
      <c r="W273" s="30">
        <v>175</v>
      </c>
      <c r="X273" s="116"/>
      <c r="Y273" s="127">
        <v>0.65142857142857147</v>
      </c>
      <c r="Z273" s="127">
        <v>0.10857142857142857</v>
      </c>
      <c r="AA273" s="127">
        <v>9.1428571428571428E-2</v>
      </c>
      <c r="AB273" s="127">
        <v>0.14857142857142858</v>
      </c>
      <c r="AC273" s="157"/>
      <c r="AD273" s="28" t="s">
        <v>310</v>
      </c>
      <c r="AE273" s="83" t="s">
        <v>311</v>
      </c>
      <c r="AF273" s="154"/>
      <c r="AG273" s="174">
        <v>0.51369863013698636</v>
      </c>
      <c r="AH273" s="174">
        <v>0.10273972602739725</v>
      </c>
      <c r="AI273" s="174">
        <v>0.20547945205479451</v>
      </c>
      <c r="AJ273" s="174">
        <v>0.17808219178082191</v>
      </c>
      <c r="AK273" s="174">
        <v>0.9419354838709677</v>
      </c>
      <c r="AL273" s="175"/>
      <c r="AM273" s="264">
        <f t="shared" si="131"/>
        <v>-4.0963455149501726E-2</v>
      </c>
      <c r="AN273" s="264">
        <f t="shared" si="132"/>
        <v>4.2591362126245841E-2</v>
      </c>
      <c r="AO273" s="264">
        <f t="shared" si="133"/>
        <v>1.5946843853820586E-3</v>
      </c>
      <c r="AP273" s="264">
        <f t="shared" si="134"/>
        <v>-3.2225913621262425E-3</v>
      </c>
      <c r="AR273" s="174">
        <v>0.13772994129158511</v>
      </c>
      <c r="AS273" s="174">
        <v>5.8317025440313142E-3</v>
      </c>
      <c r="AT273" s="174">
        <v>-0.11405088062622308</v>
      </c>
      <c r="AU273" s="174">
        <v>-2.9510763209393331E-2</v>
      </c>
    </row>
    <row r="274" spans="1:47" ht="17.100000000000001" customHeight="1" thickBot="1" x14ac:dyDescent="0.25">
      <c r="A274" s="2"/>
      <c r="B274" s="35">
        <v>6</v>
      </c>
      <c r="C274" s="36" t="s">
        <v>312</v>
      </c>
      <c r="E274" s="30" t="s">
        <v>49</v>
      </c>
      <c r="F274" s="30" t="s">
        <v>49</v>
      </c>
      <c r="G274" s="31" t="s">
        <v>49</v>
      </c>
      <c r="H274" s="30" t="s">
        <v>49</v>
      </c>
      <c r="I274" s="30" t="s">
        <v>49</v>
      </c>
      <c r="J274" s="116"/>
      <c r="K274" s="127" t="s">
        <v>49</v>
      </c>
      <c r="L274" s="127" t="s">
        <v>49</v>
      </c>
      <c r="M274" s="127" t="s">
        <v>49</v>
      </c>
      <c r="N274" s="127" t="s">
        <v>49</v>
      </c>
      <c r="O274" s="157"/>
      <c r="P274" s="35">
        <v>6</v>
      </c>
      <c r="Q274" s="36" t="s">
        <v>312</v>
      </c>
      <c r="S274" s="30" t="s">
        <v>49</v>
      </c>
      <c r="T274" s="30" t="s">
        <v>49</v>
      </c>
      <c r="U274" s="31" t="s">
        <v>49</v>
      </c>
      <c r="V274" s="30" t="s">
        <v>49</v>
      </c>
      <c r="W274" s="30" t="s">
        <v>49</v>
      </c>
      <c r="X274" s="116"/>
      <c r="Y274" s="127" t="s">
        <v>49</v>
      </c>
      <c r="Z274" s="127" t="s">
        <v>49</v>
      </c>
      <c r="AA274" s="127" t="s">
        <v>49</v>
      </c>
      <c r="AB274" s="127" t="s">
        <v>49</v>
      </c>
      <c r="AC274" s="157"/>
      <c r="AD274" s="35" t="s">
        <v>438</v>
      </c>
      <c r="AE274" s="36" t="s">
        <v>312</v>
      </c>
      <c r="AG274" s="175"/>
      <c r="AH274" s="175"/>
      <c r="AI274" s="175"/>
      <c r="AJ274" s="175"/>
      <c r="AK274" s="175"/>
      <c r="AL274" s="175"/>
      <c r="AM274" s="174" t="s">
        <v>49</v>
      </c>
      <c r="AN274" s="174" t="s">
        <v>49</v>
      </c>
      <c r="AO274" s="174" t="s">
        <v>49</v>
      </c>
      <c r="AP274" s="174" t="s">
        <v>49</v>
      </c>
      <c r="AR274" s="174" t="s">
        <v>49</v>
      </c>
      <c r="AS274" s="174" t="s">
        <v>49</v>
      </c>
      <c r="AT274" s="174" t="s">
        <v>49</v>
      </c>
      <c r="AU274" s="174" t="s">
        <v>49</v>
      </c>
    </row>
    <row r="275" spans="1:47" ht="25.35" customHeight="1" thickBot="1" x14ac:dyDescent="0.25">
      <c r="A275" s="2"/>
      <c r="B275" s="48" t="s">
        <v>313</v>
      </c>
      <c r="C275" s="28" t="s">
        <v>314</v>
      </c>
      <c r="D275" s="144"/>
      <c r="E275" s="205">
        <v>161</v>
      </c>
      <c r="F275" s="205">
        <v>8</v>
      </c>
      <c r="G275" s="206">
        <v>3</v>
      </c>
      <c r="H275" s="205">
        <v>0</v>
      </c>
      <c r="I275" s="243">
        <f t="shared" si="135"/>
        <v>172</v>
      </c>
      <c r="J275" s="116"/>
      <c r="K275" s="192">
        <v>0.93604651162790697</v>
      </c>
      <c r="L275" s="192">
        <v>4.6511627906976744E-2</v>
      </c>
      <c r="M275" s="192">
        <v>1.7441860465116279E-2</v>
      </c>
      <c r="N275" s="192">
        <v>0</v>
      </c>
      <c r="O275" s="157"/>
      <c r="P275" s="48" t="s">
        <v>313</v>
      </c>
      <c r="Q275" s="28" t="s">
        <v>314</v>
      </c>
      <c r="R275" s="144"/>
      <c r="S275" s="30">
        <v>157</v>
      </c>
      <c r="T275" s="30">
        <v>11</v>
      </c>
      <c r="U275" s="31">
        <v>6</v>
      </c>
      <c r="V275" s="30">
        <v>1</v>
      </c>
      <c r="W275" s="30">
        <v>175</v>
      </c>
      <c r="X275" s="116"/>
      <c r="Y275" s="127">
        <v>0.89714285714285713</v>
      </c>
      <c r="Z275" s="127">
        <v>6.2857142857142861E-2</v>
      </c>
      <c r="AA275" s="127">
        <v>3.4285714285714287E-2</v>
      </c>
      <c r="AB275" s="127">
        <v>5.7142857142857143E-3</v>
      </c>
      <c r="AC275" s="157"/>
      <c r="AD275" s="28" t="s">
        <v>313</v>
      </c>
      <c r="AE275" s="83" t="s">
        <v>314</v>
      </c>
      <c r="AF275" s="154"/>
      <c r="AG275" s="174">
        <v>0.79861111111111116</v>
      </c>
      <c r="AH275" s="174">
        <v>0.1111111111111111</v>
      </c>
      <c r="AI275" s="174">
        <v>6.9444444444444448E-2</v>
      </c>
      <c r="AJ275" s="174">
        <v>2.0833333333333332E-2</v>
      </c>
      <c r="AK275" s="174">
        <v>0.92903225806451617</v>
      </c>
      <c r="AL275" s="175"/>
      <c r="AM275" s="264">
        <f t="shared" si="131"/>
        <v>3.8903654485049843E-2</v>
      </c>
      <c r="AN275" s="264">
        <f t="shared" si="132"/>
        <v>-1.6345514950166118E-2</v>
      </c>
      <c r="AO275" s="264">
        <f t="shared" si="133"/>
        <v>-1.6843853820598009E-2</v>
      </c>
      <c r="AP275" s="264">
        <f t="shared" si="134"/>
        <v>-5.7142857142857143E-3</v>
      </c>
      <c r="AR275" s="174">
        <v>9.853174603174597E-2</v>
      </c>
      <c r="AS275" s="174">
        <v>-4.8253968253968244E-2</v>
      </c>
      <c r="AT275" s="174">
        <v>-3.515873015873016E-2</v>
      </c>
      <c r="AU275" s="174">
        <v>-1.5119047619047619E-2</v>
      </c>
    </row>
    <row r="276" spans="1:47" ht="36.6" customHeight="1" thickBot="1" x14ac:dyDescent="0.25">
      <c r="A276" s="2"/>
      <c r="B276" s="48" t="s">
        <v>315</v>
      </c>
      <c r="C276" s="28" t="s">
        <v>316</v>
      </c>
      <c r="D276" s="144"/>
      <c r="E276" s="205">
        <v>155</v>
      </c>
      <c r="F276" s="205">
        <v>8</v>
      </c>
      <c r="G276" s="206">
        <v>7</v>
      </c>
      <c r="H276" s="205">
        <v>2</v>
      </c>
      <c r="I276" s="243">
        <f t="shared" si="135"/>
        <v>172</v>
      </c>
      <c r="J276" s="116"/>
      <c r="K276" s="192">
        <v>0.90116279069767447</v>
      </c>
      <c r="L276" s="192">
        <v>4.6511627906976744E-2</v>
      </c>
      <c r="M276" s="192">
        <v>4.0697674418604654E-2</v>
      </c>
      <c r="N276" s="192">
        <v>1.1627906976744186E-2</v>
      </c>
      <c r="O276" s="157"/>
      <c r="P276" s="48" t="s">
        <v>315</v>
      </c>
      <c r="Q276" s="28" t="s">
        <v>316</v>
      </c>
      <c r="R276" s="144"/>
      <c r="S276" s="30">
        <v>150</v>
      </c>
      <c r="T276" s="30">
        <v>12</v>
      </c>
      <c r="U276" s="31">
        <v>8</v>
      </c>
      <c r="V276" s="30">
        <v>5</v>
      </c>
      <c r="W276" s="30">
        <v>175</v>
      </c>
      <c r="X276" s="116"/>
      <c r="Y276" s="127">
        <v>0.8571428571428571</v>
      </c>
      <c r="Z276" s="127">
        <v>6.8571428571428575E-2</v>
      </c>
      <c r="AA276" s="127">
        <v>4.5714285714285714E-2</v>
      </c>
      <c r="AB276" s="127">
        <v>2.8571428571428571E-2</v>
      </c>
      <c r="AC276" s="157"/>
      <c r="AD276" s="28" t="s">
        <v>315</v>
      </c>
      <c r="AE276" s="83" t="s">
        <v>316</v>
      </c>
      <c r="AF276" s="154"/>
      <c r="AG276" s="174">
        <v>0.74468085106382975</v>
      </c>
      <c r="AH276" s="174">
        <v>0.12056737588652482</v>
      </c>
      <c r="AI276" s="174">
        <v>9.2198581560283682E-2</v>
      </c>
      <c r="AJ276" s="174">
        <v>4.2553191489361701E-2</v>
      </c>
      <c r="AK276" s="174">
        <v>0.9096774193548387</v>
      </c>
      <c r="AL276" s="175"/>
      <c r="AM276" s="264">
        <f t="shared" si="131"/>
        <v>4.401993355481737E-2</v>
      </c>
      <c r="AN276" s="264">
        <f t="shared" si="132"/>
        <v>-2.2059800664451831E-2</v>
      </c>
      <c r="AO276" s="264">
        <f t="shared" si="133"/>
        <v>-5.0166112956810602E-3</v>
      </c>
      <c r="AP276" s="264">
        <f t="shared" si="134"/>
        <v>-1.6943521594684385E-2</v>
      </c>
      <c r="AR276" s="174">
        <v>0.11246200607902734</v>
      </c>
      <c r="AS276" s="174">
        <v>-5.1995947315096241E-2</v>
      </c>
      <c r="AT276" s="174">
        <v>-4.6484295845997968E-2</v>
      </c>
      <c r="AU276" s="174">
        <v>-1.3981762917933131E-2</v>
      </c>
    </row>
    <row r="277" spans="1:47" ht="36.6" customHeight="1" thickBot="1" x14ac:dyDescent="0.25">
      <c r="A277" s="2"/>
      <c r="B277" s="48" t="s">
        <v>317</v>
      </c>
      <c r="C277" s="28" t="s">
        <v>318</v>
      </c>
      <c r="D277" s="144"/>
      <c r="E277" s="205">
        <v>118</v>
      </c>
      <c r="F277" s="205">
        <v>14</v>
      </c>
      <c r="G277" s="206">
        <v>20</v>
      </c>
      <c r="H277" s="205">
        <v>20</v>
      </c>
      <c r="I277" s="243">
        <f t="shared" si="135"/>
        <v>172</v>
      </c>
      <c r="J277" s="116"/>
      <c r="K277" s="192">
        <v>0.68604651162790697</v>
      </c>
      <c r="L277" s="192">
        <v>8.1395348837209308E-2</v>
      </c>
      <c r="M277" s="192">
        <v>0.11627906976744186</v>
      </c>
      <c r="N277" s="192">
        <v>0.11627906976744186</v>
      </c>
      <c r="O277" s="157"/>
      <c r="P277" s="48" t="s">
        <v>317</v>
      </c>
      <c r="Q277" s="28" t="s">
        <v>318</v>
      </c>
      <c r="R277" s="144"/>
      <c r="S277" s="30">
        <v>119</v>
      </c>
      <c r="T277" s="30">
        <v>19</v>
      </c>
      <c r="U277" s="31">
        <v>23</v>
      </c>
      <c r="V277" s="30">
        <v>14</v>
      </c>
      <c r="W277" s="30">
        <v>175</v>
      </c>
      <c r="X277" s="116"/>
      <c r="Y277" s="127">
        <v>0.68</v>
      </c>
      <c r="Z277" s="127">
        <v>0.10857142857142857</v>
      </c>
      <c r="AA277" s="127">
        <v>0.13142857142857142</v>
      </c>
      <c r="AB277" s="127">
        <v>0.08</v>
      </c>
      <c r="AC277" s="157"/>
      <c r="AD277" s="28" t="s">
        <v>317</v>
      </c>
      <c r="AE277" s="83" t="s">
        <v>318</v>
      </c>
      <c r="AF277" s="154"/>
      <c r="AG277" s="174">
        <v>0.5625</v>
      </c>
      <c r="AH277" s="174">
        <v>0.14583333333333334</v>
      </c>
      <c r="AI277" s="174">
        <v>0.2013888888888889</v>
      </c>
      <c r="AJ277" s="174">
        <v>9.0277777777777776E-2</v>
      </c>
      <c r="AK277" s="174">
        <v>0.92903225806451617</v>
      </c>
      <c r="AL277" s="175"/>
      <c r="AM277" s="264">
        <f t="shared" si="131"/>
        <v>6.0465116279069253E-3</v>
      </c>
      <c r="AN277" s="264">
        <f t="shared" si="132"/>
        <v>-2.7176079734219261E-2</v>
      </c>
      <c r="AO277" s="264">
        <f t="shared" si="133"/>
        <v>-1.5149501661129564E-2</v>
      </c>
      <c r="AP277" s="264">
        <f t="shared" si="134"/>
        <v>3.6279069767441857E-2</v>
      </c>
      <c r="AR277" s="174">
        <v>0.11750000000000005</v>
      </c>
      <c r="AS277" s="174">
        <v>-3.7261904761904774E-2</v>
      </c>
      <c r="AT277" s="174">
        <v>-6.9960317460317473E-2</v>
      </c>
      <c r="AU277" s="174">
        <v>-1.0277777777777775E-2</v>
      </c>
    </row>
    <row r="278" spans="1:47" ht="17.100000000000001" customHeight="1" thickBot="1" x14ac:dyDescent="0.25">
      <c r="B278" s="35">
        <v>7</v>
      </c>
      <c r="C278" s="36" t="s">
        <v>319</v>
      </c>
      <c r="E278" s="30" t="s">
        <v>49</v>
      </c>
      <c r="F278" s="30" t="s">
        <v>49</v>
      </c>
      <c r="G278" s="31" t="s">
        <v>49</v>
      </c>
      <c r="H278" s="30" t="s">
        <v>49</v>
      </c>
      <c r="I278" s="30" t="s">
        <v>49</v>
      </c>
      <c r="J278" s="116"/>
      <c r="K278" s="127" t="s">
        <v>49</v>
      </c>
      <c r="L278" s="127" t="s">
        <v>49</v>
      </c>
      <c r="M278" s="127" t="s">
        <v>49</v>
      </c>
      <c r="N278" s="127" t="s">
        <v>49</v>
      </c>
      <c r="O278" s="157"/>
      <c r="P278" s="35">
        <v>7</v>
      </c>
      <c r="Q278" s="36" t="s">
        <v>319</v>
      </c>
      <c r="S278" s="30" t="s">
        <v>49</v>
      </c>
      <c r="T278" s="30" t="s">
        <v>49</v>
      </c>
      <c r="U278" s="31" t="s">
        <v>49</v>
      </c>
      <c r="V278" s="30" t="s">
        <v>49</v>
      </c>
      <c r="W278" s="30" t="s">
        <v>49</v>
      </c>
      <c r="X278" s="116"/>
      <c r="Y278" s="127" t="s">
        <v>49</v>
      </c>
      <c r="Z278" s="127" t="s">
        <v>49</v>
      </c>
      <c r="AA278" s="127" t="s">
        <v>49</v>
      </c>
      <c r="AB278" s="127" t="s">
        <v>49</v>
      </c>
      <c r="AC278" s="157"/>
      <c r="AD278" s="35" t="s">
        <v>439</v>
      </c>
      <c r="AE278" s="36" t="s">
        <v>502</v>
      </c>
      <c r="AG278" s="175"/>
      <c r="AH278" s="175"/>
      <c r="AI278" s="175"/>
      <c r="AJ278" s="175"/>
      <c r="AK278" s="175"/>
      <c r="AL278" s="175"/>
      <c r="AM278" s="174" t="s">
        <v>49</v>
      </c>
      <c r="AN278" s="174" t="s">
        <v>49</v>
      </c>
      <c r="AO278" s="174" t="s">
        <v>49</v>
      </c>
      <c r="AP278" s="174" t="s">
        <v>49</v>
      </c>
      <c r="AR278" s="174" t="s">
        <v>49</v>
      </c>
      <c r="AS278" s="174" t="s">
        <v>49</v>
      </c>
      <c r="AT278" s="174" t="s">
        <v>49</v>
      </c>
      <c r="AU278" s="174" t="s">
        <v>49</v>
      </c>
    </row>
    <row r="279" spans="1:47" ht="25.35" customHeight="1" thickBot="1" x14ac:dyDescent="0.25">
      <c r="B279" s="48" t="s">
        <v>320</v>
      </c>
      <c r="C279" s="28" t="s">
        <v>619</v>
      </c>
      <c r="D279" s="144"/>
      <c r="E279" s="205">
        <v>101</v>
      </c>
      <c r="F279" s="205">
        <v>26</v>
      </c>
      <c r="G279" s="206">
        <v>20</v>
      </c>
      <c r="H279" s="205">
        <v>25</v>
      </c>
      <c r="I279" s="243">
        <f t="shared" si="135"/>
        <v>172</v>
      </c>
      <c r="J279" s="116"/>
      <c r="K279" s="192">
        <v>0.58720930232558144</v>
      </c>
      <c r="L279" s="192">
        <v>0.15116279069767441</v>
      </c>
      <c r="M279" s="192">
        <v>0.11627906976744186</v>
      </c>
      <c r="N279" s="192">
        <v>0.14534883720930233</v>
      </c>
      <c r="O279" s="157"/>
      <c r="P279" s="48" t="s">
        <v>320</v>
      </c>
      <c r="Q279" s="28" t="s">
        <v>321</v>
      </c>
      <c r="R279" s="144"/>
      <c r="S279" s="30">
        <v>85</v>
      </c>
      <c r="T279" s="30">
        <v>35</v>
      </c>
      <c r="U279" s="31">
        <v>29</v>
      </c>
      <c r="V279" s="30">
        <v>26</v>
      </c>
      <c r="W279" s="30">
        <v>175</v>
      </c>
      <c r="X279" s="116"/>
      <c r="Y279" s="127">
        <v>0.48571428571428571</v>
      </c>
      <c r="Z279" s="127">
        <v>0.2</v>
      </c>
      <c r="AA279" s="127">
        <v>0.1657142857142857</v>
      </c>
      <c r="AB279" s="127">
        <v>0.14857142857142858</v>
      </c>
      <c r="AC279" s="157"/>
      <c r="AD279" s="28" t="s">
        <v>320</v>
      </c>
      <c r="AE279" s="83" t="s">
        <v>503</v>
      </c>
      <c r="AF279" s="154"/>
      <c r="AG279" s="174">
        <v>0.44137931034482758</v>
      </c>
      <c r="AH279" s="174">
        <v>0.20689655172413793</v>
      </c>
      <c r="AI279" s="174">
        <v>0.25517241379310346</v>
      </c>
      <c r="AJ279" s="174">
        <v>9.6551724137931033E-2</v>
      </c>
      <c r="AK279" s="174">
        <v>0.93548387096774188</v>
      </c>
      <c r="AL279" s="175"/>
      <c r="AM279" s="264">
        <f t="shared" si="131"/>
        <v>0.10149501661129573</v>
      </c>
      <c r="AN279" s="264">
        <f t="shared" si="132"/>
        <v>-4.8837209302325602E-2</v>
      </c>
      <c r="AO279" s="264">
        <f t="shared" si="133"/>
        <v>-4.9435215946843844E-2</v>
      </c>
      <c r="AP279" s="264">
        <f t="shared" si="134"/>
        <v>-3.2225913621262425E-3</v>
      </c>
      <c r="AR279" s="174">
        <v>4.4334975369458129E-2</v>
      </c>
      <c r="AS279" s="174">
        <v>-6.8965517241379171E-3</v>
      </c>
      <c r="AT279" s="174">
        <v>-8.9458128078817756E-2</v>
      </c>
      <c r="AU279" s="174">
        <v>5.2019704433497543E-2</v>
      </c>
    </row>
    <row r="280" spans="1:47" ht="17.100000000000001" customHeight="1" thickBot="1" x14ac:dyDescent="0.25">
      <c r="B280" s="48" t="s">
        <v>322</v>
      </c>
      <c r="C280" s="28" t="s">
        <v>323</v>
      </c>
      <c r="D280" s="144"/>
      <c r="E280" s="205">
        <v>30</v>
      </c>
      <c r="F280" s="205">
        <v>1</v>
      </c>
      <c r="G280" s="206">
        <v>9</v>
      </c>
      <c r="H280" s="205">
        <v>5</v>
      </c>
      <c r="I280" s="243">
        <f t="shared" si="135"/>
        <v>45</v>
      </c>
      <c r="J280" s="116"/>
      <c r="K280" s="192">
        <v>0.66666666666666663</v>
      </c>
      <c r="L280" s="192">
        <v>2.2222222222222223E-2</v>
      </c>
      <c r="M280" s="192">
        <v>0.2</v>
      </c>
      <c r="N280" s="192">
        <v>0.1111111111111111</v>
      </c>
      <c r="O280" s="157"/>
      <c r="P280" s="48" t="s">
        <v>322</v>
      </c>
      <c r="Q280" s="28" t="s">
        <v>323</v>
      </c>
      <c r="R280" s="144"/>
      <c r="S280" s="30">
        <v>37</v>
      </c>
      <c r="T280" s="30">
        <v>4</v>
      </c>
      <c r="U280" s="31">
        <v>8</v>
      </c>
      <c r="V280" s="30">
        <v>6</v>
      </c>
      <c r="W280" s="30">
        <v>55</v>
      </c>
      <c r="X280" s="116"/>
      <c r="Y280" s="127">
        <v>0.67272727272727273</v>
      </c>
      <c r="Z280" s="127">
        <v>7.2727272727272724E-2</v>
      </c>
      <c r="AA280" s="127">
        <v>0.14545454545454545</v>
      </c>
      <c r="AB280" s="127">
        <v>0.10909090909090909</v>
      </c>
      <c r="AC280" s="157"/>
      <c r="AD280" s="28"/>
      <c r="AE280" s="83"/>
      <c r="AG280" s="24" t="s">
        <v>513</v>
      </c>
      <c r="AH280" s="120"/>
      <c r="AI280" s="120"/>
      <c r="AJ280" s="120"/>
      <c r="AK280" s="120"/>
      <c r="AL280" s="120"/>
      <c r="AM280" s="264">
        <f t="shared" si="131"/>
        <v>-6.0606060606060996E-3</v>
      </c>
      <c r="AN280" s="264">
        <f t="shared" si="132"/>
        <v>-5.0505050505050497E-2</v>
      </c>
      <c r="AO280" s="264">
        <f t="shared" si="133"/>
        <v>5.4545454545454564E-2</v>
      </c>
      <c r="AP280" s="264">
        <f t="shared" si="134"/>
        <v>2.0202020202020193E-3</v>
      </c>
      <c r="AR280" s="155"/>
      <c r="AS280" s="155" t="s">
        <v>49</v>
      </c>
      <c r="AT280" s="155" t="s">
        <v>49</v>
      </c>
      <c r="AU280" s="155" t="s">
        <v>49</v>
      </c>
    </row>
    <row r="281" spans="1:47" ht="17.100000000000001" customHeight="1" thickBot="1" x14ac:dyDescent="0.25">
      <c r="B281" s="48" t="s">
        <v>324</v>
      </c>
      <c r="C281" s="28" t="s">
        <v>325</v>
      </c>
      <c r="D281" s="144"/>
      <c r="E281" s="205">
        <v>135</v>
      </c>
      <c r="F281" s="205">
        <v>22</v>
      </c>
      <c r="G281" s="206">
        <v>0</v>
      </c>
      <c r="H281" s="205">
        <v>1</v>
      </c>
      <c r="I281" s="243">
        <f t="shared" si="135"/>
        <v>158</v>
      </c>
      <c r="J281" s="116"/>
      <c r="K281" s="192">
        <v>0.85443037974683544</v>
      </c>
      <c r="L281" s="192">
        <v>0.13924050632911392</v>
      </c>
      <c r="M281" s="192">
        <v>0</v>
      </c>
      <c r="N281" s="192">
        <v>6.3291139240506328E-3</v>
      </c>
      <c r="O281" s="157"/>
      <c r="P281" s="48" t="s">
        <v>324</v>
      </c>
      <c r="Q281" s="28" t="s">
        <v>325</v>
      </c>
      <c r="R281" s="144"/>
      <c r="S281" s="30">
        <v>119</v>
      </c>
      <c r="T281" s="30">
        <v>33</v>
      </c>
      <c r="U281" s="31">
        <v>6</v>
      </c>
      <c r="V281" s="30">
        <v>3</v>
      </c>
      <c r="W281" s="30">
        <v>161</v>
      </c>
      <c r="X281" s="116"/>
      <c r="Y281" s="127">
        <v>0.73913043478260865</v>
      </c>
      <c r="Z281" s="127">
        <v>0.20496894409937888</v>
      </c>
      <c r="AA281" s="127">
        <v>3.7267080745341616E-2</v>
      </c>
      <c r="AB281" s="127">
        <v>1.8633540372670808E-2</v>
      </c>
      <c r="AC281" s="157"/>
      <c r="AD281" s="28" t="s">
        <v>322</v>
      </c>
      <c r="AE281" s="83" t="s">
        <v>325</v>
      </c>
      <c r="AF281" s="154"/>
      <c r="AG281" s="174">
        <v>0.44055944055944057</v>
      </c>
      <c r="AH281" s="174">
        <v>0.22377622377622378</v>
      </c>
      <c r="AI281" s="174">
        <v>0.23776223776223776</v>
      </c>
      <c r="AJ281" s="174">
        <v>9.7902097902097904E-2</v>
      </c>
      <c r="AK281" s="174">
        <v>0.92258064516129035</v>
      </c>
      <c r="AL281" s="175"/>
      <c r="AM281" s="264">
        <f t="shared" si="131"/>
        <v>0.1152999449642268</v>
      </c>
      <c r="AN281" s="264">
        <f t="shared" si="132"/>
        <v>-6.5728437770264964E-2</v>
      </c>
      <c r="AO281" s="264">
        <f t="shared" si="133"/>
        <v>-3.7267080745341616E-2</v>
      </c>
      <c r="AP281" s="264">
        <f t="shared" si="134"/>
        <v>-1.2304426448620176E-2</v>
      </c>
      <c r="AR281" s="174">
        <v>0.29857099422316807</v>
      </c>
      <c r="AS281" s="174">
        <v>-1.8807279676844896E-2</v>
      </c>
      <c r="AT281" s="174">
        <v>-0.20049515701689613</v>
      </c>
      <c r="AU281" s="174">
        <v>-7.9268557529427103E-2</v>
      </c>
    </row>
    <row r="282" spans="1:47" ht="17.100000000000001" customHeight="1" thickBot="1" x14ac:dyDescent="0.25">
      <c r="B282" s="48" t="s">
        <v>326</v>
      </c>
      <c r="C282" s="28" t="s">
        <v>327</v>
      </c>
      <c r="D282" s="144"/>
      <c r="E282" s="205">
        <v>122</v>
      </c>
      <c r="F282" s="205">
        <v>18</v>
      </c>
      <c r="G282" s="206">
        <v>7</v>
      </c>
      <c r="H282" s="205">
        <v>11</v>
      </c>
      <c r="I282" s="243">
        <f t="shared" si="135"/>
        <v>158</v>
      </c>
      <c r="J282" s="116"/>
      <c r="K282" s="192">
        <v>0.77215189873417722</v>
      </c>
      <c r="L282" s="192">
        <v>0.11392405063291139</v>
      </c>
      <c r="M282" s="192">
        <v>4.4303797468354431E-2</v>
      </c>
      <c r="N282" s="192">
        <v>6.9620253164556958E-2</v>
      </c>
      <c r="O282" s="157"/>
      <c r="P282" s="48" t="s">
        <v>326</v>
      </c>
      <c r="Q282" s="28" t="s">
        <v>327</v>
      </c>
      <c r="R282" s="144"/>
      <c r="S282" s="30">
        <v>114</v>
      </c>
      <c r="T282" s="30">
        <v>33</v>
      </c>
      <c r="U282" s="31">
        <v>8</v>
      </c>
      <c r="V282" s="30">
        <v>6</v>
      </c>
      <c r="W282" s="30">
        <v>161</v>
      </c>
      <c r="X282" s="116"/>
      <c r="Y282" s="127">
        <v>0.70807453416149069</v>
      </c>
      <c r="Z282" s="127">
        <v>0.20496894409937888</v>
      </c>
      <c r="AA282" s="127">
        <v>4.9689440993788817E-2</v>
      </c>
      <c r="AB282" s="127">
        <v>3.7267080745341616E-2</v>
      </c>
      <c r="AC282" s="157"/>
      <c r="AD282" s="28" t="s">
        <v>324</v>
      </c>
      <c r="AE282" s="83" t="s">
        <v>327</v>
      </c>
      <c r="AF282" s="154"/>
      <c r="AG282" s="174">
        <v>0.3776223776223776</v>
      </c>
      <c r="AH282" s="174">
        <v>0.23076923076923078</v>
      </c>
      <c r="AI282" s="174">
        <v>0.25874125874125875</v>
      </c>
      <c r="AJ282" s="174">
        <v>0.13286713286713286</v>
      </c>
      <c r="AK282" s="174">
        <v>0.92258064516129035</v>
      </c>
      <c r="AL282" s="175"/>
      <c r="AM282" s="264">
        <f t="shared" si="131"/>
        <v>6.4077364572686535E-2</v>
      </c>
      <c r="AN282" s="264">
        <f t="shared" si="132"/>
        <v>-9.1044893466467491E-2</v>
      </c>
      <c r="AO282" s="264">
        <f t="shared" si="133"/>
        <v>-5.385643525434386E-3</v>
      </c>
      <c r="AP282" s="264">
        <f t="shared" si="134"/>
        <v>3.2353172419215342E-2</v>
      </c>
      <c r="AR282" s="174">
        <v>0.33045215653911308</v>
      </c>
      <c r="AS282" s="174">
        <v>-2.5800286669851902E-2</v>
      </c>
      <c r="AT282" s="174">
        <v>-0.20905181774746995</v>
      </c>
      <c r="AU282" s="174">
        <v>-9.5600052121791249E-2</v>
      </c>
    </row>
    <row r="283" spans="1:47" ht="25.35" customHeight="1" thickBot="1" x14ac:dyDescent="0.25">
      <c r="B283" s="48" t="s">
        <v>328</v>
      </c>
      <c r="C283" s="28" t="s">
        <v>329</v>
      </c>
      <c r="D283" s="144"/>
      <c r="E283" s="205">
        <v>108</v>
      </c>
      <c r="F283" s="205">
        <v>27</v>
      </c>
      <c r="G283" s="206">
        <v>23</v>
      </c>
      <c r="H283" s="205">
        <v>14</v>
      </c>
      <c r="I283" s="243">
        <f t="shared" si="135"/>
        <v>172</v>
      </c>
      <c r="J283" s="116"/>
      <c r="K283" s="192">
        <v>0.62790697674418605</v>
      </c>
      <c r="L283" s="192">
        <v>0.15697674418604651</v>
      </c>
      <c r="M283" s="192">
        <v>0.13372093023255813</v>
      </c>
      <c r="N283" s="192">
        <v>8.1395348837209308E-2</v>
      </c>
      <c r="O283" s="157"/>
      <c r="P283" s="48" t="s">
        <v>328</v>
      </c>
      <c r="Q283" s="28" t="s">
        <v>329</v>
      </c>
      <c r="R283" s="144"/>
      <c r="S283" s="30">
        <v>124</v>
      </c>
      <c r="T283" s="30">
        <v>22</v>
      </c>
      <c r="U283" s="31">
        <v>18</v>
      </c>
      <c r="V283" s="30">
        <v>11</v>
      </c>
      <c r="W283" s="30">
        <v>175</v>
      </c>
      <c r="X283" s="116"/>
      <c r="Y283" s="127">
        <v>0.70857142857142852</v>
      </c>
      <c r="Z283" s="127">
        <v>0.12571428571428572</v>
      </c>
      <c r="AA283" s="127">
        <v>0.10285714285714286</v>
      </c>
      <c r="AB283" s="127">
        <v>6.2857142857142861E-2</v>
      </c>
      <c r="AC283" s="157"/>
      <c r="AD283" s="28" t="s">
        <v>328</v>
      </c>
      <c r="AE283" s="83" t="s">
        <v>505</v>
      </c>
      <c r="AF283" s="154"/>
      <c r="AG283" s="174">
        <v>0.46853146853146854</v>
      </c>
      <c r="AH283" s="174">
        <v>0.1888111888111888</v>
      </c>
      <c r="AI283" s="174">
        <v>0.24475524475524477</v>
      </c>
      <c r="AJ283" s="174">
        <v>9.7902097902097904E-2</v>
      </c>
      <c r="AK283" s="174">
        <v>0.92258064516129035</v>
      </c>
      <c r="AL283" s="175"/>
      <c r="AM283" s="264">
        <f t="shared" si="131"/>
        <v>-8.0664451827242467E-2</v>
      </c>
      <c r="AN283" s="264">
        <f t="shared" si="132"/>
        <v>3.126245847176079E-2</v>
      </c>
      <c r="AO283" s="264">
        <f t="shared" si="133"/>
        <v>3.0863787375415272E-2</v>
      </c>
      <c r="AP283" s="264">
        <f t="shared" si="134"/>
        <v>1.8538205980066447E-2</v>
      </c>
      <c r="AR283" s="174">
        <v>0.24003996003995998</v>
      </c>
      <c r="AS283" s="174">
        <v>-6.3096903096903079E-2</v>
      </c>
      <c r="AT283" s="174">
        <v>-0.14189810189810192</v>
      </c>
      <c r="AU283" s="174">
        <v>-3.5044955044955042E-2</v>
      </c>
    </row>
    <row r="284" spans="1:47" ht="25.35" customHeight="1" thickBot="1" x14ac:dyDescent="0.25">
      <c r="B284" s="48" t="s">
        <v>330</v>
      </c>
      <c r="C284" s="28" t="s">
        <v>331</v>
      </c>
      <c r="D284" s="144"/>
      <c r="E284" s="205">
        <v>109</v>
      </c>
      <c r="F284" s="205">
        <v>28</v>
      </c>
      <c r="G284" s="206">
        <v>20</v>
      </c>
      <c r="H284" s="205">
        <v>15</v>
      </c>
      <c r="I284" s="243">
        <f t="shared" si="135"/>
        <v>172</v>
      </c>
      <c r="J284" s="116"/>
      <c r="K284" s="192">
        <v>0.63372093023255816</v>
      </c>
      <c r="L284" s="192">
        <v>0.16279069767441862</v>
      </c>
      <c r="M284" s="192">
        <v>0.11627906976744186</v>
      </c>
      <c r="N284" s="192">
        <v>8.7209302325581398E-2</v>
      </c>
      <c r="O284" s="157"/>
      <c r="P284" s="48" t="s">
        <v>330</v>
      </c>
      <c r="Q284" s="28" t="s">
        <v>331</v>
      </c>
      <c r="R284" s="144"/>
      <c r="S284" s="30">
        <v>116</v>
      </c>
      <c r="T284" s="30">
        <v>28</v>
      </c>
      <c r="U284" s="31">
        <v>21</v>
      </c>
      <c r="V284" s="30">
        <v>10</v>
      </c>
      <c r="W284" s="30">
        <v>175</v>
      </c>
      <c r="X284" s="116"/>
      <c r="Y284" s="127">
        <v>0.66285714285714281</v>
      </c>
      <c r="Z284" s="127">
        <v>0.16</v>
      </c>
      <c r="AA284" s="127">
        <v>0.12</v>
      </c>
      <c r="AB284" s="127">
        <v>5.7142857142857141E-2</v>
      </c>
      <c r="AC284" s="157"/>
      <c r="AD284" s="28" t="s">
        <v>330</v>
      </c>
      <c r="AE284" s="83" t="s">
        <v>506</v>
      </c>
      <c r="AF284" s="154"/>
      <c r="AG284" s="174">
        <v>0.43262411347517732</v>
      </c>
      <c r="AH284" s="174">
        <v>0.18439716312056736</v>
      </c>
      <c r="AI284" s="174">
        <v>0.28368794326241137</v>
      </c>
      <c r="AJ284" s="174">
        <v>9.9290780141843976E-2</v>
      </c>
      <c r="AK284" s="174">
        <v>0.9096774193548387</v>
      </c>
      <c r="AL284" s="175"/>
      <c r="AM284" s="264">
        <f t="shared" si="131"/>
        <v>-2.9136212624584656E-2</v>
      </c>
      <c r="AN284" s="264">
        <f t="shared" si="132"/>
        <v>2.7906976744186129E-3</v>
      </c>
      <c r="AO284" s="264">
        <f t="shared" si="133"/>
        <v>-3.7209302325581367E-3</v>
      </c>
      <c r="AP284" s="264">
        <f t="shared" si="134"/>
        <v>3.0066445182724257E-2</v>
      </c>
      <c r="AR284" s="174">
        <v>0.23023302938196549</v>
      </c>
      <c r="AS284" s="174">
        <v>-2.4397163120567361E-2</v>
      </c>
      <c r="AT284" s="174">
        <v>-0.16368794326241137</v>
      </c>
      <c r="AU284" s="174">
        <v>-4.2147922998986835E-2</v>
      </c>
    </row>
    <row r="285" spans="1:47" ht="17.100000000000001" customHeight="1" thickBot="1" x14ac:dyDescent="0.25">
      <c r="B285" s="48" t="s">
        <v>332</v>
      </c>
      <c r="C285" s="28" t="s">
        <v>620</v>
      </c>
      <c r="D285" s="144"/>
      <c r="E285" s="205">
        <v>64</v>
      </c>
      <c r="F285" s="30" t="s">
        <v>47</v>
      </c>
      <c r="G285" s="31" t="s">
        <v>47</v>
      </c>
      <c r="H285" s="205">
        <v>108</v>
      </c>
      <c r="I285" s="243">
        <f t="shared" si="135"/>
        <v>172</v>
      </c>
      <c r="J285" s="116"/>
      <c r="K285" s="192">
        <v>0.37209302325581395</v>
      </c>
      <c r="L285" s="127"/>
      <c r="M285" s="127"/>
      <c r="N285" s="192">
        <v>0.62790697674418605</v>
      </c>
      <c r="O285" s="157"/>
      <c r="P285" s="48" t="s">
        <v>332</v>
      </c>
      <c r="Q285" s="28" t="s">
        <v>333</v>
      </c>
      <c r="R285" s="144"/>
      <c r="S285" s="30">
        <v>59</v>
      </c>
      <c r="T285" s="30" t="s">
        <v>47</v>
      </c>
      <c r="U285" s="31" t="s">
        <v>47</v>
      </c>
      <c r="V285" s="30">
        <v>116</v>
      </c>
      <c r="W285" s="30">
        <v>175</v>
      </c>
      <c r="X285" s="116"/>
      <c r="Y285" s="127">
        <v>0.33714285714285713</v>
      </c>
      <c r="Z285" s="127" t="s">
        <v>49</v>
      </c>
      <c r="AA285" s="127" t="s">
        <v>49</v>
      </c>
      <c r="AB285" s="127">
        <v>0.66285714285714281</v>
      </c>
      <c r="AC285" s="157"/>
      <c r="AD285" s="101"/>
      <c r="AE285" s="124"/>
      <c r="AG285" s="24" t="s">
        <v>513</v>
      </c>
      <c r="AH285" s="120"/>
      <c r="AI285" s="120"/>
      <c r="AJ285" s="120"/>
      <c r="AK285" s="120"/>
      <c r="AL285" s="120"/>
      <c r="AM285" s="264">
        <f t="shared" si="131"/>
        <v>3.4950166112956815E-2</v>
      </c>
      <c r="AN285" s="30" t="s">
        <v>47</v>
      </c>
      <c r="AO285" s="31" t="s">
        <v>47</v>
      </c>
      <c r="AP285" s="264">
        <f t="shared" si="134"/>
        <v>-3.495016611295676E-2</v>
      </c>
      <c r="AR285" s="155"/>
      <c r="AS285" s="155" t="s">
        <v>49</v>
      </c>
      <c r="AT285" s="155" t="s">
        <v>49</v>
      </c>
      <c r="AU285" s="155" t="s">
        <v>49</v>
      </c>
    </row>
    <row r="286" spans="1:47" ht="17.100000000000001" customHeight="1" thickBot="1" x14ac:dyDescent="0.25">
      <c r="B286" s="48" t="s">
        <v>334</v>
      </c>
      <c r="C286" s="28" t="s">
        <v>335</v>
      </c>
      <c r="D286" s="144"/>
      <c r="E286" s="205">
        <v>60</v>
      </c>
      <c r="F286" s="205">
        <v>3</v>
      </c>
      <c r="G286" s="206">
        <v>0</v>
      </c>
      <c r="H286" s="205">
        <v>1</v>
      </c>
      <c r="I286" s="243">
        <f t="shared" si="135"/>
        <v>64</v>
      </c>
      <c r="J286" s="116"/>
      <c r="K286" s="192">
        <v>0.9375</v>
      </c>
      <c r="L286" s="192">
        <v>4.6875E-2</v>
      </c>
      <c r="M286" s="192">
        <v>0</v>
      </c>
      <c r="N286" s="192">
        <v>1.5625E-2</v>
      </c>
      <c r="O286" s="157"/>
      <c r="P286" s="48" t="s">
        <v>334</v>
      </c>
      <c r="Q286" s="28" t="s">
        <v>335</v>
      </c>
      <c r="R286" s="144"/>
      <c r="S286" s="30">
        <v>56</v>
      </c>
      <c r="T286" s="30">
        <v>2</v>
      </c>
      <c r="U286" s="31">
        <v>1</v>
      </c>
      <c r="V286" s="30">
        <v>0</v>
      </c>
      <c r="W286" s="30">
        <v>59</v>
      </c>
      <c r="X286" s="116"/>
      <c r="Y286" s="127">
        <v>0.94915254237288138</v>
      </c>
      <c r="Z286" s="127">
        <v>3.3898305084745763E-2</v>
      </c>
      <c r="AA286" s="127">
        <v>1.6949152542372881E-2</v>
      </c>
      <c r="AB286" s="127">
        <v>0</v>
      </c>
      <c r="AC286" s="157"/>
      <c r="AD286" s="108" t="s">
        <v>326</v>
      </c>
      <c r="AE286" s="292" t="s">
        <v>504</v>
      </c>
      <c r="AF286" s="154"/>
      <c r="AG286" s="174">
        <v>0.57377049180327866</v>
      </c>
      <c r="AH286" s="174">
        <v>0.13114754098360656</v>
      </c>
      <c r="AI286" s="174">
        <v>0.18032786885245902</v>
      </c>
      <c r="AJ286" s="174">
        <v>0.11475409836065574</v>
      </c>
      <c r="AK286" s="174">
        <v>0.7870967741935484</v>
      </c>
      <c r="AL286" s="175"/>
      <c r="AM286" s="264">
        <f t="shared" si="131"/>
        <v>-1.165254237288138E-2</v>
      </c>
      <c r="AN286" s="264">
        <f t="shared" si="132"/>
        <v>1.2976694915254237E-2</v>
      </c>
      <c r="AO286" s="264">
        <f t="shared" si="133"/>
        <v>-1.6949152542372881E-2</v>
      </c>
      <c r="AP286" s="264">
        <f t="shared" si="134"/>
        <v>1.5625E-2</v>
      </c>
      <c r="AR286" s="174">
        <v>0.37538205056960272</v>
      </c>
      <c r="AS286" s="174">
        <v>-9.7249235898860809E-2</v>
      </c>
      <c r="AT286" s="174">
        <v>-0.16337871631008613</v>
      </c>
      <c r="AU286" s="174">
        <v>-0.11475409836065574</v>
      </c>
    </row>
    <row r="287" spans="1:47" ht="17.100000000000001" customHeight="1" thickBot="1" x14ac:dyDescent="0.25">
      <c r="B287" s="48" t="s">
        <v>336</v>
      </c>
      <c r="C287" s="28" t="s">
        <v>337</v>
      </c>
      <c r="E287" s="205">
        <v>52</v>
      </c>
      <c r="F287" s="205">
        <v>8</v>
      </c>
      <c r="G287" s="206">
        <v>1</v>
      </c>
      <c r="H287" s="205">
        <v>3</v>
      </c>
      <c r="I287" s="243">
        <f t="shared" si="135"/>
        <v>64</v>
      </c>
      <c r="J287" s="116"/>
      <c r="K287" s="192">
        <v>0.8125</v>
      </c>
      <c r="L287" s="192">
        <v>0.125</v>
      </c>
      <c r="M287" s="192">
        <v>1.5625E-2</v>
      </c>
      <c r="N287" s="192">
        <v>4.6875E-2</v>
      </c>
      <c r="O287" s="157"/>
      <c r="P287" s="48" t="s">
        <v>336</v>
      </c>
      <c r="Q287" s="28" t="s">
        <v>337</v>
      </c>
      <c r="S287" s="30">
        <v>54</v>
      </c>
      <c r="T287" s="30">
        <v>2</v>
      </c>
      <c r="U287" s="31">
        <v>2</v>
      </c>
      <c r="V287" s="30">
        <v>1</v>
      </c>
      <c r="W287" s="30">
        <v>59</v>
      </c>
      <c r="X287" s="116"/>
      <c r="Y287" s="127">
        <v>0.9152542372881356</v>
      </c>
      <c r="Z287" s="127">
        <v>3.3898305084745763E-2</v>
      </c>
      <c r="AA287" s="127">
        <v>3.3898305084745763E-2</v>
      </c>
      <c r="AB287" s="127">
        <v>1.6949152542372881E-2</v>
      </c>
      <c r="AC287" s="157"/>
      <c r="AD287" s="109"/>
      <c r="AE287" s="293"/>
      <c r="AG287" s="24" t="s">
        <v>536</v>
      </c>
      <c r="AH287" s="120"/>
      <c r="AI287" s="120"/>
      <c r="AJ287" s="120"/>
      <c r="AK287" s="120"/>
      <c r="AL287" s="120"/>
      <c r="AM287" s="264">
        <f t="shared" si="131"/>
        <v>-0.1027542372881356</v>
      </c>
      <c r="AN287" s="264">
        <f t="shared" si="132"/>
        <v>9.1101694915254244E-2</v>
      </c>
      <c r="AO287" s="264">
        <f t="shared" si="133"/>
        <v>-1.8273305084745763E-2</v>
      </c>
      <c r="AP287" s="264">
        <f t="shared" si="134"/>
        <v>2.9925847457627119E-2</v>
      </c>
      <c r="AR287" s="155"/>
      <c r="AS287" s="155" t="s">
        <v>49</v>
      </c>
      <c r="AT287" s="155" t="s">
        <v>49</v>
      </c>
      <c r="AU287" s="155" t="s">
        <v>49</v>
      </c>
    </row>
    <row r="288" spans="1:47" ht="25.35" customHeight="1" thickBot="1" x14ac:dyDescent="0.25">
      <c r="B288" s="48" t="s">
        <v>338</v>
      </c>
      <c r="C288" s="28" t="s">
        <v>339</v>
      </c>
      <c r="E288" s="205">
        <v>44</v>
      </c>
      <c r="F288" s="30" t="s">
        <v>47</v>
      </c>
      <c r="G288" s="31" t="s">
        <v>47</v>
      </c>
      <c r="H288" s="205">
        <v>20</v>
      </c>
      <c r="I288" s="243">
        <f t="shared" si="135"/>
        <v>64</v>
      </c>
      <c r="J288" s="116"/>
      <c r="K288" s="192">
        <v>0.6875</v>
      </c>
      <c r="L288" s="127"/>
      <c r="M288" s="127"/>
      <c r="N288" s="192">
        <v>0.3125</v>
      </c>
      <c r="O288" s="157"/>
      <c r="P288" s="48" t="s">
        <v>338</v>
      </c>
      <c r="Q288" s="28" t="s">
        <v>339</v>
      </c>
      <c r="S288" s="30">
        <v>37</v>
      </c>
      <c r="T288" s="30" t="s">
        <v>47</v>
      </c>
      <c r="U288" s="31" t="s">
        <v>47</v>
      </c>
      <c r="V288" s="30">
        <v>22</v>
      </c>
      <c r="W288" s="30">
        <v>59</v>
      </c>
      <c r="X288" s="116"/>
      <c r="Y288" s="127">
        <v>0.6271186440677966</v>
      </c>
      <c r="Z288" s="127" t="s">
        <v>49</v>
      </c>
      <c r="AA288" s="127" t="s">
        <v>49</v>
      </c>
      <c r="AB288" s="127">
        <v>0.3728813559322034</v>
      </c>
      <c r="AC288" s="157"/>
      <c r="AD288" s="102"/>
      <c r="AE288" s="125"/>
      <c r="AG288" s="24" t="s">
        <v>513</v>
      </c>
      <c r="AH288" s="120"/>
      <c r="AI288" s="120"/>
      <c r="AJ288" s="120"/>
      <c r="AK288" s="120"/>
      <c r="AL288" s="120"/>
      <c r="AM288" s="264">
        <f t="shared" si="131"/>
        <v>6.0381355932203395E-2</v>
      </c>
      <c r="AN288" s="30" t="s">
        <v>47</v>
      </c>
      <c r="AO288" s="31" t="s">
        <v>47</v>
      </c>
      <c r="AP288" s="264">
        <f t="shared" si="134"/>
        <v>-6.0381355932203395E-2</v>
      </c>
      <c r="AR288" s="155"/>
      <c r="AS288" s="155" t="s">
        <v>49</v>
      </c>
      <c r="AT288" s="155" t="s">
        <v>49</v>
      </c>
      <c r="AU288" s="155" t="s">
        <v>49</v>
      </c>
    </row>
    <row r="289" spans="1:49" ht="25.35" customHeight="1" thickBot="1" x14ac:dyDescent="0.25">
      <c r="B289" s="48" t="s">
        <v>340</v>
      </c>
      <c r="C289" s="28" t="s">
        <v>341</v>
      </c>
      <c r="E289" s="205">
        <v>34</v>
      </c>
      <c r="F289" s="205">
        <v>8</v>
      </c>
      <c r="G289" s="206">
        <v>0</v>
      </c>
      <c r="H289" s="205">
        <v>2</v>
      </c>
      <c r="I289" s="243">
        <f t="shared" si="135"/>
        <v>44</v>
      </c>
      <c r="J289" s="116"/>
      <c r="K289" s="192">
        <v>0.77272727272727271</v>
      </c>
      <c r="L289" s="192">
        <v>0.18181818181818182</v>
      </c>
      <c r="M289" s="192">
        <v>0</v>
      </c>
      <c r="N289" s="192">
        <v>4.5454545454545456E-2</v>
      </c>
      <c r="O289" s="157"/>
      <c r="P289" s="48" t="s">
        <v>340</v>
      </c>
      <c r="Q289" s="28" t="s">
        <v>341</v>
      </c>
      <c r="S289" s="30">
        <v>25</v>
      </c>
      <c r="T289" s="30">
        <v>8</v>
      </c>
      <c r="U289" s="31">
        <v>3</v>
      </c>
      <c r="V289" s="30">
        <v>1</v>
      </c>
      <c r="W289" s="30">
        <v>37</v>
      </c>
      <c r="X289" s="116"/>
      <c r="Y289" s="127">
        <v>0.67567567567567566</v>
      </c>
      <c r="Z289" s="127">
        <v>0.21621621621621623</v>
      </c>
      <c r="AA289" s="127">
        <v>8.1081081081081086E-2</v>
      </c>
      <c r="AB289" s="127">
        <v>2.7027027027027029E-2</v>
      </c>
      <c r="AC289" s="157"/>
      <c r="AD289" s="28" t="s">
        <v>332</v>
      </c>
      <c r="AE289" s="83" t="s">
        <v>507</v>
      </c>
      <c r="AF289" s="154"/>
      <c r="AG289" s="174">
        <v>0.36923076923076925</v>
      </c>
      <c r="AH289" s="174">
        <v>0.25384615384615383</v>
      </c>
      <c r="AI289" s="174">
        <v>0.23076923076923078</v>
      </c>
      <c r="AJ289" s="174">
        <v>0.14615384615384616</v>
      </c>
      <c r="AK289" s="174">
        <v>0.83870967741935487</v>
      </c>
      <c r="AL289" s="175"/>
      <c r="AM289" s="264">
        <f t="shared" si="131"/>
        <v>9.7051597051597049E-2</v>
      </c>
      <c r="AN289" s="264">
        <f t="shared" si="132"/>
        <v>-3.4398034398034405E-2</v>
      </c>
      <c r="AO289" s="264">
        <f t="shared" si="133"/>
        <v>-8.1081081081081086E-2</v>
      </c>
      <c r="AP289" s="264">
        <f t="shared" si="134"/>
        <v>1.8427518427518427E-2</v>
      </c>
      <c r="AR289" s="174">
        <v>0.30644490644490641</v>
      </c>
      <c r="AS289" s="174">
        <v>-3.7629937629937604E-2</v>
      </c>
      <c r="AT289" s="174">
        <v>-0.1496881496881497</v>
      </c>
      <c r="AU289" s="174">
        <v>-0.11912681912681913</v>
      </c>
    </row>
    <row r="290" spans="1:49" ht="17.100000000000001" customHeight="1" thickBot="1" x14ac:dyDescent="0.25">
      <c r="B290" s="48" t="s">
        <v>342</v>
      </c>
      <c r="C290" s="28" t="s">
        <v>343</v>
      </c>
      <c r="E290" s="205">
        <v>38</v>
      </c>
      <c r="F290" s="30" t="s">
        <v>47</v>
      </c>
      <c r="G290" s="31" t="s">
        <v>47</v>
      </c>
      <c r="H290" s="205">
        <v>134</v>
      </c>
      <c r="I290" s="243">
        <f t="shared" si="135"/>
        <v>172</v>
      </c>
      <c r="J290" s="116"/>
      <c r="K290" s="192">
        <v>0.22093023255813954</v>
      </c>
      <c r="L290" s="127"/>
      <c r="M290" s="127"/>
      <c r="N290" s="192">
        <v>0.77906976744186052</v>
      </c>
      <c r="O290" s="157"/>
      <c r="P290" s="48" t="s">
        <v>342</v>
      </c>
      <c r="Q290" s="28" t="s">
        <v>343</v>
      </c>
      <c r="S290" s="30">
        <v>50</v>
      </c>
      <c r="T290" s="30" t="s">
        <v>47</v>
      </c>
      <c r="U290" s="31" t="s">
        <v>47</v>
      </c>
      <c r="V290" s="30">
        <v>125</v>
      </c>
      <c r="W290" s="30">
        <v>175</v>
      </c>
      <c r="X290" s="116"/>
      <c r="Y290" s="127">
        <v>0.2857142857142857</v>
      </c>
      <c r="Z290" s="127" t="s">
        <v>49</v>
      </c>
      <c r="AA290" s="127" t="s">
        <v>49</v>
      </c>
      <c r="AB290" s="127">
        <v>0.7142857142857143</v>
      </c>
      <c r="AC290" s="157"/>
      <c r="AD290" s="28"/>
      <c r="AE290" s="83"/>
      <c r="AG290" s="24" t="s">
        <v>513</v>
      </c>
      <c r="AH290" s="120"/>
      <c r="AI290" s="120"/>
      <c r="AJ290" s="120"/>
      <c r="AK290" s="120"/>
      <c r="AL290" s="120"/>
      <c r="AM290" s="264">
        <f t="shared" si="131"/>
        <v>-6.478405315614616E-2</v>
      </c>
      <c r="AN290" s="30" t="s">
        <v>47</v>
      </c>
      <c r="AO290" s="31" t="s">
        <v>47</v>
      </c>
      <c r="AP290" s="264">
        <f t="shared" si="134"/>
        <v>6.4784053156146215E-2</v>
      </c>
      <c r="AR290" s="155"/>
      <c r="AS290" s="155" t="s">
        <v>49</v>
      </c>
      <c r="AT290" s="155" t="s">
        <v>49</v>
      </c>
      <c r="AU290" s="155" t="s">
        <v>49</v>
      </c>
    </row>
    <row r="291" spans="1:49" ht="25.35" customHeight="1" thickBot="1" x14ac:dyDescent="0.25">
      <c r="B291" s="48" t="s">
        <v>344</v>
      </c>
      <c r="C291" s="28" t="s">
        <v>345</v>
      </c>
      <c r="E291" s="205">
        <v>13</v>
      </c>
      <c r="F291" s="30" t="s">
        <v>47</v>
      </c>
      <c r="G291" s="31" t="s">
        <v>47</v>
      </c>
      <c r="H291" s="205">
        <v>25</v>
      </c>
      <c r="I291" s="243">
        <f t="shared" si="135"/>
        <v>38</v>
      </c>
      <c r="J291" s="116"/>
      <c r="K291" s="192">
        <v>0.34210526315789475</v>
      </c>
      <c r="L291" s="127"/>
      <c r="M291" s="127"/>
      <c r="N291" s="192">
        <v>0.65789473684210531</v>
      </c>
      <c r="O291" s="157"/>
      <c r="P291" s="48" t="s">
        <v>344</v>
      </c>
      <c r="Q291" s="28" t="s">
        <v>345</v>
      </c>
      <c r="S291" s="30">
        <v>7</v>
      </c>
      <c r="T291" s="30" t="s">
        <v>47</v>
      </c>
      <c r="U291" s="31" t="s">
        <v>47</v>
      </c>
      <c r="V291" s="30">
        <v>43</v>
      </c>
      <c r="W291" s="30">
        <v>50</v>
      </c>
      <c r="X291" s="116"/>
      <c r="Y291" s="127">
        <v>0.14000000000000001</v>
      </c>
      <c r="Z291" s="127" t="s">
        <v>49</v>
      </c>
      <c r="AA291" s="127" t="s">
        <v>49</v>
      </c>
      <c r="AB291" s="127">
        <v>0.86</v>
      </c>
      <c r="AC291" s="157"/>
      <c r="AD291" s="28" t="s">
        <v>334</v>
      </c>
      <c r="AE291" s="83" t="s">
        <v>508</v>
      </c>
      <c r="AF291" s="154"/>
      <c r="AG291" s="174">
        <v>0.58399999999999996</v>
      </c>
      <c r="AH291" s="174">
        <v>9.6000000000000002E-2</v>
      </c>
      <c r="AI291" s="174">
        <v>0.152</v>
      </c>
      <c r="AJ291" s="174">
        <v>0.16800000000000001</v>
      </c>
      <c r="AK291" s="174">
        <v>0.80645161290322576</v>
      </c>
      <c r="AL291" s="175"/>
      <c r="AM291" s="264">
        <f t="shared" si="131"/>
        <v>0.20210526315789473</v>
      </c>
      <c r="AN291" s="30" t="s">
        <v>47</v>
      </c>
      <c r="AO291" s="31" t="s">
        <v>47</v>
      </c>
      <c r="AP291" s="264">
        <f t="shared" si="134"/>
        <v>-0.20210526315789468</v>
      </c>
      <c r="AR291" s="174">
        <v>-0.18</v>
      </c>
      <c r="AS291" s="174" t="s">
        <v>49</v>
      </c>
      <c r="AT291" s="174"/>
      <c r="AU291" s="174">
        <v>0.18000000000000005</v>
      </c>
    </row>
    <row r="292" spans="1:49" ht="16.350000000000001" customHeight="1" x14ac:dyDescent="0.2">
      <c r="A292" s="2"/>
      <c r="B292" s="67"/>
      <c r="E292" s="30" t="s">
        <v>49</v>
      </c>
      <c r="F292" s="30" t="s">
        <v>49</v>
      </c>
      <c r="G292" s="31" t="s">
        <v>49</v>
      </c>
      <c r="H292" s="30" t="s">
        <v>49</v>
      </c>
      <c r="I292" s="30" t="s">
        <v>49</v>
      </c>
      <c r="J292" s="116"/>
      <c r="K292" s="127" t="s">
        <v>49</v>
      </c>
      <c r="L292" s="127" t="s">
        <v>49</v>
      </c>
      <c r="M292" s="127" t="s">
        <v>49</v>
      </c>
      <c r="N292" s="127" t="s">
        <v>49</v>
      </c>
      <c r="O292" s="157"/>
      <c r="P292" s="67"/>
      <c r="S292" s="30" t="s">
        <v>49</v>
      </c>
      <c r="T292" s="30" t="s">
        <v>49</v>
      </c>
      <c r="U292" s="31" t="s">
        <v>49</v>
      </c>
      <c r="V292" s="30" t="s">
        <v>49</v>
      </c>
      <c r="W292" s="30" t="s">
        <v>49</v>
      </c>
      <c r="X292" s="116"/>
      <c r="Y292" s="127" t="s">
        <v>49</v>
      </c>
      <c r="Z292" s="127" t="s">
        <v>49</v>
      </c>
      <c r="AA292" s="127" t="s">
        <v>49</v>
      </c>
      <c r="AB292" s="127" t="s">
        <v>49</v>
      </c>
      <c r="AC292" s="157"/>
      <c r="AD292" s="88"/>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x14ac:dyDescent="0.2">
      <c r="A293" s="2"/>
      <c r="B293" s="68" t="s">
        <v>668</v>
      </c>
      <c r="C293" s="66"/>
      <c r="E293" s="30"/>
      <c r="F293" s="30"/>
      <c r="G293" s="31"/>
      <c r="H293" s="30"/>
      <c r="I293" s="30"/>
      <c r="J293" s="116"/>
      <c r="K293" s="127" t="s">
        <v>49</v>
      </c>
      <c r="L293" s="127" t="s">
        <v>49</v>
      </c>
      <c r="M293" s="127" t="s">
        <v>49</v>
      </c>
      <c r="N293" s="127" t="s">
        <v>49</v>
      </c>
      <c r="O293" s="157"/>
      <c r="P293" s="68"/>
      <c r="Q293" s="66"/>
      <c r="S293" s="30"/>
      <c r="T293" s="30"/>
      <c r="U293" s="31"/>
      <c r="V293" s="30"/>
      <c r="W293" s="30"/>
      <c r="X293" s="116"/>
      <c r="Y293" s="127" t="s">
        <v>49</v>
      </c>
      <c r="Z293" s="127" t="s">
        <v>49</v>
      </c>
      <c r="AA293" s="127" t="s">
        <v>49</v>
      </c>
      <c r="AB293" s="127" t="s">
        <v>49</v>
      </c>
      <c r="AC293" s="157"/>
      <c r="AD293" s="168"/>
      <c r="AE293" s="80"/>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ht="17.100000000000001" customHeight="1" thickBot="1" x14ac:dyDescent="0.25">
      <c r="A294" s="2"/>
      <c r="E294" s="30" t="s">
        <v>49</v>
      </c>
      <c r="F294" s="30" t="s">
        <v>49</v>
      </c>
      <c r="G294" s="31" t="s">
        <v>49</v>
      </c>
      <c r="H294" s="30" t="s">
        <v>49</v>
      </c>
      <c r="I294" s="30" t="s">
        <v>49</v>
      </c>
      <c r="J294" s="116"/>
      <c r="K294" s="127" t="s">
        <v>49</v>
      </c>
      <c r="L294" s="127" t="s">
        <v>49</v>
      </c>
      <c r="M294" s="127" t="s">
        <v>49</v>
      </c>
      <c r="N294" s="127" t="s">
        <v>49</v>
      </c>
      <c r="O294" s="157"/>
      <c r="S294" s="30" t="s">
        <v>49</v>
      </c>
      <c r="T294" s="30" t="s">
        <v>49</v>
      </c>
      <c r="U294" s="31" t="s">
        <v>49</v>
      </c>
      <c r="V294" s="30" t="s">
        <v>49</v>
      </c>
      <c r="W294" s="30" t="s">
        <v>49</v>
      </c>
      <c r="X294" s="116"/>
      <c r="Y294" s="127" t="s">
        <v>49</v>
      </c>
      <c r="Z294" s="127" t="s">
        <v>49</v>
      </c>
      <c r="AA294" s="127" t="s">
        <v>49</v>
      </c>
      <c r="AB294" s="127" t="s">
        <v>49</v>
      </c>
      <c r="AC294" s="157"/>
      <c r="AD294" s="88"/>
      <c r="AG294" s="175"/>
      <c r="AH294" s="175"/>
      <c r="AI294" s="175"/>
      <c r="AJ294" s="175"/>
      <c r="AK294" s="175"/>
      <c r="AL294" s="175"/>
      <c r="AM294" s="174" t="s">
        <v>49</v>
      </c>
      <c r="AN294" s="174" t="s">
        <v>49</v>
      </c>
      <c r="AO294" s="174" t="s">
        <v>49</v>
      </c>
      <c r="AP294" s="174" t="s">
        <v>49</v>
      </c>
      <c r="AR294" s="174" t="s">
        <v>49</v>
      </c>
      <c r="AS294" s="174" t="s">
        <v>49</v>
      </c>
      <c r="AT294" s="174" t="s">
        <v>49</v>
      </c>
      <c r="AU294" s="174" t="s">
        <v>49</v>
      </c>
    </row>
    <row r="295" spans="1:49" ht="17.100000000000001" customHeight="1" thickBot="1" x14ac:dyDescent="0.25">
      <c r="A295" s="2"/>
      <c r="B295" s="35" t="s">
        <v>621</v>
      </c>
      <c r="C295" s="36" t="s">
        <v>622</v>
      </c>
      <c r="E295" s="30" t="s">
        <v>49</v>
      </c>
      <c r="F295" s="30" t="s">
        <v>49</v>
      </c>
      <c r="G295" s="31" t="s">
        <v>49</v>
      </c>
      <c r="H295" s="30" t="s">
        <v>49</v>
      </c>
      <c r="I295" s="30" t="s">
        <v>49</v>
      </c>
      <c r="J295" s="116"/>
      <c r="K295" s="127" t="s">
        <v>49</v>
      </c>
      <c r="L295" s="127" t="s">
        <v>49</v>
      </c>
      <c r="M295" s="127" t="s">
        <v>49</v>
      </c>
      <c r="N295" s="127" t="s">
        <v>49</v>
      </c>
      <c r="O295" s="157"/>
      <c r="P295" s="229"/>
      <c r="Q295" s="229"/>
      <c r="R295" s="170"/>
      <c r="S295" s="50"/>
      <c r="T295" s="50"/>
      <c r="U295" s="230"/>
      <c r="V295" s="50"/>
      <c r="W295" s="50"/>
      <c r="X295" s="231"/>
      <c r="Y295" s="232"/>
      <c r="Z295" s="232"/>
      <c r="AA295" s="232"/>
      <c r="AB295" s="232"/>
      <c r="AC295" s="159"/>
      <c r="AD295" s="229"/>
      <c r="AE295" s="229"/>
      <c r="AF295" s="170"/>
      <c r="AG295" s="233"/>
      <c r="AH295" s="233"/>
      <c r="AI295" s="233"/>
      <c r="AJ295" s="233"/>
      <c r="AK295" s="233"/>
      <c r="AL295" s="233"/>
      <c r="AM295" s="234"/>
      <c r="AN295" s="234"/>
      <c r="AO295" s="234"/>
      <c r="AP295" s="234"/>
      <c r="AQ295" s="170"/>
      <c r="AR295" s="234"/>
      <c r="AS295" s="234"/>
      <c r="AT295" s="234"/>
      <c r="AU295" s="234"/>
    </row>
    <row r="296" spans="1:49" ht="36.6" customHeight="1" thickBot="1" x14ac:dyDescent="0.25">
      <c r="A296" s="2"/>
      <c r="B296" s="48" t="s">
        <v>623</v>
      </c>
      <c r="C296" s="28" t="s">
        <v>624</v>
      </c>
      <c r="D296" s="144"/>
      <c r="E296" s="205">
        <v>103</v>
      </c>
      <c r="F296" s="205">
        <v>5</v>
      </c>
      <c r="G296" s="206">
        <v>33</v>
      </c>
      <c r="H296" s="205">
        <v>43</v>
      </c>
      <c r="I296" s="205">
        <v>184</v>
      </c>
      <c r="J296" s="116"/>
      <c r="K296" s="192">
        <v>0.55978260869565222</v>
      </c>
      <c r="L296" s="192">
        <v>2.717391304347826E-2</v>
      </c>
      <c r="M296" s="192">
        <v>0.17934782608695651</v>
      </c>
      <c r="N296" s="192">
        <v>0.23369565217391305</v>
      </c>
      <c r="O296" s="157"/>
      <c r="P296" s="235"/>
      <c r="Q296" s="236"/>
      <c r="R296" s="237"/>
      <c r="S296" s="50"/>
      <c r="T296" s="50"/>
      <c r="U296" s="230"/>
      <c r="V296" s="50"/>
      <c r="W296" s="50"/>
      <c r="X296" s="231"/>
      <c r="Y296" s="232"/>
      <c r="Z296" s="232"/>
      <c r="AA296" s="232"/>
      <c r="AB296" s="232"/>
      <c r="AC296" s="159"/>
      <c r="AD296" s="236"/>
      <c r="AE296" s="238"/>
      <c r="AF296" s="239"/>
      <c r="AG296" s="234"/>
      <c r="AH296" s="234"/>
      <c r="AI296" s="234"/>
      <c r="AJ296" s="234"/>
      <c r="AK296" s="234"/>
      <c r="AL296" s="233"/>
      <c r="AM296" s="234"/>
      <c r="AN296" s="234"/>
      <c r="AO296" s="234"/>
      <c r="AP296" s="234"/>
      <c r="AQ296" s="170"/>
      <c r="AR296" s="234"/>
      <c r="AS296" s="234"/>
      <c r="AT296" s="234"/>
      <c r="AU296" s="234"/>
    </row>
    <row r="297" spans="1:49" ht="25.35" customHeight="1" thickBot="1" x14ac:dyDescent="0.25">
      <c r="A297" s="2"/>
      <c r="B297" s="48" t="s">
        <v>625</v>
      </c>
      <c r="C297" s="28" t="s">
        <v>626</v>
      </c>
      <c r="D297" s="144"/>
      <c r="E297" s="205">
        <v>91</v>
      </c>
      <c r="F297" s="205">
        <v>21</v>
      </c>
      <c r="G297" s="206">
        <v>23</v>
      </c>
      <c r="H297" s="205">
        <v>49</v>
      </c>
      <c r="I297" s="205">
        <v>184</v>
      </c>
      <c r="J297" s="116"/>
      <c r="K297" s="192">
        <v>0.49456521739130432</v>
      </c>
      <c r="L297" s="192">
        <v>0.11413043478260869</v>
      </c>
      <c r="M297" s="192">
        <v>0.125</v>
      </c>
      <c r="N297" s="192">
        <v>0.26630434782608697</v>
      </c>
      <c r="O297" s="157"/>
      <c r="P297" s="235"/>
      <c r="Q297" s="236"/>
      <c r="R297" s="237"/>
      <c r="S297" s="50"/>
      <c r="T297" s="50"/>
      <c r="U297" s="230"/>
      <c r="V297" s="50"/>
      <c r="W297" s="50"/>
      <c r="X297" s="231"/>
      <c r="Y297" s="232"/>
      <c r="Z297" s="232"/>
      <c r="AA297" s="232"/>
      <c r="AB297" s="232"/>
      <c r="AC297" s="159"/>
      <c r="AD297" s="236"/>
      <c r="AE297" s="238"/>
      <c r="AF297" s="239"/>
      <c r="AG297" s="234"/>
      <c r="AH297" s="234"/>
      <c r="AI297" s="234"/>
      <c r="AJ297" s="234"/>
      <c r="AK297" s="234"/>
      <c r="AL297" s="233"/>
      <c r="AM297" s="234"/>
      <c r="AN297" s="234"/>
      <c r="AO297" s="234"/>
      <c r="AP297" s="234"/>
      <c r="AQ297" s="170"/>
      <c r="AR297" s="234"/>
      <c r="AS297" s="234"/>
      <c r="AT297" s="234"/>
      <c r="AU297" s="234"/>
    </row>
    <row r="298" spans="1:49" ht="36.6" customHeight="1" thickBot="1" x14ac:dyDescent="0.25">
      <c r="A298" s="2"/>
      <c r="B298" s="48" t="s">
        <v>627</v>
      </c>
      <c r="C298" s="28" t="s">
        <v>628</v>
      </c>
      <c r="D298" s="144"/>
      <c r="E298" s="205">
        <v>76</v>
      </c>
      <c r="F298" s="205">
        <v>27</v>
      </c>
      <c r="G298" s="206">
        <v>24</v>
      </c>
      <c r="H298" s="205">
        <v>57</v>
      </c>
      <c r="I298" s="205">
        <v>184</v>
      </c>
      <c r="J298" s="116"/>
      <c r="K298" s="192">
        <v>0.41304347826086957</v>
      </c>
      <c r="L298" s="192">
        <v>0.14673913043478262</v>
      </c>
      <c r="M298" s="192">
        <v>0.13043478260869565</v>
      </c>
      <c r="N298" s="192">
        <v>0.30978260869565216</v>
      </c>
      <c r="O298" s="157"/>
      <c r="P298" s="235"/>
      <c r="Q298" s="236"/>
      <c r="R298" s="237"/>
      <c r="S298" s="50"/>
      <c r="T298" s="50"/>
      <c r="U298" s="230"/>
      <c r="V298" s="50"/>
      <c r="W298" s="50"/>
      <c r="X298" s="231"/>
      <c r="Y298" s="232"/>
      <c r="Z298" s="232"/>
      <c r="AA298" s="232"/>
      <c r="AB298" s="232"/>
      <c r="AC298" s="159"/>
      <c r="AD298" s="236"/>
      <c r="AE298" s="238"/>
      <c r="AF298" s="239"/>
      <c r="AG298" s="234"/>
      <c r="AH298" s="234"/>
      <c r="AI298" s="234"/>
      <c r="AJ298" s="234"/>
      <c r="AK298" s="234"/>
      <c r="AL298" s="233"/>
      <c r="AM298" s="234"/>
      <c r="AN298" s="234"/>
      <c r="AO298" s="234"/>
      <c r="AP298" s="234"/>
      <c r="AQ298" s="170"/>
      <c r="AR298" s="234"/>
      <c r="AS298" s="234"/>
      <c r="AT298" s="234"/>
      <c r="AU298" s="234"/>
    </row>
    <row r="299" spans="1:49" ht="45.75" thickBot="1" x14ac:dyDescent="0.25">
      <c r="A299" s="2"/>
      <c r="B299" s="48" t="s">
        <v>629</v>
      </c>
      <c r="C299" s="28" t="s">
        <v>630</v>
      </c>
      <c r="D299" s="144"/>
      <c r="E299" s="205">
        <v>154</v>
      </c>
      <c r="F299" s="205">
        <v>2</v>
      </c>
      <c r="G299" s="206">
        <v>11</v>
      </c>
      <c r="H299" s="205">
        <v>17</v>
      </c>
      <c r="I299" s="205">
        <v>184</v>
      </c>
      <c r="J299" s="116"/>
      <c r="K299" s="192">
        <v>0.83695652173913049</v>
      </c>
      <c r="L299" s="192">
        <v>1.0869565217391304E-2</v>
      </c>
      <c r="M299" s="192">
        <v>5.9782608695652176E-2</v>
      </c>
      <c r="N299" s="192">
        <v>9.2391304347826081E-2</v>
      </c>
      <c r="O299" s="157"/>
      <c r="P299" s="235"/>
      <c r="Q299" s="236"/>
      <c r="R299" s="237"/>
      <c r="S299" s="50"/>
      <c r="T299" s="50"/>
      <c r="U299" s="230"/>
      <c r="V299" s="50"/>
      <c r="W299" s="50"/>
      <c r="X299" s="231"/>
      <c r="Y299" s="232"/>
      <c r="Z299" s="232"/>
      <c r="AA299" s="232"/>
      <c r="AB299" s="232"/>
      <c r="AC299" s="159"/>
      <c r="AD299" s="236"/>
      <c r="AE299" s="238"/>
      <c r="AF299" s="239"/>
      <c r="AG299" s="234"/>
      <c r="AH299" s="234"/>
      <c r="AI299" s="234"/>
      <c r="AJ299" s="234"/>
      <c r="AK299" s="234"/>
      <c r="AL299" s="233"/>
      <c r="AM299" s="234"/>
      <c r="AN299" s="234"/>
      <c r="AO299" s="234"/>
      <c r="AP299" s="234"/>
      <c r="AQ299" s="170"/>
      <c r="AR299" s="234"/>
      <c r="AS299" s="234"/>
      <c r="AT299" s="234"/>
      <c r="AU299" s="234"/>
    </row>
    <row r="300" spans="1:49" s="170" customFormat="1" ht="15.75" customHeight="1" x14ac:dyDescent="0.2">
      <c r="A300" s="92"/>
      <c r="B300" s="169"/>
      <c r="C300" s="93"/>
      <c r="E300" s="171"/>
      <c r="F300" s="171"/>
      <c r="G300" s="171"/>
      <c r="H300" s="171"/>
      <c r="I300" s="171"/>
      <c r="K300" s="86"/>
      <c r="L300" s="86"/>
      <c r="M300" s="86"/>
      <c r="N300" s="86"/>
      <c r="O300" s="86"/>
      <c r="P300" s="169"/>
      <c r="Q300" s="93"/>
      <c r="S300" s="171"/>
      <c r="T300" s="171"/>
      <c r="U300" s="171"/>
      <c r="V300" s="171"/>
      <c r="W300" s="171"/>
      <c r="Y300" s="86"/>
      <c r="Z300" s="86"/>
      <c r="AA300" s="86"/>
      <c r="AB300" s="86"/>
      <c r="AC300" s="86"/>
      <c r="AD300" s="86"/>
      <c r="AM300" s="172" t="s">
        <v>49</v>
      </c>
      <c r="AN300" s="172" t="s">
        <v>49</v>
      </c>
      <c r="AO300" s="172" t="s">
        <v>49</v>
      </c>
      <c r="AP300" s="172" t="s">
        <v>49</v>
      </c>
      <c r="AR300" s="172" t="s">
        <v>49</v>
      </c>
      <c r="AS300" s="172" t="s">
        <v>49</v>
      </c>
      <c r="AT300" s="172" t="s">
        <v>49</v>
      </c>
      <c r="AU300" s="172" t="s">
        <v>49</v>
      </c>
      <c r="AW300" s="94"/>
    </row>
    <row r="301" spans="1:49" s="94" customFormat="1" ht="15.75" customHeight="1" x14ac:dyDescent="0.2">
      <c r="B301" s="95" t="s">
        <v>633</v>
      </c>
      <c r="K301" s="87"/>
      <c r="L301" s="87"/>
      <c r="M301" s="87"/>
      <c r="N301" s="87"/>
      <c r="O301" s="87"/>
      <c r="P301" s="95" t="s">
        <v>632</v>
      </c>
      <c r="Y301" s="87"/>
      <c r="Z301" s="87"/>
      <c r="AA301" s="87"/>
      <c r="AB301" s="87"/>
      <c r="AC301" s="87"/>
      <c r="AD301" s="95" t="s">
        <v>631</v>
      </c>
      <c r="AM301" s="170"/>
      <c r="AN301" s="170"/>
      <c r="AO301" s="170"/>
      <c r="AP301" s="170"/>
      <c r="AR301" s="170"/>
      <c r="AS301" s="170"/>
      <c r="AT301" s="170"/>
      <c r="AU301" s="170"/>
      <c r="AW301" s="170"/>
    </row>
    <row r="302" spans="1:49" s="170" customFormat="1" ht="15.75" customHeight="1" x14ac:dyDescent="0.2">
      <c r="A302" s="92"/>
      <c r="B302" s="169"/>
      <c r="C302" s="93"/>
      <c r="E302" s="171"/>
      <c r="F302" s="171"/>
      <c r="G302" s="171"/>
      <c r="H302" s="171"/>
      <c r="I302" s="171"/>
      <c r="K302" s="173"/>
      <c r="L302" s="173"/>
      <c r="M302" s="173"/>
      <c r="N302" s="173"/>
      <c r="O302" s="173"/>
      <c r="P302" s="169"/>
      <c r="Q302" s="93"/>
      <c r="S302" s="171"/>
      <c r="T302" s="171"/>
      <c r="U302" s="171"/>
      <c r="V302" s="171"/>
      <c r="W302" s="171"/>
      <c r="Y302" s="173"/>
      <c r="Z302" s="173"/>
      <c r="AA302" s="173"/>
      <c r="AB302" s="173"/>
      <c r="AC302" s="173"/>
      <c r="AD302" s="173"/>
      <c r="AM302" s="96"/>
      <c r="AN302" s="96"/>
      <c r="AO302" s="96"/>
      <c r="AP302" s="96"/>
      <c r="AR302" s="96"/>
      <c r="AS302" s="96"/>
      <c r="AT302" s="96"/>
      <c r="AU302" s="96"/>
      <c r="AW302" s="96"/>
    </row>
    <row r="303" spans="1:49" s="96" customFormat="1" ht="15.75" customHeight="1" x14ac:dyDescent="0.2">
      <c r="A303" s="97"/>
      <c r="B303" s="32"/>
      <c r="K303" s="86"/>
      <c r="L303" s="86"/>
      <c r="M303" s="86"/>
      <c r="N303" s="86"/>
      <c r="O303" s="86"/>
      <c r="Y303" s="86"/>
      <c r="Z303" s="86"/>
      <c r="AA303" s="86"/>
      <c r="AB303" s="86"/>
      <c r="AC303" s="86"/>
      <c r="AD303" s="86"/>
      <c r="AP303" s="98"/>
      <c r="AU303" s="98"/>
    </row>
    <row r="304" spans="1:49" s="96" customFormat="1" ht="15.75" customHeight="1" x14ac:dyDescent="0.2">
      <c r="A304" s="97"/>
      <c r="B304" s="32"/>
      <c r="K304" s="86"/>
      <c r="L304" s="86"/>
      <c r="M304" s="86"/>
      <c r="N304" s="86"/>
      <c r="O304" s="86"/>
      <c r="Y304" s="86"/>
      <c r="Z304" s="86"/>
      <c r="AA304" s="86"/>
      <c r="AB304" s="86"/>
      <c r="AC304" s="86"/>
      <c r="AD304" s="86"/>
    </row>
    <row r="305" spans="1:30" s="170" customFormat="1" ht="38.25" customHeight="1" x14ac:dyDescent="0.2">
      <c r="A305" s="92"/>
      <c r="B305" s="32"/>
      <c r="C305" s="96"/>
      <c r="E305" s="171"/>
      <c r="F305" s="171"/>
      <c r="G305" s="171"/>
      <c r="H305" s="171"/>
      <c r="I305" s="171"/>
      <c r="K305" s="173"/>
      <c r="L305" s="173"/>
      <c r="M305" s="173"/>
      <c r="N305" s="173"/>
      <c r="O305" s="173"/>
      <c r="P305" s="169"/>
      <c r="Q305" s="93"/>
      <c r="S305" s="171"/>
      <c r="T305" s="171"/>
      <c r="U305" s="171"/>
      <c r="V305" s="171"/>
      <c r="W305" s="171"/>
      <c r="Y305" s="173"/>
      <c r="Z305" s="173"/>
      <c r="AA305" s="173"/>
      <c r="AB305" s="173"/>
      <c r="AC305" s="173"/>
      <c r="AD305" s="173"/>
    </row>
    <row r="306" spans="1:30" s="170" customFormat="1" ht="38.25" customHeight="1" x14ac:dyDescent="0.2">
      <c r="A306" s="92"/>
      <c r="B306" s="169"/>
      <c r="C306" s="93"/>
      <c r="E306" s="171"/>
      <c r="F306" s="171"/>
      <c r="G306" s="171"/>
      <c r="H306" s="171"/>
      <c r="I306" s="171"/>
      <c r="K306" s="173"/>
      <c r="L306" s="173"/>
      <c r="M306" s="173"/>
      <c r="N306" s="173"/>
      <c r="O306" s="173"/>
      <c r="P306" s="169"/>
      <c r="Q306" s="93"/>
      <c r="S306" s="171"/>
      <c r="T306" s="171"/>
      <c r="U306" s="171"/>
      <c r="V306" s="171"/>
      <c r="W306" s="171"/>
      <c r="Y306" s="173"/>
      <c r="Z306" s="173"/>
      <c r="AA306" s="173"/>
      <c r="AB306" s="173"/>
      <c r="AC306" s="173"/>
      <c r="AD306" s="173"/>
    </row>
    <row r="307" spans="1:30" s="170" customFormat="1" ht="38.25" customHeight="1" x14ac:dyDescent="0.2">
      <c r="A307" s="92"/>
      <c r="B307" s="169"/>
      <c r="C307" s="93"/>
      <c r="E307" s="171"/>
      <c r="F307" s="171"/>
      <c r="G307" s="171"/>
      <c r="H307" s="171"/>
      <c r="I307" s="171"/>
      <c r="K307" s="173"/>
      <c r="L307" s="173"/>
      <c r="M307" s="173"/>
      <c r="N307" s="173"/>
      <c r="O307" s="173"/>
      <c r="P307" s="169"/>
      <c r="Q307" s="93"/>
      <c r="S307" s="171"/>
      <c r="T307" s="171"/>
      <c r="U307" s="171"/>
      <c r="V307" s="171"/>
      <c r="W307" s="171"/>
      <c r="Y307" s="173"/>
      <c r="Z307" s="173"/>
      <c r="AA307" s="173"/>
      <c r="AB307" s="173"/>
      <c r="AC307" s="173"/>
      <c r="AD307" s="173"/>
    </row>
    <row r="308" spans="1:30" s="170" customFormat="1" ht="38.25" customHeight="1" x14ac:dyDescent="0.2">
      <c r="A308" s="92"/>
      <c r="B308" s="169"/>
      <c r="C308" s="93"/>
      <c r="E308" s="171"/>
      <c r="F308" s="171"/>
      <c r="G308" s="171"/>
      <c r="H308" s="171"/>
      <c r="I308" s="171"/>
      <c r="K308" s="173"/>
      <c r="L308" s="173"/>
      <c r="M308" s="173"/>
      <c r="N308" s="173"/>
      <c r="O308" s="173"/>
      <c r="P308" s="169"/>
      <c r="Q308" s="93"/>
      <c r="S308" s="171"/>
      <c r="T308" s="171"/>
      <c r="U308" s="171"/>
      <c r="V308" s="171"/>
      <c r="W308" s="171"/>
      <c r="Y308" s="173"/>
      <c r="Z308" s="173"/>
      <c r="AA308" s="173"/>
      <c r="AB308" s="173"/>
      <c r="AC308" s="173"/>
      <c r="AD308" s="173"/>
    </row>
    <row r="309" spans="1:30" s="170" customFormat="1" ht="38.25" customHeight="1" x14ac:dyDescent="0.2">
      <c r="A309" s="92"/>
      <c r="B309" s="169"/>
      <c r="C309" s="93"/>
      <c r="E309" s="171"/>
      <c r="F309" s="171"/>
      <c r="G309" s="171"/>
      <c r="H309" s="171"/>
      <c r="I309" s="171"/>
      <c r="K309" s="173"/>
      <c r="L309" s="173"/>
      <c r="M309" s="173"/>
      <c r="N309" s="173"/>
      <c r="O309" s="173"/>
      <c r="P309" s="169"/>
      <c r="Q309" s="93"/>
      <c r="S309" s="171"/>
      <c r="T309" s="171"/>
      <c r="U309" s="171"/>
      <c r="V309" s="171"/>
      <c r="W309" s="171"/>
      <c r="Y309" s="173"/>
      <c r="Z309" s="173"/>
      <c r="AA309" s="173"/>
      <c r="AB309" s="173"/>
      <c r="AC309" s="173"/>
      <c r="AD309" s="173"/>
    </row>
    <row r="318" spans="1:30" ht="38.2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30" ht="38.2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30" ht="38.2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38.2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38.2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38.2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38.2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38.2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38.2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38.2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38.2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38.2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38.2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38.2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38.2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38.2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38.2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38.2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38.2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38.2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38.25" customHeight="1" x14ac:dyDescent="0.2">
      <c r="A338" s="2"/>
      <c r="B338" s="2"/>
      <c r="C338" s="2"/>
      <c r="E338" s="2"/>
      <c r="F338" s="2"/>
      <c r="G338" s="2"/>
      <c r="H338" s="2"/>
      <c r="I338" s="2"/>
      <c r="K338" s="2"/>
      <c r="L338" s="2"/>
      <c r="M338" s="2"/>
      <c r="N338" s="2"/>
      <c r="O338" s="2"/>
      <c r="P338" s="2"/>
      <c r="Q338" s="2"/>
      <c r="S338" s="2"/>
      <c r="T338" s="2"/>
      <c r="U338" s="2"/>
      <c r="V338" s="2"/>
      <c r="W338" s="2"/>
      <c r="Y338" s="2"/>
      <c r="Z338" s="2"/>
      <c r="AA338" s="2"/>
      <c r="AB338" s="2"/>
      <c r="AC338" s="2"/>
      <c r="AD338" s="2"/>
    </row>
    <row r="339" spans="1:30" ht="38.25" customHeight="1" x14ac:dyDescent="0.2">
      <c r="A339" s="2"/>
      <c r="B339" s="2"/>
      <c r="C339" s="2"/>
      <c r="E339" s="2"/>
      <c r="F339" s="2"/>
      <c r="G339" s="2"/>
      <c r="H339" s="2"/>
      <c r="I339" s="2"/>
      <c r="K339" s="2"/>
      <c r="L339" s="2"/>
      <c r="M339" s="2"/>
      <c r="N339" s="2"/>
      <c r="O339" s="2"/>
      <c r="P339" s="2"/>
      <c r="Q339" s="2"/>
      <c r="S339" s="2"/>
      <c r="T339" s="2"/>
      <c r="U339" s="2"/>
      <c r="V339" s="2"/>
      <c r="W339" s="2"/>
      <c r="Y339" s="2"/>
      <c r="Z339" s="2"/>
      <c r="AA339" s="2"/>
      <c r="AB339" s="2"/>
      <c r="AC339" s="2"/>
      <c r="AD339" s="2"/>
    </row>
    <row r="340" spans="1:30" ht="38.25" customHeight="1" x14ac:dyDescent="0.2">
      <c r="A340" s="2"/>
      <c r="B340" s="2"/>
      <c r="C340" s="2"/>
      <c r="E340" s="2"/>
      <c r="F340" s="2"/>
      <c r="G340" s="2"/>
      <c r="H340" s="2"/>
      <c r="I340" s="2"/>
      <c r="K340" s="2"/>
      <c r="L340" s="2"/>
      <c r="M340" s="2"/>
      <c r="N340" s="2"/>
      <c r="O340" s="2"/>
      <c r="P340" s="2"/>
      <c r="Q340" s="2"/>
      <c r="S340" s="2"/>
      <c r="T340" s="2"/>
      <c r="U340" s="2"/>
      <c r="V340" s="2"/>
      <c r="W340" s="2"/>
      <c r="Y340" s="2"/>
      <c r="Z340" s="2"/>
      <c r="AA340" s="2"/>
      <c r="AB340" s="2"/>
      <c r="AC340" s="2"/>
      <c r="AD340" s="2"/>
    </row>
    <row r="341" spans="1:30" ht="38.25" customHeight="1" x14ac:dyDescent="0.2">
      <c r="A341" s="2"/>
      <c r="B341" s="2"/>
      <c r="C341" s="2"/>
      <c r="E341" s="2"/>
      <c r="F341" s="2"/>
      <c r="G341" s="2"/>
      <c r="H341" s="2"/>
      <c r="I341" s="2"/>
      <c r="K341" s="2"/>
      <c r="L341" s="2"/>
      <c r="M341" s="2"/>
      <c r="N341" s="2"/>
      <c r="O341" s="2"/>
      <c r="P341" s="2"/>
      <c r="Q341" s="2"/>
      <c r="S341" s="2"/>
      <c r="T341" s="2"/>
      <c r="U341" s="2"/>
      <c r="V341" s="2"/>
      <c r="W341" s="2"/>
      <c r="Y341" s="2"/>
      <c r="Z341" s="2"/>
      <c r="AA341" s="2"/>
      <c r="AB341" s="2"/>
      <c r="AC341" s="2"/>
      <c r="AD341" s="2"/>
    </row>
    <row r="342" spans="1:30" ht="38.25" customHeight="1" x14ac:dyDescent="0.2">
      <c r="A342" s="2"/>
      <c r="B342" s="2"/>
      <c r="C342" s="2"/>
      <c r="E342" s="2"/>
      <c r="F342" s="2"/>
      <c r="G342" s="2"/>
      <c r="H342" s="2"/>
      <c r="I342" s="2"/>
      <c r="K342" s="2"/>
      <c r="L342" s="2"/>
      <c r="M342" s="2"/>
      <c r="N342" s="2"/>
      <c r="O342" s="2"/>
      <c r="P342" s="2"/>
      <c r="Q342" s="2"/>
      <c r="S342" s="2"/>
      <c r="T342" s="2"/>
      <c r="U342" s="2"/>
      <c r="V342" s="2"/>
      <c r="W342" s="2"/>
      <c r="Y342" s="2"/>
      <c r="Z342" s="2"/>
      <c r="AA342" s="2"/>
      <c r="AB342" s="2"/>
      <c r="AC342" s="2"/>
      <c r="AD342" s="2"/>
    </row>
    <row r="343" spans="1:30" ht="38.25" customHeight="1" x14ac:dyDescent="0.2">
      <c r="A343" s="2"/>
      <c r="B343" s="2"/>
      <c r="C343" s="2"/>
      <c r="E343" s="2"/>
      <c r="F343" s="2"/>
      <c r="G343" s="2"/>
      <c r="H343" s="2"/>
      <c r="I343" s="2"/>
      <c r="K343" s="2"/>
      <c r="L343" s="2"/>
      <c r="M343" s="2"/>
      <c r="N343" s="2"/>
      <c r="O343" s="2"/>
      <c r="P343" s="2"/>
      <c r="Q343" s="2"/>
      <c r="S343" s="2"/>
      <c r="T343" s="2"/>
      <c r="U343" s="2"/>
      <c r="V343" s="2"/>
      <c r="W343" s="2"/>
      <c r="Y343" s="2"/>
      <c r="Z343" s="2"/>
      <c r="AA343" s="2"/>
      <c r="AB343" s="2"/>
      <c r="AC343" s="2"/>
      <c r="AD343" s="2"/>
    </row>
  </sheetData>
  <mergeCells count="21">
    <mergeCell ref="P4:Q4"/>
    <mergeCell ref="B4:C4"/>
    <mergeCell ref="E4:G4"/>
    <mergeCell ref="K4:L4"/>
    <mergeCell ref="E23:H23"/>
    <mergeCell ref="K23:N23"/>
    <mergeCell ref="S23:V23"/>
    <mergeCell ref="Y23:AB23"/>
    <mergeCell ref="AR4:AU4"/>
    <mergeCell ref="AG4:AJ4"/>
    <mergeCell ref="AD4:AE4"/>
    <mergeCell ref="S4:U4"/>
    <mergeCell ref="Y4:Z4"/>
    <mergeCell ref="AM4:AP4"/>
    <mergeCell ref="AE286:AE287"/>
    <mergeCell ref="AG23:AJ23"/>
    <mergeCell ref="AG21:AJ21"/>
    <mergeCell ref="AR23:AU23"/>
    <mergeCell ref="AR22:AU22"/>
    <mergeCell ref="AM22:AP22"/>
    <mergeCell ref="AM23:AP23"/>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Z342"/>
  <sheetViews>
    <sheetView topLeftCell="A285"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346</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514</v>
      </c>
      <c r="AS4" s="301"/>
      <c r="AT4" s="301"/>
      <c r="AU4" s="302"/>
    </row>
    <row r="5" spans="1:47" ht="15.7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21</v>
      </c>
      <c r="F6" s="205">
        <v>0</v>
      </c>
      <c r="G6" s="206">
        <v>21</v>
      </c>
      <c r="H6" s="116"/>
      <c r="I6" s="116"/>
      <c r="J6" s="116"/>
      <c r="K6" s="192">
        <v>1</v>
      </c>
      <c r="L6" s="192">
        <v>0</v>
      </c>
      <c r="P6" s="28" t="s">
        <v>7</v>
      </c>
      <c r="Q6" s="29" t="s">
        <v>8</v>
      </c>
      <c r="S6" s="30">
        <v>21</v>
      </c>
      <c r="T6" s="30">
        <v>0</v>
      </c>
      <c r="U6" s="31">
        <v>21</v>
      </c>
      <c r="V6" s="116"/>
      <c r="W6" s="116"/>
      <c r="X6" s="116"/>
      <c r="Y6" s="127">
        <f t="shared" ref="Y6:Z14" si="0">S6/$U6</f>
        <v>1</v>
      </c>
      <c r="Z6" s="127">
        <f t="shared" si="0"/>
        <v>0</v>
      </c>
      <c r="AG6" s="24" t="s">
        <v>513</v>
      </c>
      <c r="AH6" s="120"/>
      <c r="AI6" s="120"/>
      <c r="AJ6" s="120"/>
      <c r="AK6" s="120"/>
      <c r="AL6" s="120"/>
      <c r="AM6" s="264">
        <f>K6-Y6</f>
        <v>0</v>
      </c>
      <c r="AN6" s="264">
        <f t="shared" ref="AN6:AN14" si="1">L6-Z6</f>
        <v>0</v>
      </c>
      <c r="AO6" s="120"/>
      <c r="AP6" s="120"/>
      <c r="AR6" s="120"/>
      <c r="AS6" s="120"/>
      <c r="AT6" s="120"/>
      <c r="AU6" s="120"/>
    </row>
    <row r="7" spans="1:47" ht="25.35" customHeight="1" thickBot="1" x14ac:dyDescent="0.25">
      <c r="B7" s="28" t="s">
        <v>9</v>
      </c>
      <c r="C7" s="29" t="s">
        <v>559</v>
      </c>
      <c r="E7" s="205">
        <v>19</v>
      </c>
      <c r="F7" s="205">
        <v>2</v>
      </c>
      <c r="G7" s="206">
        <v>21</v>
      </c>
      <c r="H7" s="116"/>
      <c r="I7" s="116"/>
      <c r="J7" s="116"/>
      <c r="K7" s="192">
        <v>0.90476190476190477</v>
      </c>
      <c r="L7" s="192">
        <v>9.5238095238095233E-2</v>
      </c>
      <c r="P7" s="28" t="s">
        <v>9</v>
      </c>
      <c r="Q7" s="29" t="s">
        <v>10</v>
      </c>
      <c r="S7" s="30">
        <v>17</v>
      </c>
      <c r="T7" s="30">
        <v>4</v>
      </c>
      <c r="U7" s="31">
        <v>21</v>
      </c>
      <c r="V7" s="116"/>
      <c r="W7" s="116"/>
      <c r="X7" s="116"/>
      <c r="Y7" s="127">
        <f t="shared" si="0"/>
        <v>0.80952380952380953</v>
      </c>
      <c r="Z7" s="127">
        <f t="shared" si="0"/>
        <v>0.19047619047619047</v>
      </c>
      <c r="AG7" s="24" t="s">
        <v>513</v>
      </c>
      <c r="AH7" s="120"/>
      <c r="AI7" s="120"/>
      <c r="AJ7" s="120"/>
      <c r="AK7" s="120"/>
      <c r="AL7" s="120"/>
      <c r="AM7" s="264">
        <f t="shared" ref="AM7:AM14" si="2">K7-Y7</f>
        <v>9.5238095238095233E-2</v>
      </c>
      <c r="AN7" s="264">
        <f t="shared" si="1"/>
        <v>-9.5238095238095233E-2</v>
      </c>
      <c r="AO7" s="265"/>
      <c r="AP7" s="265"/>
      <c r="AR7" s="120"/>
      <c r="AS7" s="120"/>
      <c r="AT7" s="120"/>
      <c r="AU7" s="120"/>
    </row>
    <row r="8" spans="1:47" ht="36.6" customHeight="1" thickBot="1" x14ac:dyDescent="0.25">
      <c r="B8" s="28" t="s">
        <v>11</v>
      </c>
      <c r="C8" s="29" t="s">
        <v>560</v>
      </c>
      <c r="E8" s="205">
        <v>20</v>
      </c>
      <c r="F8" s="205">
        <v>1</v>
      </c>
      <c r="G8" s="206">
        <v>21</v>
      </c>
      <c r="H8" s="116"/>
      <c r="I8" s="116"/>
      <c r="J8" s="116"/>
      <c r="K8" s="192">
        <v>0.95238095238095233</v>
      </c>
      <c r="L8" s="192">
        <v>4.7619047619047616E-2</v>
      </c>
      <c r="P8" s="28" t="s">
        <v>11</v>
      </c>
      <c r="Q8" s="29" t="s">
        <v>12</v>
      </c>
      <c r="S8" s="30">
        <v>19</v>
      </c>
      <c r="T8" s="30">
        <v>2</v>
      </c>
      <c r="U8" s="31">
        <v>21</v>
      </c>
      <c r="V8" s="116"/>
      <c r="W8" s="116"/>
      <c r="X8" s="116"/>
      <c r="Y8" s="127">
        <f t="shared" si="0"/>
        <v>0.90476190476190477</v>
      </c>
      <c r="Z8" s="127">
        <f t="shared" si="0"/>
        <v>9.5238095238095233E-2</v>
      </c>
      <c r="AG8" s="24" t="s">
        <v>513</v>
      </c>
      <c r="AH8" s="120"/>
      <c r="AI8" s="120"/>
      <c r="AJ8" s="120"/>
      <c r="AK8" s="120"/>
      <c r="AL8" s="120"/>
      <c r="AM8" s="264">
        <f t="shared" si="2"/>
        <v>4.7619047619047561E-2</v>
      </c>
      <c r="AN8" s="264">
        <f t="shared" si="1"/>
        <v>-4.7619047619047616E-2</v>
      </c>
      <c r="AO8" s="265"/>
      <c r="AP8" s="265"/>
      <c r="AR8" s="120"/>
      <c r="AS8" s="120"/>
      <c r="AT8" s="120"/>
      <c r="AU8" s="120"/>
    </row>
    <row r="9" spans="1:47" ht="17.100000000000001" customHeight="1" thickBot="1" x14ac:dyDescent="0.25">
      <c r="B9" s="28" t="s">
        <v>13</v>
      </c>
      <c r="C9" s="29" t="s">
        <v>14</v>
      </c>
      <c r="E9" s="205">
        <v>21</v>
      </c>
      <c r="F9" s="205">
        <v>0</v>
      </c>
      <c r="G9" s="206">
        <v>21</v>
      </c>
      <c r="H9" s="116"/>
      <c r="I9" s="116"/>
      <c r="J9" s="116"/>
      <c r="K9" s="192">
        <v>1</v>
      </c>
      <c r="L9" s="192">
        <v>0</v>
      </c>
      <c r="P9" s="28" t="s">
        <v>13</v>
      </c>
      <c r="Q9" s="29" t="s">
        <v>14</v>
      </c>
      <c r="S9" s="30">
        <v>21</v>
      </c>
      <c r="T9" s="30">
        <v>0</v>
      </c>
      <c r="U9" s="31">
        <v>21</v>
      </c>
      <c r="V9" s="116"/>
      <c r="W9" s="116"/>
      <c r="X9" s="116"/>
      <c r="Y9" s="127">
        <f t="shared" si="0"/>
        <v>1</v>
      </c>
      <c r="Z9" s="127">
        <f t="shared" si="0"/>
        <v>0</v>
      </c>
      <c r="AG9" s="24" t="s">
        <v>513</v>
      </c>
      <c r="AH9" s="120"/>
      <c r="AI9" s="120"/>
      <c r="AJ9" s="120"/>
      <c r="AK9" s="120"/>
      <c r="AL9" s="120"/>
      <c r="AM9" s="264">
        <f t="shared" si="2"/>
        <v>0</v>
      </c>
      <c r="AN9" s="264">
        <f t="shared" si="1"/>
        <v>0</v>
      </c>
      <c r="AO9" s="265"/>
      <c r="AP9" s="265"/>
      <c r="AR9" s="120"/>
      <c r="AS9" s="120"/>
      <c r="AT9" s="120"/>
      <c r="AU9" s="120"/>
    </row>
    <row r="10" spans="1:47" ht="17.100000000000001" customHeight="1" thickBot="1" x14ac:dyDescent="0.25">
      <c r="B10" s="28" t="s">
        <v>15</v>
      </c>
      <c r="C10" s="29" t="s">
        <v>16</v>
      </c>
      <c r="E10" s="205">
        <v>21</v>
      </c>
      <c r="F10" s="205">
        <v>0</v>
      </c>
      <c r="G10" s="206">
        <v>21</v>
      </c>
      <c r="H10" s="116"/>
      <c r="I10" s="116"/>
      <c r="J10" s="116"/>
      <c r="K10" s="192">
        <v>1</v>
      </c>
      <c r="L10" s="192">
        <v>0</v>
      </c>
      <c r="P10" s="28" t="s">
        <v>15</v>
      </c>
      <c r="Q10" s="29" t="s">
        <v>16</v>
      </c>
      <c r="S10" s="30">
        <v>21</v>
      </c>
      <c r="T10" s="30">
        <v>0</v>
      </c>
      <c r="U10" s="31">
        <v>21</v>
      </c>
      <c r="V10" s="116"/>
      <c r="W10" s="116"/>
      <c r="X10" s="116"/>
      <c r="Y10" s="127">
        <f t="shared" si="0"/>
        <v>1</v>
      </c>
      <c r="Z10" s="127">
        <f t="shared" si="0"/>
        <v>0</v>
      </c>
      <c r="AD10" s="28" t="s">
        <v>433</v>
      </c>
      <c r="AE10" s="29" t="s">
        <v>459</v>
      </c>
      <c r="AF10" s="154"/>
      <c r="AG10" s="174">
        <v>1</v>
      </c>
      <c r="AH10" s="174">
        <v>0</v>
      </c>
      <c r="AI10" s="174">
        <v>0</v>
      </c>
      <c r="AJ10" s="174">
        <v>0</v>
      </c>
      <c r="AK10" s="174">
        <v>1</v>
      </c>
      <c r="AL10" s="175"/>
      <c r="AM10" s="264">
        <f t="shared" si="2"/>
        <v>0</v>
      </c>
      <c r="AN10" s="264">
        <f t="shared" si="1"/>
        <v>0</v>
      </c>
      <c r="AO10" s="186"/>
      <c r="AP10" s="186"/>
      <c r="AR10" s="174">
        <f>Y10-SUM(AG10:AH10)</f>
        <v>0</v>
      </c>
      <c r="AS10" s="174"/>
      <c r="AT10" s="174"/>
      <c r="AU10" s="174">
        <f>Z10-SUM(AI10:AJ10)</f>
        <v>0</v>
      </c>
    </row>
    <row r="11" spans="1:47" ht="17.100000000000001" customHeight="1" thickBot="1" x14ac:dyDescent="0.25">
      <c r="B11" s="28" t="s">
        <v>17</v>
      </c>
      <c r="C11" s="29" t="s">
        <v>18</v>
      </c>
      <c r="E11" s="205">
        <v>21</v>
      </c>
      <c r="F11" s="205">
        <v>0</v>
      </c>
      <c r="G11" s="206">
        <v>21</v>
      </c>
      <c r="H11" s="116"/>
      <c r="I11" s="116"/>
      <c r="J11" s="116"/>
      <c r="K11" s="192">
        <v>1</v>
      </c>
      <c r="L11" s="192">
        <v>0</v>
      </c>
      <c r="P11" s="28" t="s">
        <v>17</v>
      </c>
      <c r="Q11" s="29" t="s">
        <v>18</v>
      </c>
      <c r="S11" s="30">
        <v>18</v>
      </c>
      <c r="T11" s="30">
        <v>3</v>
      </c>
      <c r="U11" s="31">
        <v>21</v>
      </c>
      <c r="V11" s="116"/>
      <c r="W11" s="116"/>
      <c r="X11" s="116"/>
      <c r="Y11" s="127">
        <f t="shared" si="0"/>
        <v>0.8571428571428571</v>
      </c>
      <c r="Z11" s="127">
        <f t="shared" si="0"/>
        <v>0.14285714285714285</v>
      </c>
      <c r="AD11" s="156"/>
      <c r="AG11" s="24" t="s">
        <v>513</v>
      </c>
      <c r="AH11" s="120"/>
      <c r="AI11" s="120"/>
      <c r="AJ11" s="120"/>
      <c r="AK11" s="120"/>
      <c r="AL11" s="120"/>
      <c r="AM11" s="264">
        <f t="shared" si="2"/>
        <v>0.1428571428571429</v>
      </c>
      <c r="AN11" s="264">
        <f t="shared" si="1"/>
        <v>-0.14285714285714285</v>
      </c>
      <c r="AO11" s="265"/>
      <c r="AP11" s="265"/>
      <c r="AR11" s="120"/>
      <c r="AS11" s="120"/>
      <c r="AT11" s="120"/>
      <c r="AU11" s="120"/>
    </row>
    <row r="12" spans="1:47" ht="17.100000000000001" customHeight="1" thickBot="1" x14ac:dyDescent="0.25">
      <c r="B12" s="28" t="s">
        <v>19</v>
      </c>
      <c r="C12" s="29" t="s">
        <v>20</v>
      </c>
      <c r="E12" s="205">
        <v>21</v>
      </c>
      <c r="F12" s="205">
        <v>0</v>
      </c>
      <c r="G12" s="206">
        <v>21</v>
      </c>
      <c r="H12" s="116"/>
      <c r="I12" s="116"/>
      <c r="J12" s="116"/>
      <c r="K12" s="192">
        <v>1</v>
      </c>
      <c r="L12" s="192">
        <v>0</v>
      </c>
      <c r="P12" s="28" t="s">
        <v>19</v>
      </c>
      <c r="Q12" s="29" t="s">
        <v>20</v>
      </c>
      <c r="S12" s="30">
        <v>18</v>
      </c>
      <c r="T12" s="30">
        <v>3</v>
      </c>
      <c r="U12" s="31">
        <v>21</v>
      </c>
      <c r="V12" s="116"/>
      <c r="W12" s="116"/>
      <c r="X12" s="116"/>
      <c r="Y12" s="127">
        <f t="shared" si="0"/>
        <v>0.8571428571428571</v>
      </c>
      <c r="Z12" s="127">
        <f t="shared" si="0"/>
        <v>0.14285714285714285</v>
      </c>
      <c r="AD12" s="156"/>
      <c r="AG12" s="24" t="s">
        <v>513</v>
      </c>
      <c r="AH12" s="120"/>
      <c r="AI12" s="120"/>
      <c r="AJ12" s="120"/>
      <c r="AK12" s="120"/>
      <c r="AL12" s="120"/>
      <c r="AM12" s="264">
        <f t="shared" si="2"/>
        <v>0.1428571428571429</v>
      </c>
      <c r="AN12" s="264">
        <f t="shared" si="1"/>
        <v>-0.14285714285714285</v>
      </c>
      <c r="AO12" s="265"/>
      <c r="AP12" s="265"/>
      <c r="AR12" s="120"/>
      <c r="AS12" s="120"/>
      <c r="AT12" s="120"/>
      <c r="AU12" s="120"/>
    </row>
    <row r="13" spans="1:47" ht="36.6" customHeight="1" thickBot="1" x14ac:dyDescent="0.25">
      <c r="B13" s="28" t="s">
        <v>21</v>
      </c>
      <c r="C13" s="29" t="s">
        <v>22</v>
      </c>
      <c r="E13" s="205">
        <v>21</v>
      </c>
      <c r="F13" s="205">
        <v>0</v>
      </c>
      <c r="G13" s="206">
        <v>21</v>
      </c>
      <c r="H13" s="116"/>
      <c r="I13" s="116"/>
      <c r="J13" s="116"/>
      <c r="K13" s="192">
        <v>1</v>
      </c>
      <c r="L13" s="192">
        <v>0</v>
      </c>
      <c r="P13" s="28" t="s">
        <v>21</v>
      </c>
      <c r="Q13" s="29" t="s">
        <v>22</v>
      </c>
      <c r="S13" s="30">
        <v>18</v>
      </c>
      <c r="T13" s="30">
        <v>3</v>
      </c>
      <c r="U13" s="31">
        <v>21</v>
      </c>
      <c r="V13" s="116"/>
      <c r="W13" s="116"/>
      <c r="X13" s="116"/>
      <c r="Y13" s="127">
        <f t="shared" si="0"/>
        <v>0.8571428571428571</v>
      </c>
      <c r="Z13" s="127">
        <f t="shared" si="0"/>
        <v>0.14285714285714285</v>
      </c>
      <c r="AD13" s="28">
        <v>3.3</v>
      </c>
      <c r="AE13" s="29" t="s">
        <v>395</v>
      </c>
      <c r="AF13" s="154"/>
      <c r="AG13" s="174">
        <v>0.38461538461538464</v>
      </c>
      <c r="AH13" s="174">
        <v>0.61538461538461542</v>
      </c>
      <c r="AI13" s="174">
        <v>0</v>
      </c>
      <c r="AJ13" s="174">
        <v>0</v>
      </c>
      <c r="AK13" s="174">
        <v>1</v>
      </c>
      <c r="AL13" s="175"/>
      <c r="AM13" s="264">
        <f t="shared" si="2"/>
        <v>0.1428571428571429</v>
      </c>
      <c r="AN13" s="264">
        <f t="shared" si="1"/>
        <v>-0.14285714285714285</v>
      </c>
      <c r="AO13" s="186"/>
      <c r="AP13" s="186"/>
      <c r="AR13" s="174">
        <f>Y13-SUM(AG13:AH13)</f>
        <v>-0.1428571428571429</v>
      </c>
      <c r="AS13" s="174"/>
      <c r="AT13" s="174"/>
      <c r="AU13" s="174">
        <f>Z13-SUM(AI13:AJ13)</f>
        <v>0.14285714285714285</v>
      </c>
    </row>
    <row r="14" spans="1:47" ht="25.35" customHeight="1" thickBot="1" x14ac:dyDescent="0.25">
      <c r="B14" s="28" t="s">
        <v>23</v>
      </c>
      <c r="C14" s="29" t="s">
        <v>24</v>
      </c>
      <c r="E14" s="205">
        <v>21</v>
      </c>
      <c r="F14" s="205">
        <v>0</v>
      </c>
      <c r="G14" s="206">
        <v>21</v>
      </c>
      <c r="H14" s="116"/>
      <c r="I14" s="116"/>
      <c r="J14" s="116"/>
      <c r="K14" s="192">
        <v>1</v>
      </c>
      <c r="L14" s="192">
        <v>0</v>
      </c>
      <c r="P14" s="28" t="s">
        <v>23</v>
      </c>
      <c r="Q14" s="29" t="s">
        <v>24</v>
      </c>
      <c r="S14" s="30">
        <v>18</v>
      </c>
      <c r="T14" s="30">
        <v>3</v>
      </c>
      <c r="U14" s="31">
        <v>21</v>
      </c>
      <c r="V14" s="116"/>
      <c r="W14" s="116"/>
      <c r="X14" s="116"/>
      <c r="Y14" s="127">
        <f t="shared" si="0"/>
        <v>0.8571428571428571</v>
      </c>
      <c r="Z14" s="127">
        <f t="shared" si="0"/>
        <v>0.14285714285714285</v>
      </c>
      <c r="AG14" s="24" t="s">
        <v>513</v>
      </c>
      <c r="AH14" s="120"/>
      <c r="AI14" s="120"/>
      <c r="AJ14" s="120"/>
      <c r="AK14" s="120"/>
      <c r="AL14" s="120"/>
      <c r="AM14" s="264">
        <f t="shared" si="2"/>
        <v>0.1428571428571429</v>
      </c>
      <c r="AN14" s="264">
        <f t="shared" si="1"/>
        <v>-0.14285714285714285</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7"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7"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7" s="2" customFormat="1" ht="36.6" customHeight="1" thickBot="1" x14ac:dyDescent="0.25">
      <c r="B19" s="28" t="s">
        <v>28</v>
      </c>
      <c r="C19" s="28" t="s">
        <v>29</v>
      </c>
      <c r="E19" s="190"/>
      <c r="F19" s="190"/>
      <c r="G19" s="190"/>
      <c r="H19" s="190"/>
      <c r="I19" s="190"/>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7"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7"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510</v>
      </c>
      <c r="AH21" s="295"/>
      <c r="AI21" s="295"/>
      <c r="AJ21" s="296"/>
      <c r="AK21" s="120"/>
      <c r="AL21" s="120"/>
      <c r="AM21" s="120"/>
      <c r="AN21" s="120"/>
      <c r="AO21" s="120"/>
      <c r="AP21" s="120"/>
      <c r="AR21" s="120"/>
      <c r="AS21" s="120"/>
      <c r="AT21" s="120"/>
      <c r="AU21" s="120"/>
    </row>
    <row r="22" spans="2:47"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7"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549</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7"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7"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7" s="2" customFormat="1" ht="17.100000000000001" customHeight="1" thickBot="1" x14ac:dyDescent="0.25">
      <c r="B26" s="28">
        <v>1.1000000000000001</v>
      </c>
      <c r="C26" s="28" t="s">
        <v>40</v>
      </c>
      <c r="D26" s="144"/>
      <c r="E26" s="207">
        <v>21</v>
      </c>
      <c r="F26" s="207">
        <v>0</v>
      </c>
      <c r="G26" s="208">
        <v>0</v>
      </c>
      <c r="H26" s="207">
        <v>0</v>
      </c>
      <c r="I26" s="207">
        <v>21</v>
      </c>
      <c r="J26" s="116"/>
      <c r="K26" s="192">
        <v>1</v>
      </c>
      <c r="L26" s="192">
        <v>0</v>
      </c>
      <c r="M26" s="192">
        <v>0</v>
      </c>
      <c r="N26" s="192">
        <v>0</v>
      </c>
      <c r="O26" s="157"/>
      <c r="P26" s="28">
        <v>1.1000000000000001</v>
      </c>
      <c r="Q26" s="28" t="s">
        <v>40</v>
      </c>
      <c r="R26" s="144"/>
      <c r="S26" s="50">
        <v>19</v>
      </c>
      <c r="T26" s="50">
        <v>2</v>
      </c>
      <c r="U26" s="91">
        <v>0</v>
      </c>
      <c r="V26" s="50">
        <v>0</v>
      </c>
      <c r="W26" s="50">
        <v>21</v>
      </c>
      <c r="X26" s="116"/>
      <c r="Y26" s="127">
        <f t="shared" ref="Y26:AB97" si="3">IF(ISERROR(S26/$W26),"",S26/$W26)</f>
        <v>0.90476190476190477</v>
      </c>
      <c r="Z26" s="127">
        <f t="shared" si="3"/>
        <v>9.5238095238095233E-2</v>
      </c>
      <c r="AA26" s="127">
        <f t="shared" si="3"/>
        <v>0</v>
      </c>
      <c r="AB26" s="127">
        <f t="shared" si="3"/>
        <v>0</v>
      </c>
      <c r="AC26" s="157"/>
      <c r="AD26" s="28">
        <v>1.1000000000000001</v>
      </c>
      <c r="AE26" s="28" t="s">
        <v>40</v>
      </c>
      <c r="AF26" s="154"/>
      <c r="AG26" s="174">
        <v>0.76923076923076927</v>
      </c>
      <c r="AH26" s="174">
        <v>0.23076923076923078</v>
      </c>
      <c r="AI26" s="174">
        <v>0</v>
      </c>
      <c r="AJ26" s="174">
        <v>0</v>
      </c>
      <c r="AK26" s="174">
        <v>1</v>
      </c>
      <c r="AL26" s="175"/>
      <c r="AM26" s="264">
        <f t="shared" ref="AM26:AP32" si="4">K26-Y26</f>
        <v>9.5238095238095233E-2</v>
      </c>
      <c r="AN26" s="264">
        <f t="shared" si="4"/>
        <v>-9.5238095238095233E-2</v>
      </c>
      <c r="AO26" s="264">
        <f t="shared" si="4"/>
        <v>0</v>
      </c>
      <c r="AP26" s="264">
        <f t="shared" si="4"/>
        <v>0</v>
      </c>
      <c r="AR26" s="174">
        <f t="shared" ref="AR26:AU31" si="5">Y26-AG26</f>
        <v>0.13553113553113549</v>
      </c>
      <c r="AS26" s="174">
        <f t="shared" si="5"/>
        <v>-0.13553113553113555</v>
      </c>
      <c r="AT26" s="174">
        <f t="shared" si="5"/>
        <v>0</v>
      </c>
      <c r="AU26" s="174">
        <f t="shared" si="5"/>
        <v>0</v>
      </c>
    </row>
    <row r="27" spans="2:47" s="2" customFormat="1" ht="25.35" customHeight="1" thickBot="1" x14ac:dyDescent="0.25">
      <c r="B27" s="28">
        <v>1.2</v>
      </c>
      <c r="C27" s="28" t="s">
        <v>41</v>
      </c>
      <c r="D27" s="144"/>
      <c r="E27" s="205">
        <v>20</v>
      </c>
      <c r="F27" s="205">
        <v>0</v>
      </c>
      <c r="G27" s="206">
        <v>1</v>
      </c>
      <c r="H27" s="205">
        <v>0</v>
      </c>
      <c r="I27" s="205">
        <v>21</v>
      </c>
      <c r="J27" s="116"/>
      <c r="K27" s="192">
        <v>0.95238095238095233</v>
      </c>
      <c r="L27" s="192">
        <v>0</v>
      </c>
      <c r="M27" s="192">
        <v>4.7619047619047616E-2</v>
      </c>
      <c r="N27" s="192">
        <v>0</v>
      </c>
      <c r="O27" s="157"/>
      <c r="P27" s="28">
        <v>1.2</v>
      </c>
      <c r="Q27" s="28" t="s">
        <v>41</v>
      </c>
      <c r="R27" s="144"/>
      <c r="S27" s="30">
        <v>16</v>
      </c>
      <c r="T27" s="30">
        <v>2</v>
      </c>
      <c r="U27" s="31">
        <v>2</v>
      </c>
      <c r="V27" s="30">
        <v>1</v>
      </c>
      <c r="W27" s="30">
        <v>21</v>
      </c>
      <c r="X27" s="116"/>
      <c r="Y27" s="127">
        <f t="shared" si="3"/>
        <v>0.76190476190476186</v>
      </c>
      <c r="Z27" s="127">
        <f t="shared" si="3"/>
        <v>9.5238095238095233E-2</v>
      </c>
      <c r="AA27" s="127">
        <f t="shared" si="3"/>
        <v>9.5238095238095233E-2</v>
      </c>
      <c r="AB27" s="127">
        <f t="shared" si="3"/>
        <v>4.7619047619047616E-2</v>
      </c>
      <c r="AC27" s="157"/>
      <c r="AD27" s="28">
        <v>1.2</v>
      </c>
      <c r="AE27" s="28" t="s">
        <v>41</v>
      </c>
      <c r="AF27" s="154"/>
      <c r="AG27" s="174">
        <v>0.61538461538461542</v>
      </c>
      <c r="AH27" s="174">
        <v>0.15384615384615385</v>
      </c>
      <c r="AI27" s="174">
        <v>0.23076923076923078</v>
      </c>
      <c r="AJ27" s="174">
        <v>0</v>
      </c>
      <c r="AK27" s="174">
        <v>1</v>
      </c>
      <c r="AL27" s="175"/>
      <c r="AM27" s="264">
        <f t="shared" si="4"/>
        <v>0.19047619047619047</v>
      </c>
      <c r="AN27" s="264">
        <f t="shared" si="4"/>
        <v>-9.5238095238095233E-2</v>
      </c>
      <c r="AO27" s="264">
        <f t="shared" si="4"/>
        <v>-4.7619047619047616E-2</v>
      </c>
      <c r="AP27" s="264">
        <f t="shared" si="4"/>
        <v>-4.7619047619047616E-2</v>
      </c>
      <c r="AR27" s="174">
        <f t="shared" si="5"/>
        <v>0.14652014652014644</v>
      </c>
      <c r="AS27" s="174">
        <f t="shared" si="5"/>
        <v>-5.8608058608058622E-2</v>
      </c>
      <c r="AT27" s="174">
        <f t="shared" si="5"/>
        <v>-0.13553113553113555</v>
      </c>
      <c r="AU27" s="174">
        <f t="shared" si="5"/>
        <v>4.7619047619047616E-2</v>
      </c>
    </row>
    <row r="28" spans="2:47" s="2" customFormat="1" ht="36.6" customHeight="1" thickBot="1" x14ac:dyDescent="0.25">
      <c r="B28" s="28">
        <v>1.3</v>
      </c>
      <c r="C28" s="28" t="s">
        <v>42</v>
      </c>
      <c r="D28" s="144"/>
      <c r="E28" s="205">
        <v>20</v>
      </c>
      <c r="F28" s="205">
        <v>1</v>
      </c>
      <c r="G28" s="206">
        <v>0</v>
      </c>
      <c r="H28" s="205">
        <v>0</v>
      </c>
      <c r="I28" s="205">
        <v>21</v>
      </c>
      <c r="J28" s="116"/>
      <c r="K28" s="192">
        <v>0.95238095238095233</v>
      </c>
      <c r="L28" s="192">
        <v>4.7619047619047616E-2</v>
      </c>
      <c r="M28" s="192">
        <v>0</v>
      </c>
      <c r="N28" s="192">
        <v>0</v>
      </c>
      <c r="O28" s="157"/>
      <c r="P28" s="28">
        <v>1.3</v>
      </c>
      <c r="Q28" s="28" t="s">
        <v>42</v>
      </c>
      <c r="R28" s="144"/>
      <c r="S28" s="30">
        <v>16</v>
      </c>
      <c r="T28" s="30">
        <v>4</v>
      </c>
      <c r="U28" s="31">
        <v>0</v>
      </c>
      <c r="V28" s="30">
        <v>1</v>
      </c>
      <c r="W28" s="30">
        <v>21</v>
      </c>
      <c r="X28" s="116"/>
      <c r="Y28" s="127">
        <f t="shared" si="3"/>
        <v>0.76190476190476186</v>
      </c>
      <c r="Z28" s="127">
        <f t="shared" si="3"/>
        <v>0.19047619047619047</v>
      </c>
      <c r="AA28" s="127">
        <f t="shared" si="3"/>
        <v>0</v>
      </c>
      <c r="AB28" s="127">
        <f t="shared" si="3"/>
        <v>4.7619047619047616E-2</v>
      </c>
      <c r="AC28" s="157"/>
      <c r="AD28" s="28">
        <v>1.3</v>
      </c>
      <c r="AE28" s="28" t="s">
        <v>42</v>
      </c>
      <c r="AF28" s="154"/>
      <c r="AG28" s="174">
        <v>0.46153846153846156</v>
      </c>
      <c r="AH28" s="174">
        <v>0.38461538461538464</v>
      </c>
      <c r="AI28" s="174">
        <v>0.15384615384615385</v>
      </c>
      <c r="AJ28" s="174">
        <v>0</v>
      </c>
      <c r="AK28" s="174">
        <v>1</v>
      </c>
      <c r="AL28" s="175"/>
      <c r="AM28" s="264">
        <f t="shared" si="4"/>
        <v>0.19047619047619047</v>
      </c>
      <c r="AN28" s="264">
        <f t="shared" si="4"/>
        <v>-0.14285714285714285</v>
      </c>
      <c r="AO28" s="264">
        <f t="shared" si="4"/>
        <v>0</v>
      </c>
      <c r="AP28" s="264">
        <f t="shared" si="4"/>
        <v>-4.7619047619047616E-2</v>
      </c>
      <c r="AR28" s="174">
        <f t="shared" si="5"/>
        <v>0.3003663003663003</v>
      </c>
      <c r="AS28" s="174">
        <f t="shared" si="5"/>
        <v>-0.19413919413919417</v>
      </c>
      <c r="AT28" s="174">
        <f t="shared" si="5"/>
        <v>-0.15384615384615385</v>
      </c>
      <c r="AU28" s="174">
        <f t="shared" si="5"/>
        <v>4.7619047619047616E-2</v>
      </c>
    </row>
    <row r="29" spans="2:47" s="2" customFormat="1" ht="59.1" customHeight="1" thickBot="1" x14ac:dyDescent="0.25">
      <c r="B29" s="28">
        <v>1.4</v>
      </c>
      <c r="C29" s="28" t="s">
        <v>43</v>
      </c>
      <c r="D29" s="144"/>
      <c r="E29" s="205">
        <v>21</v>
      </c>
      <c r="F29" s="205">
        <v>0</v>
      </c>
      <c r="G29" s="206">
        <v>0</v>
      </c>
      <c r="H29" s="205">
        <v>0</v>
      </c>
      <c r="I29" s="205">
        <v>21</v>
      </c>
      <c r="J29" s="116"/>
      <c r="K29" s="192">
        <v>1</v>
      </c>
      <c r="L29" s="192">
        <v>0</v>
      </c>
      <c r="M29" s="192">
        <v>0</v>
      </c>
      <c r="N29" s="192">
        <v>0</v>
      </c>
      <c r="O29" s="157"/>
      <c r="P29" s="28">
        <v>1.4</v>
      </c>
      <c r="Q29" s="28" t="s">
        <v>43</v>
      </c>
      <c r="R29" s="144"/>
      <c r="S29" s="30">
        <v>16</v>
      </c>
      <c r="T29" s="30">
        <v>3</v>
      </c>
      <c r="U29" s="31">
        <v>0</v>
      </c>
      <c r="V29" s="30">
        <v>2</v>
      </c>
      <c r="W29" s="30">
        <v>21</v>
      </c>
      <c r="X29" s="116"/>
      <c r="Y29" s="127">
        <f t="shared" si="3"/>
        <v>0.76190476190476186</v>
      </c>
      <c r="Z29" s="127">
        <f t="shared" si="3"/>
        <v>0.14285714285714285</v>
      </c>
      <c r="AA29" s="127">
        <f t="shared" si="3"/>
        <v>0</v>
      </c>
      <c r="AB29" s="127">
        <f t="shared" si="3"/>
        <v>9.5238095238095233E-2</v>
      </c>
      <c r="AC29" s="157"/>
      <c r="AD29" s="28">
        <v>1.4</v>
      </c>
      <c r="AE29" s="28" t="s">
        <v>43</v>
      </c>
      <c r="AF29" s="154"/>
      <c r="AG29" s="174">
        <v>0.46153846153846156</v>
      </c>
      <c r="AH29" s="174">
        <v>0.38461538461538464</v>
      </c>
      <c r="AI29" s="174">
        <v>0.15384615384615385</v>
      </c>
      <c r="AJ29" s="174">
        <v>0</v>
      </c>
      <c r="AK29" s="174">
        <v>1</v>
      </c>
      <c r="AL29" s="175"/>
      <c r="AM29" s="264">
        <f t="shared" si="4"/>
        <v>0.23809523809523814</v>
      </c>
      <c r="AN29" s="264">
        <f t="shared" si="4"/>
        <v>-0.14285714285714285</v>
      </c>
      <c r="AO29" s="264">
        <f t="shared" si="4"/>
        <v>0</v>
      </c>
      <c r="AP29" s="264">
        <f t="shared" si="4"/>
        <v>-9.5238095238095233E-2</v>
      </c>
      <c r="AR29" s="174">
        <f t="shared" si="5"/>
        <v>0.3003663003663003</v>
      </c>
      <c r="AS29" s="174">
        <f t="shared" si="5"/>
        <v>-0.24175824175824179</v>
      </c>
      <c r="AT29" s="174">
        <f t="shared" si="5"/>
        <v>-0.15384615384615385</v>
      </c>
      <c r="AU29" s="174">
        <f t="shared" si="5"/>
        <v>9.5238095238095233E-2</v>
      </c>
    </row>
    <row r="30" spans="2:47" s="2" customFormat="1" ht="25.35" customHeight="1" thickBot="1" x14ac:dyDescent="0.25">
      <c r="B30" s="28">
        <v>1.5</v>
      </c>
      <c r="C30" s="28" t="s">
        <v>44</v>
      </c>
      <c r="D30" s="144"/>
      <c r="E30" s="205">
        <v>21</v>
      </c>
      <c r="F30" s="205">
        <v>0</v>
      </c>
      <c r="G30" s="206">
        <v>0</v>
      </c>
      <c r="H30" s="205">
        <v>0</v>
      </c>
      <c r="I30" s="205">
        <v>21</v>
      </c>
      <c r="J30" s="116"/>
      <c r="K30" s="192">
        <v>1</v>
      </c>
      <c r="L30" s="192">
        <v>0</v>
      </c>
      <c r="M30" s="192">
        <v>0</v>
      </c>
      <c r="N30" s="192">
        <v>0</v>
      </c>
      <c r="O30" s="157"/>
      <c r="P30" s="28">
        <v>1.5</v>
      </c>
      <c r="Q30" s="28" t="s">
        <v>44</v>
      </c>
      <c r="R30" s="144"/>
      <c r="S30" s="30">
        <v>19</v>
      </c>
      <c r="T30" s="30">
        <v>1</v>
      </c>
      <c r="U30" s="31">
        <v>0</v>
      </c>
      <c r="V30" s="30">
        <v>1</v>
      </c>
      <c r="W30" s="30">
        <v>21</v>
      </c>
      <c r="X30" s="116"/>
      <c r="Y30" s="127">
        <f t="shared" si="3"/>
        <v>0.90476190476190477</v>
      </c>
      <c r="Z30" s="127">
        <f t="shared" si="3"/>
        <v>4.7619047619047616E-2</v>
      </c>
      <c r="AA30" s="127">
        <f t="shared" si="3"/>
        <v>0</v>
      </c>
      <c r="AB30" s="127">
        <f t="shared" si="3"/>
        <v>4.7619047619047616E-2</v>
      </c>
      <c r="AC30" s="157"/>
      <c r="AD30" s="28">
        <v>1.5</v>
      </c>
      <c r="AE30" s="28" t="s">
        <v>44</v>
      </c>
      <c r="AF30" s="154"/>
      <c r="AG30" s="174">
        <v>0.84615384615384615</v>
      </c>
      <c r="AH30" s="174">
        <v>7.6923076923076927E-2</v>
      </c>
      <c r="AI30" s="174">
        <v>0</v>
      </c>
      <c r="AJ30" s="174">
        <v>7.6923076923076927E-2</v>
      </c>
      <c r="AK30" s="174">
        <v>1</v>
      </c>
      <c r="AL30" s="175"/>
      <c r="AM30" s="264">
        <f t="shared" si="4"/>
        <v>9.5238095238095233E-2</v>
      </c>
      <c r="AN30" s="264">
        <f t="shared" si="4"/>
        <v>-4.7619047619047616E-2</v>
      </c>
      <c r="AO30" s="264">
        <f t="shared" si="4"/>
        <v>0</v>
      </c>
      <c r="AP30" s="264">
        <f t="shared" si="4"/>
        <v>-4.7619047619047616E-2</v>
      </c>
      <c r="AR30" s="174">
        <f t="shared" si="5"/>
        <v>5.8608058608058622E-2</v>
      </c>
      <c r="AS30" s="174">
        <f t="shared" si="5"/>
        <v>-2.9304029304029311E-2</v>
      </c>
      <c r="AT30" s="174">
        <f t="shared" si="5"/>
        <v>0</v>
      </c>
      <c r="AU30" s="174">
        <f t="shared" si="5"/>
        <v>-2.9304029304029311E-2</v>
      </c>
    </row>
    <row r="31" spans="2:47" s="2" customFormat="1" ht="47.85" customHeight="1" thickBot="1" x14ac:dyDescent="0.25">
      <c r="B31" s="28">
        <v>1.6</v>
      </c>
      <c r="C31" s="28" t="s">
        <v>561</v>
      </c>
      <c r="D31" s="144"/>
      <c r="E31" s="205">
        <v>21</v>
      </c>
      <c r="F31" s="205">
        <v>0</v>
      </c>
      <c r="G31" s="206">
        <v>0</v>
      </c>
      <c r="H31" s="205">
        <v>0</v>
      </c>
      <c r="I31" s="205">
        <v>21</v>
      </c>
      <c r="J31" s="116"/>
      <c r="K31" s="192">
        <v>1</v>
      </c>
      <c r="L31" s="192">
        <v>0</v>
      </c>
      <c r="M31" s="192">
        <v>0</v>
      </c>
      <c r="N31" s="192">
        <v>0</v>
      </c>
      <c r="O31" s="157"/>
      <c r="P31" s="28">
        <v>1.6</v>
      </c>
      <c r="Q31" s="28" t="s">
        <v>45</v>
      </c>
      <c r="R31" s="144"/>
      <c r="S31" s="30">
        <v>19</v>
      </c>
      <c r="T31" s="30">
        <v>0</v>
      </c>
      <c r="U31" s="31">
        <v>0</v>
      </c>
      <c r="V31" s="30">
        <v>2</v>
      </c>
      <c r="W31" s="30">
        <v>21</v>
      </c>
      <c r="X31" s="116"/>
      <c r="Y31" s="127">
        <f t="shared" si="3"/>
        <v>0.90476190476190477</v>
      </c>
      <c r="Z31" s="127">
        <f t="shared" si="3"/>
        <v>0</v>
      </c>
      <c r="AA31" s="127">
        <f t="shared" si="3"/>
        <v>0</v>
      </c>
      <c r="AB31" s="127">
        <f t="shared" si="3"/>
        <v>9.5238095238095233E-2</v>
      </c>
      <c r="AC31" s="157"/>
      <c r="AD31" s="28">
        <v>1.6</v>
      </c>
      <c r="AE31" s="28" t="s">
        <v>392</v>
      </c>
      <c r="AF31" s="154"/>
      <c r="AG31" s="174">
        <v>0.69230769230769229</v>
      </c>
      <c r="AH31" s="174">
        <v>0.15384615384615385</v>
      </c>
      <c r="AI31" s="174">
        <v>0</v>
      </c>
      <c r="AJ31" s="174">
        <v>0.15384615384615385</v>
      </c>
      <c r="AK31" s="174">
        <v>1</v>
      </c>
      <c r="AL31" s="175"/>
      <c r="AM31" s="264">
        <f t="shared" si="4"/>
        <v>9.5238095238095233E-2</v>
      </c>
      <c r="AN31" s="264">
        <f t="shared" si="4"/>
        <v>0</v>
      </c>
      <c r="AO31" s="264">
        <f t="shared" si="4"/>
        <v>0</v>
      </c>
      <c r="AP31" s="264">
        <f t="shared" si="4"/>
        <v>-9.5238095238095233E-2</v>
      </c>
      <c r="AR31" s="174">
        <f t="shared" si="5"/>
        <v>0.21245421245421248</v>
      </c>
      <c r="AS31" s="174">
        <f t="shared" si="5"/>
        <v>-0.15384615384615385</v>
      </c>
      <c r="AT31" s="174">
        <f t="shared" si="5"/>
        <v>0</v>
      </c>
      <c r="AU31" s="174">
        <f t="shared" si="5"/>
        <v>-5.8608058608058622E-2</v>
      </c>
    </row>
    <row r="32" spans="2:47" s="2" customFormat="1" ht="25.35" customHeight="1" thickBot="1" x14ac:dyDescent="0.25">
      <c r="B32" s="28">
        <v>1.7</v>
      </c>
      <c r="C32" s="28" t="s">
        <v>46</v>
      </c>
      <c r="D32" s="144"/>
      <c r="E32" s="205">
        <v>11</v>
      </c>
      <c r="F32" s="30" t="s">
        <v>47</v>
      </c>
      <c r="G32" s="31" t="s">
        <v>47</v>
      </c>
      <c r="H32" s="205">
        <v>10</v>
      </c>
      <c r="I32" s="205">
        <v>21</v>
      </c>
      <c r="J32" s="116"/>
      <c r="K32" s="192">
        <v>0.52380952380952384</v>
      </c>
      <c r="L32" s="246"/>
      <c r="M32" s="246"/>
      <c r="N32" s="192">
        <v>0.47619047619047616</v>
      </c>
      <c r="O32" s="157"/>
      <c r="P32" s="28">
        <v>1.7</v>
      </c>
      <c r="Q32" s="28" t="s">
        <v>46</v>
      </c>
      <c r="R32" s="144"/>
      <c r="S32" s="30">
        <v>14</v>
      </c>
      <c r="T32" s="30" t="s">
        <v>47</v>
      </c>
      <c r="U32" s="31" t="s">
        <v>47</v>
      </c>
      <c r="V32" s="30">
        <v>7</v>
      </c>
      <c r="W32" s="30">
        <v>21</v>
      </c>
      <c r="X32" s="116"/>
      <c r="Y32" s="127">
        <f t="shared" si="3"/>
        <v>0.66666666666666663</v>
      </c>
      <c r="Z32" s="127" t="str">
        <f t="shared" si="3"/>
        <v/>
      </c>
      <c r="AA32" s="127" t="str">
        <f t="shared" si="3"/>
        <v/>
      </c>
      <c r="AB32" s="127">
        <f t="shared" si="3"/>
        <v>0.33333333333333331</v>
      </c>
      <c r="AC32" s="157"/>
      <c r="AD32" s="28">
        <v>1.7</v>
      </c>
      <c r="AE32" s="28" t="s">
        <v>393</v>
      </c>
      <c r="AF32" s="154"/>
      <c r="AG32" s="174">
        <v>0.38461538461538464</v>
      </c>
      <c r="AH32" s="174">
        <v>7.6923076923076927E-2</v>
      </c>
      <c r="AI32" s="174">
        <v>7.6923076923076927E-2</v>
      </c>
      <c r="AJ32" s="174">
        <v>0.46153846153846156</v>
      </c>
      <c r="AK32" s="174">
        <v>1</v>
      </c>
      <c r="AL32" s="175"/>
      <c r="AM32" s="264">
        <f t="shared" si="4"/>
        <v>-0.14285714285714279</v>
      </c>
      <c r="AN32" s="30" t="s">
        <v>47</v>
      </c>
      <c r="AO32" s="31" t="s">
        <v>47</v>
      </c>
      <c r="AP32" s="264">
        <f t="shared" si="4"/>
        <v>0.14285714285714285</v>
      </c>
      <c r="AR32" s="174">
        <f>Y32-(AG32+AH32)</f>
        <v>0.20512820512820507</v>
      </c>
      <c r="AS32" s="174"/>
      <c r="AT32" s="174"/>
      <c r="AU32" s="174">
        <f>AB32-(AJ32+AI32)</f>
        <v>-0.20512820512820523</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tr">
        <f t="shared" si="3"/>
        <v/>
      </c>
      <c r="Z33" s="127" t="str">
        <f t="shared" si="3"/>
        <v/>
      </c>
      <c r="AA33" s="127" t="str">
        <f t="shared" si="3"/>
        <v/>
      </c>
      <c r="AB33" s="127" t="str">
        <f t="shared" si="3"/>
        <v/>
      </c>
      <c r="AC33" s="157"/>
      <c r="AD33" s="35">
        <v>2</v>
      </c>
      <c r="AE33" s="36" t="s">
        <v>48</v>
      </c>
      <c r="AF33" s="154"/>
      <c r="AG33" s="175"/>
      <c r="AH33" s="175"/>
      <c r="AI33" s="175"/>
      <c r="AJ33" s="175"/>
      <c r="AK33" s="175"/>
      <c r="AL33" s="175"/>
      <c r="AM33" s="266"/>
      <c r="AN33" s="266"/>
      <c r="AO33" s="266"/>
      <c r="AP33" s="266"/>
      <c r="AR33" s="175"/>
      <c r="AS33" s="175"/>
      <c r="AT33" s="175"/>
      <c r="AU33" s="175"/>
    </row>
    <row r="34" spans="2:47" s="2" customFormat="1" ht="36.6" customHeight="1" thickBot="1" x14ac:dyDescent="0.25">
      <c r="B34" s="28">
        <v>2.1</v>
      </c>
      <c r="C34" s="28" t="s">
        <v>562</v>
      </c>
      <c r="D34" s="144"/>
      <c r="E34" s="205">
        <v>21</v>
      </c>
      <c r="F34" s="205">
        <v>0</v>
      </c>
      <c r="G34" s="206">
        <v>0</v>
      </c>
      <c r="H34" s="205">
        <v>0</v>
      </c>
      <c r="I34" s="205">
        <v>21</v>
      </c>
      <c r="J34" s="116"/>
      <c r="K34" s="192">
        <v>1</v>
      </c>
      <c r="L34" s="192">
        <v>0</v>
      </c>
      <c r="M34" s="192">
        <v>0</v>
      </c>
      <c r="N34" s="192">
        <v>0</v>
      </c>
      <c r="O34" s="157"/>
      <c r="P34" s="28">
        <v>2.1</v>
      </c>
      <c r="Q34" s="28" t="s">
        <v>50</v>
      </c>
      <c r="R34" s="144"/>
      <c r="S34" s="30">
        <v>17</v>
      </c>
      <c r="T34" s="30">
        <v>2</v>
      </c>
      <c r="U34" s="31">
        <v>1</v>
      </c>
      <c r="V34" s="30">
        <v>1</v>
      </c>
      <c r="W34" s="30">
        <v>21</v>
      </c>
      <c r="X34" s="116"/>
      <c r="Y34" s="127">
        <f t="shared" si="3"/>
        <v>0.80952380952380953</v>
      </c>
      <c r="Z34" s="127">
        <f t="shared" si="3"/>
        <v>9.5238095238095233E-2</v>
      </c>
      <c r="AA34" s="127">
        <f t="shared" si="3"/>
        <v>4.7619047619047616E-2</v>
      </c>
      <c r="AB34" s="127">
        <f t="shared" si="3"/>
        <v>4.7619047619047616E-2</v>
      </c>
      <c r="AC34" s="157"/>
      <c r="AD34" s="28">
        <v>2.2999999999999998</v>
      </c>
      <c r="AE34" s="28" t="s">
        <v>50</v>
      </c>
      <c r="AF34" s="154"/>
      <c r="AG34" s="174">
        <v>0.84615384615384615</v>
      </c>
      <c r="AH34" s="174">
        <v>0.15384615384615385</v>
      </c>
      <c r="AI34" s="174">
        <v>0</v>
      </c>
      <c r="AJ34" s="174">
        <v>0</v>
      </c>
      <c r="AK34" s="174">
        <v>1</v>
      </c>
      <c r="AL34" s="175"/>
      <c r="AM34" s="264">
        <f t="shared" ref="AM34:AP38" si="6">K34-Y34</f>
        <v>0.19047619047619047</v>
      </c>
      <c r="AN34" s="264">
        <f t="shared" si="6"/>
        <v>-9.5238095238095233E-2</v>
      </c>
      <c r="AO34" s="264">
        <f t="shared" si="6"/>
        <v>-4.7619047619047616E-2</v>
      </c>
      <c r="AP34" s="264">
        <f t="shared" si="6"/>
        <v>-4.7619047619047616E-2</v>
      </c>
      <c r="AR34" s="174">
        <f t="shared" ref="AR34:AU38" si="7">Y34-AG34</f>
        <v>-3.6630036630036611E-2</v>
      </c>
      <c r="AS34" s="174">
        <f t="shared" si="7"/>
        <v>-5.8608058608058622E-2</v>
      </c>
      <c r="AT34" s="174">
        <f t="shared" si="7"/>
        <v>4.7619047619047616E-2</v>
      </c>
      <c r="AU34" s="174">
        <f t="shared" si="7"/>
        <v>4.7619047619047616E-2</v>
      </c>
    </row>
    <row r="35" spans="2:47" s="2" customFormat="1" ht="47.85" customHeight="1" thickBot="1" x14ac:dyDescent="0.25">
      <c r="B35" s="28">
        <v>2.2000000000000002</v>
      </c>
      <c r="C35" s="28" t="s">
        <v>563</v>
      </c>
      <c r="D35" s="144"/>
      <c r="E35" s="205">
        <v>21</v>
      </c>
      <c r="F35" s="205">
        <v>0</v>
      </c>
      <c r="G35" s="206">
        <v>0</v>
      </c>
      <c r="H35" s="205">
        <v>0</v>
      </c>
      <c r="I35" s="205">
        <v>21</v>
      </c>
      <c r="J35" s="116"/>
      <c r="K35" s="192">
        <v>1</v>
      </c>
      <c r="L35" s="192">
        <v>0</v>
      </c>
      <c r="M35" s="192">
        <v>0</v>
      </c>
      <c r="N35" s="192">
        <v>0</v>
      </c>
      <c r="O35" s="157"/>
      <c r="P35" s="28">
        <v>2.2000000000000002</v>
      </c>
      <c r="Q35" s="28" t="s">
        <v>51</v>
      </c>
      <c r="R35" s="144"/>
      <c r="S35" s="30">
        <v>17</v>
      </c>
      <c r="T35" s="30">
        <v>1</v>
      </c>
      <c r="U35" s="31">
        <v>2</v>
      </c>
      <c r="V35" s="30">
        <v>1</v>
      </c>
      <c r="W35" s="30">
        <v>21</v>
      </c>
      <c r="X35" s="116"/>
      <c r="Y35" s="127">
        <f t="shared" si="3"/>
        <v>0.80952380952380953</v>
      </c>
      <c r="Z35" s="127">
        <f t="shared" si="3"/>
        <v>4.7619047619047616E-2</v>
      </c>
      <c r="AA35" s="127">
        <f t="shared" si="3"/>
        <v>9.5238095238095233E-2</v>
      </c>
      <c r="AB35" s="127">
        <f t="shared" si="3"/>
        <v>4.7619047619047616E-2</v>
      </c>
      <c r="AC35" s="157"/>
      <c r="AD35" s="28">
        <v>2.4</v>
      </c>
      <c r="AE35" s="28" t="s">
        <v>51</v>
      </c>
      <c r="AF35" s="154"/>
      <c r="AG35" s="174">
        <v>0.92307692307692313</v>
      </c>
      <c r="AH35" s="174">
        <v>7.6923076923076927E-2</v>
      </c>
      <c r="AI35" s="174">
        <v>0</v>
      </c>
      <c r="AJ35" s="174">
        <v>0</v>
      </c>
      <c r="AK35" s="174">
        <v>1</v>
      </c>
      <c r="AL35" s="175"/>
      <c r="AM35" s="264">
        <f t="shared" si="6"/>
        <v>0.19047619047619047</v>
      </c>
      <c r="AN35" s="264">
        <f t="shared" si="6"/>
        <v>-4.7619047619047616E-2</v>
      </c>
      <c r="AO35" s="264">
        <f t="shared" si="6"/>
        <v>-9.5238095238095233E-2</v>
      </c>
      <c r="AP35" s="264">
        <f t="shared" si="6"/>
        <v>-4.7619047619047616E-2</v>
      </c>
      <c r="AR35" s="174">
        <f t="shared" si="7"/>
        <v>-0.11355311355311359</v>
      </c>
      <c r="AS35" s="174">
        <f t="shared" si="7"/>
        <v>-2.9304029304029311E-2</v>
      </c>
      <c r="AT35" s="174">
        <f t="shared" si="7"/>
        <v>9.5238095238095233E-2</v>
      </c>
      <c r="AU35" s="174">
        <f t="shared" si="7"/>
        <v>4.7619047619047616E-2</v>
      </c>
    </row>
    <row r="36" spans="2:47" s="2" customFormat="1" ht="36.6" customHeight="1" thickBot="1" x14ac:dyDescent="0.25">
      <c r="B36" s="28">
        <v>2.2999999999999998</v>
      </c>
      <c r="C36" s="28" t="s">
        <v>564</v>
      </c>
      <c r="D36" s="144"/>
      <c r="E36" s="205">
        <v>21</v>
      </c>
      <c r="F36" s="205">
        <v>0</v>
      </c>
      <c r="G36" s="206">
        <v>0</v>
      </c>
      <c r="H36" s="205">
        <v>0</v>
      </c>
      <c r="I36" s="205">
        <v>21</v>
      </c>
      <c r="J36" s="116"/>
      <c r="K36" s="192">
        <v>1</v>
      </c>
      <c r="L36" s="192">
        <v>0</v>
      </c>
      <c r="M36" s="192">
        <v>0</v>
      </c>
      <c r="N36" s="192">
        <v>0</v>
      </c>
      <c r="O36" s="157"/>
      <c r="P36" s="28">
        <v>2.2999999999999998</v>
      </c>
      <c r="Q36" s="28" t="s">
        <v>52</v>
      </c>
      <c r="R36" s="144"/>
      <c r="S36" s="30">
        <v>16</v>
      </c>
      <c r="T36" s="30">
        <v>1</v>
      </c>
      <c r="U36" s="31">
        <v>3</v>
      </c>
      <c r="V36" s="30">
        <v>1</v>
      </c>
      <c r="W36" s="30">
        <v>21</v>
      </c>
      <c r="X36" s="116"/>
      <c r="Y36" s="127">
        <f t="shared" si="3"/>
        <v>0.76190476190476186</v>
      </c>
      <c r="Z36" s="127">
        <f t="shared" si="3"/>
        <v>4.7619047619047616E-2</v>
      </c>
      <c r="AA36" s="127">
        <f t="shared" si="3"/>
        <v>0.14285714285714285</v>
      </c>
      <c r="AB36" s="127">
        <f t="shared" si="3"/>
        <v>4.7619047619047616E-2</v>
      </c>
      <c r="AC36" s="157"/>
      <c r="AD36" s="28">
        <v>2.5</v>
      </c>
      <c r="AE36" s="28" t="s">
        <v>394</v>
      </c>
      <c r="AF36" s="154"/>
      <c r="AG36" s="174">
        <v>0.84615384615384615</v>
      </c>
      <c r="AH36" s="174">
        <v>0.15384615384615385</v>
      </c>
      <c r="AI36" s="174">
        <v>0</v>
      </c>
      <c r="AJ36" s="174">
        <v>0</v>
      </c>
      <c r="AK36" s="174">
        <v>1</v>
      </c>
      <c r="AL36" s="175"/>
      <c r="AM36" s="264">
        <f t="shared" si="6"/>
        <v>0.23809523809523814</v>
      </c>
      <c r="AN36" s="264">
        <f t="shared" si="6"/>
        <v>-4.7619047619047616E-2</v>
      </c>
      <c r="AO36" s="264">
        <f t="shared" si="6"/>
        <v>-0.14285714285714285</v>
      </c>
      <c r="AP36" s="264">
        <f t="shared" si="6"/>
        <v>-4.7619047619047616E-2</v>
      </c>
      <c r="AR36" s="174">
        <f t="shared" si="7"/>
        <v>-8.4249084249084283E-2</v>
      </c>
      <c r="AS36" s="174">
        <f t="shared" si="7"/>
        <v>-0.10622710622710624</v>
      </c>
      <c r="AT36" s="174">
        <f t="shared" si="7"/>
        <v>0.14285714285714285</v>
      </c>
      <c r="AU36" s="174">
        <f t="shared" si="7"/>
        <v>4.7619047619047616E-2</v>
      </c>
    </row>
    <row r="37" spans="2:47" s="2" customFormat="1" ht="47.85" customHeight="1" thickBot="1" x14ac:dyDescent="0.25">
      <c r="B37" s="28">
        <v>2.4</v>
      </c>
      <c r="C37" s="223" t="s">
        <v>565</v>
      </c>
      <c r="D37" s="144"/>
      <c r="E37" s="205">
        <v>19</v>
      </c>
      <c r="F37" s="205">
        <v>0</v>
      </c>
      <c r="G37" s="206">
        <v>1</v>
      </c>
      <c r="H37" s="205">
        <v>1</v>
      </c>
      <c r="I37" s="205">
        <v>21</v>
      </c>
      <c r="J37" s="116"/>
      <c r="K37" s="192">
        <v>0.90476190476190477</v>
      </c>
      <c r="L37" s="192">
        <v>0</v>
      </c>
      <c r="M37" s="192">
        <v>4.7619047619047616E-2</v>
      </c>
      <c r="N37" s="192">
        <v>4.7619047619047616E-2</v>
      </c>
      <c r="O37" s="157"/>
      <c r="P37" s="28">
        <v>2.4</v>
      </c>
      <c r="Q37" s="28" t="s">
        <v>53</v>
      </c>
      <c r="R37" s="144"/>
      <c r="S37" s="30">
        <v>16</v>
      </c>
      <c r="T37" s="30">
        <v>1</v>
      </c>
      <c r="U37" s="31">
        <v>3</v>
      </c>
      <c r="V37" s="30">
        <v>1</v>
      </c>
      <c r="W37" s="30">
        <v>21</v>
      </c>
      <c r="X37" s="116"/>
      <c r="Y37" s="127">
        <f t="shared" si="3"/>
        <v>0.76190476190476186</v>
      </c>
      <c r="Z37" s="127">
        <f t="shared" si="3"/>
        <v>4.7619047619047616E-2</v>
      </c>
      <c r="AA37" s="127">
        <f t="shared" si="3"/>
        <v>0.14285714285714285</v>
      </c>
      <c r="AB37" s="127">
        <f t="shared" si="3"/>
        <v>4.7619047619047616E-2</v>
      </c>
      <c r="AC37" s="157"/>
      <c r="AD37" s="28">
        <v>2.1</v>
      </c>
      <c r="AE37" s="28" t="s">
        <v>542</v>
      </c>
      <c r="AF37" s="154"/>
      <c r="AG37" s="174">
        <v>1</v>
      </c>
      <c r="AH37" s="174">
        <v>0</v>
      </c>
      <c r="AI37" s="174">
        <v>0</v>
      </c>
      <c r="AJ37" s="174">
        <v>0</v>
      </c>
      <c r="AK37" s="174">
        <v>0.92307692307692313</v>
      </c>
      <c r="AL37" s="175"/>
      <c r="AM37" s="264">
        <f t="shared" si="6"/>
        <v>0.1428571428571429</v>
      </c>
      <c r="AN37" s="264">
        <f t="shared" si="6"/>
        <v>-4.7619047619047616E-2</v>
      </c>
      <c r="AO37" s="264">
        <f t="shared" si="6"/>
        <v>-9.5238095238095233E-2</v>
      </c>
      <c r="AP37" s="264">
        <f t="shared" si="6"/>
        <v>0</v>
      </c>
      <c r="AR37" s="174">
        <f t="shared" si="7"/>
        <v>-0.23809523809523814</v>
      </c>
      <c r="AS37" s="174">
        <f t="shared" si="7"/>
        <v>4.7619047619047616E-2</v>
      </c>
      <c r="AT37" s="174">
        <f t="shared" si="7"/>
        <v>0.14285714285714285</v>
      </c>
      <c r="AU37" s="174">
        <f t="shared" si="7"/>
        <v>4.7619047619047616E-2</v>
      </c>
    </row>
    <row r="38" spans="2:47" s="2" customFormat="1" ht="47.85" customHeight="1" thickBot="1" x14ac:dyDescent="0.25">
      <c r="B38" s="28">
        <v>2.5</v>
      </c>
      <c r="C38" s="223" t="s">
        <v>566</v>
      </c>
      <c r="D38" s="144"/>
      <c r="E38" s="205">
        <v>19</v>
      </c>
      <c r="F38" s="205">
        <v>2</v>
      </c>
      <c r="G38" s="206">
        <v>0</v>
      </c>
      <c r="H38" s="205">
        <v>0</v>
      </c>
      <c r="I38" s="205">
        <v>21</v>
      </c>
      <c r="J38" s="116"/>
      <c r="K38" s="192">
        <v>0.90476190476190477</v>
      </c>
      <c r="L38" s="192">
        <v>9.5238095238095233E-2</v>
      </c>
      <c r="M38" s="192">
        <v>0</v>
      </c>
      <c r="N38" s="192">
        <v>0</v>
      </c>
      <c r="O38" s="157"/>
      <c r="P38" s="28">
        <v>2.5</v>
      </c>
      <c r="Q38" s="28" t="s">
        <v>54</v>
      </c>
      <c r="R38" s="144"/>
      <c r="S38" s="30">
        <v>19</v>
      </c>
      <c r="T38" s="30">
        <v>1</v>
      </c>
      <c r="U38" s="31">
        <v>1</v>
      </c>
      <c r="V38" s="30">
        <v>0</v>
      </c>
      <c r="W38" s="30">
        <v>21</v>
      </c>
      <c r="X38" s="116"/>
      <c r="Y38" s="127">
        <f t="shared" si="3"/>
        <v>0.90476190476190477</v>
      </c>
      <c r="Z38" s="127">
        <f t="shared" si="3"/>
        <v>4.7619047619047616E-2</v>
      </c>
      <c r="AA38" s="127">
        <f t="shared" si="3"/>
        <v>4.7619047619047616E-2</v>
      </c>
      <c r="AB38" s="127">
        <f t="shared" si="3"/>
        <v>0</v>
      </c>
      <c r="AC38" s="157"/>
      <c r="AD38" s="28">
        <v>2.2000000000000002</v>
      </c>
      <c r="AE38" s="28" t="s">
        <v>541</v>
      </c>
      <c r="AF38" s="154"/>
      <c r="AG38" s="174">
        <v>0.83333333333333337</v>
      </c>
      <c r="AH38" s="174">
        <v>0.16666666666666666</v>
      </c>
      <c r="AI38" s="174">
        <v>0</v>
      </c>
      <c r="AJ38" s="174">
        <v>0</v>
      </c>
      <c r="AK38" s="174">
        <v>0.92307692307692313</v>
      </c>
      <c r="AL38" s="175"/>
      <c r="AM38" s="264">
        <f t="shared" si="6"/>
        <v>0</v>
      </c>
      <c r="AN38" s="264">
        <f t="shared" si="6"/>
        <v>4.7619047619047616E-2</v>
      </c>
      <c r="AO38" s="264">
        <f t="shared" si="6"/>
        <v>-4.7619047619047616E-2</v>
      </c>
      <c r="AP38" s="264">
        <f t="shared" si="6"/>
        <v>0</v>
      </c>
      <c r="AR38" s="174">
        <f t="shared" si="7"/>
        <v>7.1428571428571397E-2</v>
      </c>
      <c r="AS38" s="174">
        <f t="shared" si="7"/>
        <v>-0.11904761904761904</v>
      </c>
      <c r="AT38" s="174">
        <f t="shared" si="7"/>
        <v>4.7619047619047616E-2</v>
      </c>
      <c r="AU38" s="174">
        <f t="shared" si="7"/>
        <v>0</v>
      </c>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tr">
        <f t="shared" si="3"/>
        <v/>
      </c>
      <c r="Z39" s="127" t="str">
        <f t="shared" si="3"/>
        <v/>
      </c>
      <c r="AA39" s="127" t="str">
        <f t="shared" si="3"/>
        <v/>
      </c>
      <c r="AB39" s="127" t="str">
        <f t="shared" si="3"/>
        <v/>
      </c>
      <c r="AC39" s="157"/>
      <c r="AD39" s="35">
        <v>3</v>
      </c>
      <c r="AE39" s="36" t="s">
        <v>55</v>
      </c>
      <c r="AG39" s="175"/>
      <c r="AH39" s="175"/>
      <c r="AI39" s="175"/>
      <c r="AJ39" s="175"/>
      <c r="AK39" s="175"/>
      <c r="AL39" s="175"/>
      <c r="AM39" s="266"/>
      <c r="AN39" s="266"/>
      <c r="AO39" s="266"/>
      <c r="AP39" s="266"/>
      <c r="AR39" s="175"/>
      <c r="AS39" s="175"/>
      <c r="AT39" s="175"/>
      <c r="AU39" s="175"/>
    </row>
    <row r="40" spans="2:47" s="2" customFormat="1" ht="36.6" customHeight="1" thickBot="1" x14ac:dyDescent="0.25">
      <c r="B40" s="28">
        <v>3.1</v>
      </c>
      <c r="C40" s="28" t="s">
        <v>56</v>
      </c>
      <c r="D40" s="144"/>
      <c r="E40" s="205">
        <v>21</v>
      </c>
      <c r="F40" s="205">
        <v>0</v>
      </c>
      <c r="G40" s="206">
        <v>0</v>
      </c>
      <c r="H40" s="205">
        <v>0</v>
      </c>
      <c r="I40" s="205">
        <v>21</v>
      </c>
      <c r="J40" s="116"/>
      <c r="K40" s="192">
        <v>1</v>
      </c>
      <c r="L40" s="192">
        <v>0</v>
      </c>
      <c r="M40" s="192">
        <v>0</v>
      </c>
      <c r="N40" s="192">
        <v>0</v>
      </c>
      <c r="O40" s="157"/>
      <c r="P40" s="28">
        <v>3.1</v>
      </c>
      <c r="Q40" s="28" t="s">
        <v>56</v>
      </c>
      <c r="R40" s="144"/>
      <c r="S40" s="30">
        <v>18</v>
      </c>
      <c r="T40" s="30">
        <v>2</v>
      </c>
      <c r="U40" s="31">
        <v>0</v>
      </c>
      <c r="V40" s="30">
        <v>1</v>
      </c>
      <c r="W40" s="30">
        <v>21</v>
      </c>
      <c r="X40" s="116"/>
      <c r="Y40" s="127">
        <f t="shared" si="3"/>
        <v>0.8571428571428571</v>
      </c>
      <c r="Z40" s="127">
        <f t="shared" si="3"/>
        <v>9.5238095238095233E-2</v>
      </c>
      <c r="AA40" s="127">
        <f t="shared" si="3"/>
        <v>0</v>
      </c>
      <c r="AB40" s="127">
        <f t="shared" si="3"/>
        <v>4.7619047619047616E-2</v>
      </c>
      <c r="AC40" s="157"/>
      <c r="AD40" s="28">
        <v>3.1</v>
      </c>
      <c r="AE40" s="28" t="s">
        <v>56</v>
      </c>
      <c r="AF40" s="154"/>
      <c r="AG40" s="174">
        <v>0.76923076923076927</v>
      </c>
      <c r="AH40" s="174">
        <v>0.23076923076923078</v>
      </c>
      <c r="AI40" s="174">
        <v>0</v>
      </c>
      <c r="AJ40" s="174">
        <v>0</v>
      </c>
      <c r="AK40" s="174">
        <v>1</v>
      </c>
      <c r="AL40" s="175"/>
      <c r="AM40" s="264">
        <f t="shared" ref="AM40:AP48" si="8">K40-Y40</f>
        <v>0.1428571428571429</v>
      </c>
      <c r="AN40" s="264">
        <f t="shared" si="8"/>
        <v>-9.5238095238095233E-2</v>
      </c>
      <c r="AO40" s="264">
        <f t="shared" si="8"/>
        <v>0</v>
      </c>
      <c r="AP40" s="264">
        <f t="shared" si="8"/>
        <v>-4.7619047619047616E-2</v>
      </c>
      <c r="AR40" s="174">
        <f t="shared" ref="AR40:AR48" si="9">Y40-AG40</f>
        <v>8.7912087912087822E-2</v>
      </c>
      <c r="AS40" s="174">
        <f t="shared" ref="AS40:AS48" si="10">Z40-AH40</f>
        <v>-0.13553113553113555</v>
      </c>
      <c r="AT40" s="174">
        <f t="shared" ref="AT40:AT48" si="11">AA40-AI40</f>
        <v>0</v>
      </c>
      <c r="AU40" s="174">
        <f t="shared" ref="AU40:AU48" si="12">AB40-AJ40</f>
        <v>4.7619047619047616E-2</v>
      </c>
    </row>
    <row r="41" spans="2:47" s="2" customFormat="1" ht="25.35" customHeight="1" thickBot="1" x14ac:dyDescent="0.25">
      <c r="B41" s="28">
        <v>3.2</v>
      </c>
      <c r="C41" s="28" t="s">
        <v>57</v>
      </c>
      <c r="D41" s="144"/>
      <c r="E41" s="205">
        <v>21</v>
      </c>
      <c r="F41" s="205">
        <v>0</v>
      </c>
      <c r="G41" s="206">
        <v>0</v>
      </c>
      <c r="H41" s="205">
        <v>0</v>
      </c>
      <c r="I41" s="205">
        <v>21</v>
      </c>
      <c r="J41" s="116"/>
      <c r="K41" s="192">
        <v>1</v>
      </c>
      <c r="L41" s="192">
        <v>0</v>
      </c>
      <c r="M41" s="192">
        <v>0</v>
      </c>
      <c r="N41" s="192">
        <v>0</v>
      </c>
      <c r="O41" s="157"/>
      <c r="P41" s="28">
        <v>3.2</v>
      </c>
      <c r="Q41" s="28" t="s">
        <v>57</v>
      </c>
      <c r="R41" s="144"/>
      <c r="S41" s="30">
        <v>20</v>
      </c>
      <c r="T41" s="30">
        <v>1</v>
      </c>
      <c r="U41" s="31">
        <v>0</v>
      </c>
      <c r="V41" s="30">
        <v>0</v>
      </c>
      <c r="W41" s="30">
        <v>21</v>
      </c>
      <c r="X41" s="116"/>
      <c r="Y41" s="127">
        <f t="shared" si="3"/>
        <v>0.95238095238095233</v>
      </c>
      <c r="Z41" s="127">
        <f t="shared" si="3"/>
        <v>4.7619047619047616E-2</v>
      </c>
      <c r="AA41" s="127">
        <f t="shared" si="3"/>
        <v>0</v>
      </c>
      <c r="AB41" s="127">
        <f t="shared" si="3"/>
        <v>0</v>
      </c>
      <c r="AC41" s="157"/>
      <c r="AD41" s="28">
        <v>3.2</v>
      </c>
      <c r="AE41" s="28" t="s">
        <v>57</v>
      </c>
      <c r="AF41" s="154"/>
      <c r="AG41" s="174">
        <v>0.69230769230769229</v>
      </c>
      <c r="AH41" s="174">
        <v>0.23076923076923078</v>
      </c>
      <c r="AI41" s="174">
        <v>7.6923076923076927E-2</v>
      </c>
      <c r="AJ41" s="174">
        <v>0</v>
      </c>
      <c r="AK41" s="174">
        <v>1</v>
      </c>
      <c r="AL41" s="175"/>
      <c r="AM41" s="264">
        <f t="shared" si="8"/>
        <v>4.7619047619047672E-2</v>
      </c>
      <c r="AN41" s="264">
        <f t="shared" si="8"/>
        <v>-4.7619047619047616E-2</v>
      </c>
      <c r="AO41" s="264">
        <f t="shared" si="8"/>
        <v>0</v>
      </c>
      <c r="AP41" s="264">
        <f t="shared" si="8"/>
        <v>0</v>
      </c>
      <c r="AR41" s="174">
        <f t="shared" si="9"/>
        <v>0.26007326007326004</v>
      </c>
      <c r="AS41" s="174">
        <f t="shared" si="10"/>
        <v>-0.18315018315018317</v>
      </c>
      <c r="AT41" s="174">
        <f t="shared" si="11"/>
        <v>-7.6923076923076927E-2</v>
      </c>
      <c r="AU41" s="174">
        <f t="shared" si="12"/>
        <v>0</v>
      </c>
    </row>
    <row r="42" spans="2:47" s="2" customFormat="1" ht="47.85" customHeight="1" thickBot="1" x14ac:dyDescent="0.25">
      <c r="B42" s="28">
        <v>3.3</v>
      </c>
      <c r="C42" s="28" t="s">
        <v>567</v>
      </c>
      <c r="D42" s="144"/>
      <c r="E42" s="205">
        <v>19</v>
      </c>
      <c r="F42" s="205">
        <v>2</v>
      </c>
      <c r="G42" s="206">
        <v>0</v>
      </c>
      <c r="H42" s="205">
        <v>0</v>
      </c>
      <c r="I42" s="205">
        <v>21</v>
      </c>
      <c r="J42" s="116"/>
      <c r="K42" s="192">
        <v>0.90476190476190477</v>
      </c>
      <c r="L42" s="192">
        <v>9.5238095238095233E-2</v>
      </c>
      <c r="M42" s="192">
        <v>0</v>
      </c>
      <c r="N42" s="192">
        <v>0</v>
      </c>
      <c r="O42" s="157"/>
      <c r="P42" s="28">
        <v>3.3</v>
      </c>
      <c r="Q42" s="28" t="s">
        <v>58</v>
      </c>
      <c r="R42" s="144"/>
      <c r="S42" s="30">
        <v>7</v>
      </c>
      <c r="T42" s="30">
        <v>11</v>
      </c>
      <c r="U42" s="31">
        <v>0</v>
      </c>
      <c r="V42" s="30">
        <v>0</v>
      </c>
      <c r="W42" s="30">
        <v>18</v>
      </c>
      <c r="X42" s="116"/>
      <c r="Y42" s="127">
        <f t="shared" si="3"/>
        <v>0.3888888888888889</v>
      </c>
      <c r="Z42" s="127">
        <f t="shared" si="3"/>
        <v>0.61111111111111116</v>
      </c>
      <c r="AA42" s="127">
        <f t="shared" si="3"/>
        <v>0</v>
      </c>
      <c r="AB42" s="127">
        <f t="shared" si="3"/>
        <v>0</v>
      </c>
      <c r="AC42" s="157"/>
      <c r="AD42" s="28">
        <v>3.4</v>
      </c>
      <c r="AE42" s="28" t="s">
        <v>396</v>
      </c>
      <c r="AF42" s="154"/>
      <c r="AG42" s="174">
        <v>0.53846153846153844</v>
      </c>
      <c r="AH42" s="174">
        <v>0.46153846153846156</v>
      </c>
      <c r="AI42" s="174">
        <v>0</v>
      </c>
      <c r="AJ42" s="174">
        <v>0</v>
      </c>
      <c r="AK42" s="174">
        <v>1</v>
      </c>
      <c r="AL42" s="175"/>
      <c r="AM42" s="264">
        <f t="shared" si="8"/>
        <v>0.51587301587301582</v>
      </c>
      <c r="AN42" s="264">
        <f t="shared" si="8"/>
        <v>-0.51587301587301593</v>
      </c>
      <c r="AO42" s="264">
        <f t="shared" si="8"/>
        <v>0</v>
      </c>
      <c r="AP42" s="264">
        <f t="shared" si="8"/>
        <v>0</v>
      </c>
      <c r="AR42" s="174">
        <f t="shared" si="9"/>
        <v>-0.14957264957264954</v>
      </c>
      <c r="AS42" s="174">
        <f t="shared" si="10"/>
        <v>0.1495726495726496</v>
      </c>
      <c r="AT42" s="174">
        <f t="shared" si="11"/>
        <v>0</v>
      </c>
      <c r="AU42" s="174">
        <f t="shared" si="12"/>
        <v>0</v>
      </c>
    </row>
    <row r="43" spans="2:47" s="2" customFormat="1" ht="47.85" customHeight="1" thickBot="1" x14ac:dyDescent="0.25">
      <c r="B43" s="28">
        <v>3.4</v>
      </c>
      <c r="C43" s="28" t="s">
        <v>568</v>
      </c>
      <c r="D43" s="144"/>
      <c r="E43" s="205">
        <v>20</v>
      </c>
      <c r="F43" s="205">
        <v>1</v>
      </c>
      <c r="G43" s="206">
        <v>0</v>
      </c>
      <c r="H43" s="205">
        <v>0</v>
      </c>
      <c r="I43" s="205">
        <v>21</v>
      </c>
      <c r="J43" s="116"/>
      <c r="K43" s="192">
        <v>0.95238095238095233</v>
      </c>
      <c r="L43" s="192">
        <v>4.7619047619047616E-2</v>
      </c>
      <c r="M43" s="192">
        <v>0</v>
      </c>
      <c r="N43" s="192">
        <v>0</v>
      </c>
      <c r="O43" s="157"/>
      <c r="P43" s="28">
        <v>3.4</v>
      </c>
      <c r="Q43" s="28" t="s">
        <v>59</v>
      </c>
      <c r="R43" s="144"/>
      <c r="S43" s="30">
        <v>8</v>
      </c>
      <c r="T43" s="30">
        <v>10</v>
      </c>
      <c r="U43" s="31">
        <v>0</v>
      </c>
      <c r="V43" s="30">
        <v>0</v>
      </c>
      <c r="W43" s="30">
        <v>18</v>
      </c>
      <c r="X43" s="116"/>
      <c r="Y43" s="127">
        <f t="shared" si="3"/>
        <v>0.44444444444444442</v>
      </c>
      <c r="Z43" s="127">
        <f t="shared" si="3"/>
        <v>0.55555555555555558</v>
      </c>
      <c r="AA43" s="127">
        <f t="shared" si="3"/>
        <v>0</v>
      </c>
      <c r="AB43" s="127">
        <f t="shared" si="3"/>
        <v>0</v>
      </c>
      <c r="AC43" s="157"/>
      <c r="AD43" s="28">
        <v>3.5</v>
      </c>
      <c r="AE43" s="28" t="s">
        <v>397</v>
      </c>
      <c r="AF43" s="154"/>
      <c r="AG43" s="174">
        <v>0.53846153846153844</v>
      </c>
      <c r="AH43" s="174">
        <v>0.46153846153846156</v>
      </c>
      <c r="AI43" s="174">
        <v>0</v>
      </c>
      <c r="AJ43" s="174">
        <v>0</v>
      </c>
      <c r="AK43" s="174">
        <v>1</v>
      </c>
      <c r="AL43" s="175"/>
      <c r="AM43" s="264">
        <f t="shared" si="8"/>
        <v>0.50793650793650791</v>
      </c>
      <c r="AN43" s="264">
        <f t="shared" si="8"/>
        <v>-0.50793650793650791</v>
      </c>
      <c r="AO43" s="264">
        <f t="shared" si="8"/>
        <v>0</v>
      </c>
      <c r="AP43" s="264">
        <f t="shared" si="8"/>
        <v>0</v>
      </c>
      <c r="AR43" s="174">
        <f t="shared" si="9"/>
        <v>-9.4017094017094016E-2</v>
      </c>
      <c r="AS43" s="174">
        <f t="shared" si="10"/>
        <v>9.4017094017094016E-2</v>
      </c>
      <c r="AT43" s="174">
        <f t="shared" si="11"/>
        <v>0</v>
      </c>
      <c r="AU43" s="174">
        <f t="shared" si="12"/>
        <v>0</v>
      </c>
    </row>
    <row r="44" spans="2:47" s="2" customFormat="1" ht="17.100000000000001" customHeight="1" thickBot="1" x14ac:dyDescent="0.25">
      <c r="B44" s="28">
        <v>3.5</v>
      </c>
      <c r="C44" s="28" t="s">
        <v>60</v>
      </c>
      <c r="D44" s="144"/>
      <c r="E44" s="205">
        <v>14</v>
      </c>
      <c r="F44" s="205">
        <v>7</v>
      </c>
      <c r="G44" s="206">
        <v>0</v>
      </c>
      <c r="H44" s="205">
        <v>0</v>
      </c>
      <c r="I44" s="205">
        <v>21</v>
      </c>
      <c r="J44" s="116"/>
      <c r="K44" s="192">
        <v>0.66666666666666663</v>
      </c>
      <c r="L44" s="192">
        <v>0.33333333333333331</v>
      </c>
      <c r="M44" s="192">
        <v>0</v>
      </c>
      <c r="N44" s="192">
        <v>0</v>
      </c>
      <c r="O44" s="157"/>
      <c r="P44" s="28">
        <v>3.5</v>
      </c>
      <c r="Q44" s="28" t="s">
        <v>60</v>
      </c>
      <c r="R44" s="144"/>
      <c r="S44" s="30">
        <v>11</v>
      </c>
      <c r="T44" s="30">
        <v>7</v>
      </c>
      <c r="U44" s="31">
        <v>0</v>
      </c>
      <c r="V44" s="30">
        <v>0</v>
      </c>
      <c r="W44" s="30">
        <v>18</v>
      </c>
      <c r="X44" s="116"/>
      <c r="Y44" s="127">
        <f t="shared" si="3"/>
        <v>0.61111111111111116</v>
      </c>
      <c r="Z44" s="127">
        <f t="shared" si="3"/>
        <v>0.3888888888888889</v>
      </c>
      <c r="AA44" s="127">
        <f t="shared" si="3"/>
        <v>0</v>
      </c>
      <c r="AB44" s="127">
        <f t="shared" si="3"/>
        <v>0</v>
      </c>
      <c r="AC44" s="157"/>
      <c r="AD44" s="28">
        <v>3.6</v>
      </c>
      <c r="AE44" s="28" t="s">
        <v>60</v>
      </c>
      <c r="AF44" s="154"/>
      <c r="AG44" s="174">
        <v>0.53846153846153844</v>
      </c>
      <c r="AH44" s="174">
        <v>0.46153846153846156</v>
      </c>
      <c r="AI44" s="174">
        <v>0</v>
      </c>
      <c r="AJ44" s="174">
        <v>0</v>
      </c>
      <c r="AK44" s="174">
        <v>1</v>
      </c>
      <c r="AL44" s="175"/>
      <c r="AM44" s="264">
        <f t="shared" si="8"/>
        <v>5.5555555555555469E-2</v>
      </c>
      <c r="AN44" s="264">
        <f t="shared" si="8"/>
        <v>-5.555555555555558E-2</v>
      </c>
      <c r="AO44" s="264">
        <f t="shared" si="8"/>
        <v>0</v>
      </c>
      <c r="AP44" s="264">
        <f t="shared" si="8"/>
        <v>0</v>
      </c>
      <c r="AR44" s="174">
        <f t="shared" si="9"/>
        <v>7.2649572649572725E-2</v>
      </c>
      <c r="AS44" s="174">
        <f t="shared" si="10"/>
        <v>-7.2649572649572669E-2</v>
      </c>
      <c r="AT44" s="174">
        <f t="shared" si="11"/>
        <v>0</v>
      </c>
      <c r="AU44" s="174">
        <f t="shared" si="12"/>
        <v>0</v>
      </c>
    </row>
    <row r="45" spans="2:47" s="2" customFormat="1" ht="17.100000000000001" customHeight="1" thickBot="1" x14ac:dyDescent="0.25">
      <c r="B45" s="28">
        <v>3.6</v>
      </c>
      <c r="C45" s="28" t="s">
        <v>61</v>
      </c>
      <c r="D45" s="144"/>
      <c r="E45" s="205">
        <v>19</v>
      </c>
      <c r="F45" s="205">
        <v>2</v>
      </c>
      <c r="G45" s="206">
        <v>0</v>
      </c>
      <c r="H45" s="205">
        <v>0</v>
      </c>
      <c r="I45" s="205">
        <v>21</v>
      </c>
      <c r="J45" s="116"/>
      <c r="K45" s="192">
        <v>0.90476190476190477</v>
      </c>
      <c r="L45" s="192">
        <v>9.5238095238095233E-2</v>
      </c>
      <c r="M45" s="192">
        <v>0</v>
      </c>
      <c r="N45" s="192">
        <v>0</v>
      </c>
      <c r="O45" s="157"/>
      <c r="P45" s="28">
        <v>3.6</v>
      </c>
      <c r="Q45" s="28" t="s">
        <v>61</v>
      </c>
      <c r="R45" s="144"/>
      <c r="S45" s="30">
        <v>16</v>
      </c>
      <c r="T45" s="30">
        <v>1</v>
      </c>
      <c r="U45" s="31">
        <v>1</v>
      </c>
      <c r="V45" s="30">
        <v>0</v>
      </c>
      <c r="W45" s="30">
        <v>18</v>
      </c>
      <c r="X45" s="116"/>
      <c r="Y45" s="127">
        <f t="shared" si="3"/>
        <v>0.88888888888888884</v>
      </c>
      <c r="Z45" s="127">
        <f t="shared" si="3"/>
        <v>5.5555555555555552E-2</v>
      </c>
      <c r="AA45" s="127">
        <f t="shared" si="3"/>
        <v>5.5555555555555552E-2</v>
      </c>
      <c r="AB45" s="127">
        <f t="shared" si="3"/>
        <v>0</v>
      </c>
      <c r="AC45" s="157"/>
      <c r="AD45" s="28">
        <v>3.7</v>
      </c>
      <c r="AE45" s="28" t="s">
        <v>61</v>
      </c>
      <c r="AF45" s="154"/>
      <c r="AG45" s="174">
        <v>0.61538461538461542</v>
      </c>
      <c r="AH45" s="174">
        <v>0.38461538461538464</v>
      </c>
      <c r="AI45" s="174">
        <v>0</v>
      </c>
      <c r="AJ45" s="174">
        <v>0</v>
      </c>
      <c r="AK45" s="174">
        <v>1</v>
      </c>
      <c r="AL45" s="175"/>
      <c r="AM45" s="264">
        <f t="shared" si="8"/>
        <v>1.5873015873015928E-2</v>
      </c>
      <c r="AN45" s="264">
        <f t="shared" si="8"/>
        <v>3.968253968253968E-2</v>
      </c>
      <c r="AO45" s="264">
        <f t="shared" si="8"/>
        <v>-5.5555555555555552E-2</v>
      </c>
      <c r="AP45" s="264">
        <f t="shared" si="8"/>
        <v>0</v>
      </c>
      <c r="AR45" s="174">
        <f t="shared" si="9"/>
        <v>0.27350427350427342</v>
      </c>
      <c r="AS45" s="174">
        <f t="shared" si="10"/>
        <v>-0.32905982905982911</v>
      </c>
      <c r="AT45" s="174">
        <f t="shared" si="11"/>
        <v>5.5555555555555552E-2</v>
      </c>
      <c r="AU45" s="174">
        <f t="shared" si="12"/>
        <v>0</v>
      </c>
    </row>
    <row r="46" spans="2:47" s="2" customFormat="1" ht="25.35" customHeight="1" thickBot="1" x14ac:dyDescent="0.25">
      <c r="B46" s="28">
        <v>3.7</v>
      </c>
      <c r="C46" s="28" t="s">
        <v>62</v>
      </c>
      <c r="D46" s="144"/>
      <c r="E46" s="205">
        <v>21</v>
      </c>
      <c r="F46" s="205">
        <v>0</v>
      </c>
      <c r="G46" s="206">
        <v>0</v>
      </c>
      <c r="H46" s="205">
        <v>0</v>
      </c>
      <c r="I46" s="205">
        <v>21</v>
      </c>
      <c r="J46" s="116"/>
      <c r="K46" s="192">
        <v>1</v>
      </c>
      <c r="L46" s="192">
        <v>0</v>
      </c>
      <c r="M46" s="192">
        <v>0</v>
      </c>
      <c r="N46" s="192">
        <v>0</v>
      </c>
      <c r="O46" s="157"/>
      <c r="P46" s="28">
        <v>3.7</v>
      </c>
      <c r="Q46" s="28" t="s">
        <v>62</v>
      </c>
      <c r="R46" s="144"/>
      <c r="S46" s="30">
        <v>17</v>
      </c>
      <c r="T46" s="30">
        <v>1</v>
      </c>
      <c r="U46" s="31">
        <v>0</v>
      </c>
      <c r="V46" s="30">
        <v>0</v>
      </c>
      <c r="W46" s="30">
        <v>18</v>
      </c>
      <c r="X46" s="116"/>
      <c r="Y46" s="127">
        <f t="shared" si="3"/>
        <v>0.94444444444444442</v>
      </c>
      <c r="Z46" s="127">
        <f t="shared" si="3"/>
        <v>5.5555555555555552E-2</v>
      </c>
      <c r="AA46" s="127">
        <f t="shared" si="3"/>
        <v>0</v>
      </c>
      <c r="AB46" s="127">
        <f t="shared" si="3"/>
        <v>0</v>
      </c>
      <c r="AC46" s="157"/>
      <c r="AD46" s="28">
        <v>3.8</v>
      </c>
      <c r="AE46" s="28" t="s">
        <v>62</v>
      </c>
      <c r="AF46" s="154"/>
      <c r="AG46" s="174">
        <v>0.69230769230769229</v>
      </c>
      <c r="AH46" s="174">
        <v>0.23076923076923078</v>
      </c>
      <c r="AI46" s="174">
        <v>7.6923076923076927E-2</v>
      </c>
      <c r="AJ46" s="174">
        <v>0</v>
      </c>
      <c r="AK46" s="174">
        <v>1</v>
      </c>
      <c r="AL46" s="175"/>
      <c r="AM46" s="264">
        <f t="shared" si="8"/>
        <v>5.555555555555558E-2</v>
      </c>
      <c r="AN46" s="264">
        <f t="shared" si="8"/>
        <v>-5.5555555555555552E-2</v>
      </c>
      <c r="AO46" s="264">
        <f t="shared" si="8"/>
        <v>0</v>
      </c>
      <c r="AP46" s="264">
        <f t="shared" si="8"/>
        <v>0</v>
      </c>
      <c r="AR46" s="174">
        <f t="shared" si="9"/>
        <v>0.25213675213675213</v>
      </c>
      <c r="AS46" s="174">
        <f t="shared" si="10"/>
        <v>-0.17521367521367523</v>
      </c>
      <c r="AT46" s="174">
        <f t="shared" si="11"/>
        <v>-7.6923076923076927E-2</v>
      </c>
      <c r="AU46" s="174">
        <f t="shared" si="12"/>
        <v>0</v>
      </c>
    </row>
    <row r="47" spans="2:47" s="2" customFormat="1" ht="36.6" customHeight="1" thickBot="1" x14ac:dyDescent="0.25">
      <c r="B47" s="28">
        <v>3.8</v>
      </c>
      <c r="C47" s="28" t="s">
        <v>63</v>
      </c>
      <c r="D47" s="144"/>
      <c r="E47" s="205">
        <v>19</v>
      </c>
      <c r="F47" s="205">
        <v>2</v>
      </c>
      <c r="G47" s="206">
        <v>0</v>
      </c>
      <c r="H47" s="205">
        <v>0</v>
      </c>
      <c r="I47" s="205">
        <v>21</v>
      </c>
      <c r="J47" s="116"/>
      <c r="K47" s="192">
        <v>0.90476190476190477</v>
      </c>
      <c r="L47" s="192">
        <v>9.5238095238095233E-2</v>
      </c>
      <c r="M47" s="192">
        <v>0</v>
      </c>
      <c r="N47" s="192">
        <v>0</v>
      </c>
      <c r="O47" s="157"/>
      <c r="P47" s="28">
        <v>3.8</v>
      </c>
      <c r="Q47" s="28" t="s">
        <v>63</v>
      </c>
      <c r="R47" s="144"/>
      <c r="S47" s="30">
        <v>20</v>
      </c>
      <c r="T47" s="30">
        <v>1</v>
      </c>
      <c r="U47" s="31">
        <v>0</v>
      </c>
      <c r="V47" s="30">
        <v>0</v>
      </c>
      <c r="W47" s="30">
        <v>21</v>
      </c>
      <c r="X47" s="116"/>
      <c r="Y47" s="127">
        <f t="shared" si="3"/>
        <v>0.95238095238095233</v>
      </c>
      <c r="Z47" s="127">
        <f t="shared" si="3"/>
        <v>4.7619047619047616E-2</v>
      </c>
      <c r="AA47" s="127">
        <f t="shared" si="3"/>
        <v>0</v>
      </c>
      <c r="AB47" s="127">
        <f t="shared" si="3"/>
        <v>0</v>
      </c>
      <c r="AC47" s="157"/>
      <c r="AD47" s="28">
        <v>3.9</v>
      </c>
      <c r="AE47" s="28" t="s">
        <v>63</v>
      </c>
      <c r="AF47" s="154"/>
      <c r="AG47" s="174">
        <v>0.76923076923076927</v>
      </c>
      <c r="AH47" s="174">
        <v>0.15384615384615385</v>
      </c>
      <c r="AI47" s="174">
        <v>7.6923076923076927E-2</v>
      </c>
      <c r="AJ47" s="174">
        <v>0</v>
      </c>
      <c r="AK47" s="174">
        <v>1</v>
      </c>
      <c r="AL47" s="175"/>
      <c r="AM47" s="264">
        <f t="shared" si="8"/>
        <v>-4.7619047619047561E-2</v>
      </c>
      <c r="AN47" s="264">
        <f t="shared" si="8"/>
        <v>4.7619047619047616E-2</v>
      </c>
      <c r="AO47" s="264">
        <f t="shared" si="8"/>
        <v>0</v>
      </c>
      <c r="AP47" s="264">
        <f t="shared" si="8"/>
        <v>0</v>
      </c>
      <c r="AR47" s="174">
        <f t="shared" si="9"/>
        <v>0.18315018315018305</v>
      </c>
      <c r="AS47" s="174">
        <f t="shared" si="10"/>
        <v>-0.10622710622710624</v>
      </c>
      <c r="AT47" s="174">
        <f t="shared" si="11"/>
        <v>-7.6923076923076927E-2</v>
      </c>
      <c r="AU47" s="174">
        <f t="shared" si="12"/>
        <v>0</v>
      </c>
    </row>
    <row r="48" spans="2:47" s="2" customFormat="1" ht="59.1" customHeight="1" thickBot="1" x14ac:dyDescent="0.25">
      <c r="B48" s="28">
        <v>3.9</v>
      </c>
      <c r="C48" s="28" t="s">
        <v>64</v>
      </c>
      <c r="D48" s="144"/>
      <c r="E48" s="205">
        <v>17</v>
      </c>
      <c r="F48" s="205">
        <v>1</v>
      </c>
      <c r="G48" s="206">
        <v>3</v>
      </c>
      <c r="H48" s="205">
        <v>0</v>
      </c>
      <c r="I48" s="205">
        <v>21</v>
      </c>
      <c r="J48" s="116"/>
      <c r="K48" s="192">
        <v>0.80952380952380953</v>
      </c>
      <c r="L48" s="192">
        <v>4.7619047619047616E-2</v>
      </c>
      <c r="M48" s="192">
        <v>0.14285714285714285</v>
      </c>
      <c r="N48" s="192">
        <v>0</v>
      </c>
      <c r="O48" s="157"/>
      <c r="P48" s="28">
        <v>3.9</v>
      </c>
      <c r="Q48" s="28" t="s">
        <v>64</v>
      </c>
      <c r="R48" s="144"/>
      <c r="S48" s="30">
        <v>18</v>
      </c>
      <c r="T48" s="30">
        <v>0</v>
      </c>
      <c r="U48" s="31">
        <v>2</v>
      </c>
      <c r="V48" s="30">
        <v>1</v>
      </c>
      <c r="W48" s="30">
        <v>21</v>
      </c>
      <c r="X48" s="116"/>
      <c r="Y48" s="127">
        <f t="shared" si="3"/>
        <v>0.8571428571428571</v>
      </c>
      <c r="Z48" s="127">
        <f t="shared" si="3"/>
        <v>0</v>
      </c>
      <c r="AA48" s="127">
        <f t="shared" si="3"/>
        <v>9.5238095238095233E-2</v>
      </c>
      <c r="AB48" s="127">
        <f t="shared" si="3"/>
        <v>4.7619047619047616E-2</v>
      </c>
      <c r="AC48" s="157"/>
      <c r="AD48" s="28" t="s">
        <v>398</v>
      </c>
      <c r="AE48" s="28" t="s">
        <v>543</v>
      </c>
      <c r="AF48" s="154"/>
      <c r="AG48" s="174">
        <v>0.41666666666666669</v>
      </c>
      <c r="AH48" s="174">
        <v>0.58333333333333337</v>
      </c>
      <c r="AI48" s="174">
        <v>0</v>
      </c>
      <c r="AJ48" s="174">
        <v>0</v>
      </c>
      <c r="AK48" s="174">
        <v>0.92307692307692313</v>
      </c>
      <c r="AL48" s="175"/>
      <c r="AM48" s="264">
        <f t="shared" si="8"/>
        <v>-4.7619047619047561E-2</v>
      </c>
      <c r="AN48" s="264">
        <f t="shared" si="8"/>
        <v>4.7619047619047616E-2</v>
      </c>
      <c r="AO48" s="264">
        <f t="shared" si="8"/>
        <v>4.7619047619047616E-2</v>
      </c>
      <c r="AP48" s="264">
        <f t="shared" si="8"/>
        <v>-4.7619047619047616E-2</v>
      </c>
      <c r="AR48" s="174">
        <f t="shared" si="9"/>
        <v>0.44047619047619041</v>
      </c>
      <c r="AS48" s="174">
        <f t="shared" si="10"/>
        <v>-0.58333333333333337</v>
      </c>
      <c r="AT48" s="174">
        <f t="shared" si="11"/>
        <v>9.5238095238095233E-2</v>
      </c>
      <c r="AU48" s="174">
        <f t="shared" si="12"/>
        <v>4.7619047619047616E-2</v>
      </c>
    </row>
    <row r="49" spans="1:52"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tr">
        <f t="shared" si="3"/>
        <v/>
      </c>
      <c r="Z49" s="158" t="str">
        <f t="shared" si="3"/>
        <v/>
      </c>
      <c r="AA49" s="158" t="str">
        <f t="shared" si="3"/>
        <v/>
      </c>
      <c r="AB49" s="158" t="str">
        <f t="shared" si="3"/>
        <v/>
      </c>
      <c r="AC49" s="157"/>
      <c r="AD49" s="35">
        <v>4</v>
      </c>
      <c r="AE49" s="36" t="s">
        <v>65</v>
      </c>
      <c r="AG49" s="120"/>
      <c r="AH49" s="120"/>
      <c r="AI49" s="120"/>
      <c r="AJ49" s="120"/>
      <c r="AK49" s="120"/>
      <c r="AL49" s="120"/>
      <c r="AM49" s="120" t="s">
        <v>49</v>
      </c>
      <c r="AN49" s="120" t="s">
        <v>49</v>
      </c>
      <c r="AO49" s="120" t="s">
        <v>49</v>
      </c>
      <c r="AP49" s="120" t="s">
        <v>49</v>
      </c>
      <c r="AR49" s="120"/>
      <c r="AS49" s="120"/>
      <c r="AT49" s="120"/>
      <c r="AU49" s="120"/>
    </row>
    <row r="50" spans="1:52"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24" t="s">
        <v>400</v>
      </c>
      <c r="AH50" s="224" t="s">
        <v>401</v>
      </c>
      <c r="AI50" s="224" t="s">
        <v>402</v>
      </c>
      <c r="AJ50" s="224" t="s">
        <v>403</v>
      </c>
      <c r="AK50" s="224" t="s">
        <v>391</v>
      </c>
      <c r="AL50" s="120"/>
      <c r="AM50" s="120"/>
      <c r="AN50" s="120"/>
      <c r="AO50" s="120"/>
      <c r="AP50" s="120"/>
      <c r="AR50" s="120"/>
      <c r="AS50" s="120"/>
      <c r="AT50" s="120"/>
      <c r="AU50" s="120"/>
    </row>
    <row r="51" spans="1:52" ht="17.100000000000001" customHeight="1" thickBot="1" x14ac:dyDescent="0.25">
      <c r="A51" s="89"/>
      <c r="B51" s="28"/>
      <c r="C51" s="284" t="s">
        <v>570</v>
      </c>
      <c r="D51" s="144"/>
      <c r="E51" s="212">
        <v>0</v>
      </c>
      <c r="F51" s="213">
        <v>0</v>
      </c>
      <c r="G51" s="213">
        <v>3</v>
      </c>
      <c r="H51" s="213">
        <v>18</v>
      </c>
      <c r="I51" s="214">
        <v>21</v>
      </c>
      <c r="J51" s="116"/>
      <c r="K51" s="196">
        <v>0</v>
      </c>
      <c r="L51" s="197">
        <v>0</v>
      </c>
      <c r="M51" s="197">
        <v>0.14285714285714285</v>
      </c>
      <c r="N51" s="198">
        <v>0.8571428571428571</v>
      </c>
      <c r="O51" s="159"/>
      <c r="P51" s="28"/>
      <c r="Q51" s="28" t="s">
        <v>69</v>
      </c>
      <c r="R51" s="144"/>
      <c r="S51" s="52">
        <v>0</v>
      </c>
      <c r="T51" s="53">
        <v>2</v>
      </c>
      <c r="U51" s="53">
        <v>7</v>
      </c>
      <c r="V51" s="53">
        <v>12</v>
      </c>
      <c r="W51" s="55">
        <v>21</v>
      </c>
      <c r="X51" s="116"/>
      <c r="Y51" s="128">
        <f t="shared" si="3"/>
        <v>0</v>
      </c>
      <c r="Z51" s="129">
        <f t="shared" si="3"/>
        <v>9.5238095238095233E-2</v>
      </c>
      <c r="AA51" s="129">
        <f t="shared" si="3"/>
        <v>0.33333333333333331</v>
      </c>
      <c r="AB51" s="130">
        <f t="shared" si="3"/>
        <v>0.5714285714285714</v>
      </c>
      <c r="AC51" s="159"/>
      <c r="AD51" s="28"/>
      <c r="AE51" s="76" t="s">
        <v>526</v>
      </c>
      <c r="AG51" s="187">
        <v>0</v>
      </c>
      <c r="AH51" s="188">
        <v>0</v>
      </c>
      <c r="AI51" s="188">
        <v>0.23076923076923078</v>
      </c>
      <c r="AJ51" s="188">
        <v>0.76923076923076927</v>
      </c>
      <c r="AK51" s="189">
        <v>1</v>
      </c>
      <c r="AL51" s="120"/>
      <c r="AM51" s="160"/>
      <c r="AN51" s="155"/>
      <c r="AO51" s="155"/>
      <c r="AP51" s="155"/>
      <c r="AR51" s="160" t="s">
        <v>521</v>
      </c>
      <c r="AS51" s="155"/>
      <c r="AT51" s="155"/>
      <c r="AU51" s="155"/>
      <c r="AW51" s="160"/>
      <c r="AX51" s="155"/>
      <c r="AY51" s="155"/>
      <c r="AZ51" s="155"/>
    </row>
    <row r="52" spans="1:52"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52" ht="17.100000000000001" customHeight="1" thickBot="1" x14ac:dyDescent="0.25">
      <c r="A53" s="89"/>
      <c r="B53" s="28"/>
      <c r="C53" s="284" t="s">
        <v>571</v>
      </c>
      <c r="D53" s="144"/>
      <c r="E53" s="217">
        <v>1</v>
      </c>
      <c r="F53" s="218">
        <v>0</v>
      </c>
      <c r="G53" s="218">
        <v>5</v>
      </c>
      <c r="H53" s="218">
        <v>15</v>
      </c>
      <c r="I53" s="219">
        <v>21</v>
      </c>
      <c r="J53" s="116"/>
      <c r="K53" s="202">
        <v>4.7619047619047616E-2</v>
      </c>
      <c r="L53" s="203">
        <v>0</v>
      </c>
      <c r="M53" s="203">
        <v>0.23809523809523808</v>
      </c>
      <c r="N53" s="204">
        <v>0.7142857142857143</v>
      </c>
      <c r="O53" s="159"/>
      <c r="P53" s="28"/>
      <c r="Q53" s="28"/>
      <c r="R53" s="144"/>
      <c r="S53" s="240"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c r="AW53" s="160"/>
      <c r="AX53" s="155"/>
      <c r="AY53" s="155"/>
      <c r="AZ53" s="155"/>
    </row>
    <row r="54" spans="1:52" ht="17.100000000000001" customHeight="1" thickBot="1" x14ac:dyDescent="0.25">
      <c r="A54" s="89"/>
      <c r="B54" s="28"/>
      <c r="C54" s="284" t="s">
        <v>70</v>
      </c>
      <c r="D54" s="144"/>
      <c r="E54" s="259">
        <v>8.9047619047619051</v>
      </c>
      <c r="F54" s="252" t="s">
        <v>0</v>
      </c>
      <c r="G54" s="260">
        <v>6.4104761904761904</v>
      </c>
      <c r="H54" s="252" t="s">
        <v>652</v>
      </c>
      <c r="I54" s="45"/>
      <c r="J54" s="116"/>
      <c r="K54" s="126" t="s">
        <v>49</v>
      </c>
      <c r="L54" s="126" t="s">
        <v>49</v>
      </c>
      <c r="M54" s="126" t="s">
        <v>49</v>
      </c>
      <c r="N54" s="126" t="s">
        <v>49</v>
      </c>
      <c r="O54" s="157"/>
      <c r="P54" s="28"/>
      <c r="Q54" s="28" t="s">
        <v>70</v>
      </c>
      <c r="R54" s="144"/>
      <c r="S54" s="227">
        <v>7.5</v>
      </c>
      <c r="T54" s="45"/>
      <c r="U54" s="46"/>
      <c r="V54" s="45"/>
      <c r="W54" s="45"/>
      <c r="X54" s="116"/>
      <c r="Y54" s="126" t="str">
        <f t="shared" si="3"/>
        <v/>
      </c>
      <c r="Z54" s="126" t="str">
        <f t="shared" si="3"/>
        <v/>
      </c>
      <c r="AA54" s="126" t="str">
        <f t="shared" si="3"/>
        <v/>
      </c>
      <c r="AB54" s="126" t="str">
        <f t="shared" si="3"/>
        <v/>
      </c>
      <c r="AC54" s="157"/>
      <c r="AD54" s="28"/>
      <c r="AE54" s="77" t="s">
        <v>527</v>
      </c>
      <c r="AG54" s="241">
        <v>12.42</v>
      </c>
      <c r="AH54" s="228"/>
      <c r="AI54" s="228"/>
      <c r="AJ54" s="228"/>
      <c r="AK54" s="228"/>
      <c r="AL54" s="120"/>
      <c r="AM54" s="120" t="s">
        <v>49</v>
      </c>
      <c r="AN54" s="120" t="s">
        <v>49</v>
      </c>
      <c r="AO54" s="120" t="s">
        <v>49</v>
      </c>
      <c r="AP54" s="120" t="s">
        <v>49</v>
      </c>
      <c r="AR54" s="120"/>
      <c r="AS54" s="120"/>
      <c r="AT54" s="120"/>
      <c r="AU54" s="120"/>
    </row>
    <row r="55" spans="1:52" ht="47.85" customHeight="1" thickBot="1" x14ac:dyDescent="0.25">
      <c r="B55" s="28" t="s">
        <v>71</v>
      </c>
      <c r="C55" s="28" t="s">
        <v>572</v>
      </c>
      <c r="D55" s="144"/>
      <c r="E55" s="27" t="s">
        <v>68</v>
      </c>
      <c r="F55" s="191" t="s">
        <v>73</v>
      </c>
      <c r="G55" s="27" t="s">
        <v>74</v>
      </c>
      <c r="H55" s="191" t="s">
        <v>75</v>
      </c>
      <c r="I55" s="27" t="s">
        <v>0</v>
      </c>
      <c r="J55" s="116"/>
      <c r="K55" s="27" t="s">
        <v>68</v>
      </c>
      <c r="L55" s="191" t="s">
        <v>73</v>
      </c>
      <c r="M55" s="27" t="s">
        <v>74</v>
      </c>
      <c r="N55" s="191" t="s">
        <v>75</v>
      </c>
      <c r="O55" s="85"/>
      <c r="P55" s="28" t="s">
        <v>71</v>
      </c>
      <c r="Q55" s="28" t="s">
        <v>72</v>
      </c>
      <c r="R55" s="144"/>
      <c r="S55" s="27" t="s">
        <v>68</v>
      </c>
      <c r="T55" s="123" t="s">
        <v>73</v>
      </c>
      <c r="U55" s="27" t="s">
        <v>74</v>
      </c>
      <c r="V55" s="123" t="s">
        <v>75</v>
      </c>
      <c r="W55" s="27" t="s">
        <v>0</v>
      </c>
      <c r="X55" s="116"/>
      <c r="Y55" s="27" t="s">
        <v>68</v>
      </c>
      <c r="Z55" s="123" t="s">
        <v>73</v>
      </c>
      <c r="AA55" s="27" t="s">
        <v>74</v>
      </c>
      <c r="AB55" s="123" t="s">
        <v>75</v>
      </c>
      <c r="AC55" s="85"/>
      <c r="AD55" s="28" t="s">
        <v>82</v>
      </c>
      <c r="AE55" s="74"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52" ht="17.100000000000001" customHeight="1" thickBot="1" x14ac:dyDescent="0.25">
      <c r="A56" s="89"/>
      <c r="B56" s="48" t="s">
        <v>76</v>
      </c>
      <c r="C56" s="28" t="s">
        <v>573</v>
      </c>
      <c r="D56" s="144"/>
      <c r="E56" s="212">
        <v>0</v>
      </c>
      <c r="F56" s="213">
        <v>1</v>
      </c>
      <c r="G56" s="213">
        <v>6</v>
      </c>
      <c r="H56" s="213">
        <v>14</v>
      </c>
      <c r="I56" s="214">
        <v>21</v>
      </c>
      <c r="J56" s="116"/>
      <c r="K56" s="196">
        <v>0</v>
      </c>
      <c r="L56" s="197">
        <v>4.7619047619047616E-2</v>
      </c>
      <c r="M56" s="197">
        <v>0.2857142857142857</v>
      </c>
      <c r="N56" s="198">
        <v>0.66666666666666663</v>
      </c>
      <c r="O56" s="159"/>
      <c r="P56" s="48" t="s">
        <v>76</v>
      </c>
      <c r="Q56" s="28" t="s">
        <v>77</v>
      </c>
      <c r="R56" s="144"/>
      <c r="S56" s="40">
        <v>0</v>
      </c>
      <c r="T56" s="41">
        <v>2</v>
      </c>
      <c r="U56" s="41">
        <v>4</v>
      </c>
      <c r="V56" s="41">
        <v>15</v>
      </c>
      <c r="W56" s="43">
        <v>21</v>
      </c>
      <c r="X56" s="116"/>
      <c r="Y56" s="132">
        <f t="shared" si="3"/>
        <v>0</v>
      </c>
      <c r="Z56" s="133">
        <f t="shared" si="3"/>
        <v>9.5238095238095233E-2</v>
      </c>
      <c r="AA56" s="133">
        <f t="shared" si="3"/>
        <v>0.19047619047619047</v>
      </c>
      <c r="AB56" s="134">
        <f t="shared" si="3"/>
        <v>0.7142857142857143</v>
      </c>
      <c r="AC56" s="159"/>
      <c r="AD56" s="28"/>
      <c r="AE56" s="76" t="s">
        <v>528</v>
      </c>
      <c r="AG56" s="176">
        <v>0</v>
      </c>
      <c r="AH56" s="177">
        <v>0.1111111111111111</v>
      </c>
      <c r="AI56" s="177">
        <v>0.1111111111111111</v>
      </c>
      <c r="AJ56" s="177">
        <v>0.77777777777777779</v>
      </c>
      <c r="AK56" s="178">
        <v>0.69230769230769229</v>
      </c>
      <c r="AL56" s="175"/>
      <c r="AM56" s="267">
        <f t="shared" ref="AM56:AP58" si="13">K56-Y56</f>
        <v>0</v>
      </c>
      <c r="AN56" s="268">
        <f t="shared" si="13"/>
        <v>-4.7619047619047616E-2</v>
      </c>
      <c r="AO56" s="268">
        <f t="shared" si="13"/>
        <v>9.5238095238095233E-2</v>
      </c>
      <c r="AP56" s="269">
        <f t="shared" si="13"/>
        <v>-4.7619047619047672E-2</v>
      </c>
      <c r="AR56" s="176">
        <f t="shared" ref="AR56:AU57" si="14">Y56-AG56</f>
        <v>0</v>
      </c>
      <c r="AS56" s="177">
        <f t="shared" si="14"/>
        <v>-1.5873015873015872E-2</v>
      </c>
      <c r="AT56" s="177">
        <f t="shared" si="14"/>
        <v>7.9365079365079361E-2</v>
      </c>
      <c r="AU56" s="178">
        <f t="shared" si="14"/>
        <v>-6.3492063492063489E-2</v>
      </c>
    </row>
    <row r="57" spans="1:52" ht="17.100000000000001" customHeight="1" thickBot="1" x14ac:dyDescent="0.25">
      <c r="A57" s="89"/>
      <c r="B57" s="48" t="s">
        <v>78</v>
      </c>
      <c r="C57" s="28" t="s">
        <v>574</v>
      </c>
      <c r="D57" s="144"/>
      <c r="E57" s="215">
        <v>0</v>
      </c>
      <c r="F57" s="207">
        <v>10</v>
      </c>
      <c r="G57" s="207">
        <v>9</v>
      </c>
      <c r="H57" s="207">
        <v>2</v>
      </c>
      <c r="I57" s="216">
        <v>21</v>
      </c>
      <c r="J57" s="116"/>
      <c r="K57" s="199">
        <v>0</v>
      </c>
      <c r="L57" s="200">
        <v>0.47619047619047616</v>
      </c>
      <c r="M57" s="200">
        <v>0.42857142857142855</v>
      </c>
      <c r="N57" s="201">
        <v>9.5238095238095233E-2</v>
      </c>
      <c r="O57" s="159"/>
      <c r="P57" s="48" t="s">
        <v>78</v>
      </c>
      <c r="Q57" s="28" t="s">
        <v>79</v>
      </c>
      <c r="R57" s="144"/>
      <c r="S57" s="49">
        <v>0</v>
      </c>
      <c r="T57" s="50">
        <v>12</v>
      </c>
      <c r="U57" s="50">
        <v>7</v>
      </c>
      <c r="V57" s="50">
        <v>2</v>
      </c>
      <c r="W57" s="51">
        <v>21</v>
      </c>
      <c r="X57" s="116"/>
      <c r="Y57" s="135">
        <f t="shared" si="3"/>
        <v>0</v>
      </c>
      <c r="Z57" s="136">
        <f t="shared" si="3"/>
        <v>0.5714285714285714</v>
      </c>
      <c r="AA57" s="136">
        <f t="shared" si="3"/>
        <v>0.33333333333333331</v>
      </c>
      <c r="AB57" s="137">
        <f t="shared" si="3"/>
        <v>9.5238095238095233E-2</v>
      </c>
      <c r="AC57" s="159"/>
      <c r="AD57" s="101"/>
      <c r="AE57" s="107" t="s">
        <v>529</v>
      </c>
      <c r="AG57" s="180">
        <v>0</v>
      </c>
      <c r="AH57" s="181">
        <v>0.125</v>
      </c>
      <c r="AI57" s="181">
        <v>0.5</v>
      </c>
      <c r="AJ57" s="181">
        <v>0.375</v>
      </c>
      <c r="AK57" s="182">
        <v>0.61538461538461542</v>
      </c>
      <c r="AL57" s="175"/>
      <c r="AM57" s="274">
        <f t="shared" si="13"/>
        <v>0</v>
      </c>
      <c r="AN57" s="273">
        <f t="shared" si="13"/>
        <v>-9.5238095238095233E-2</v>
      </c>
      <c r="AO57" s="273">
        <f t="shared" si="13"/>
        <v>9.5238095238095233E-2</v>
      </c>
      <c r="AP57" s="275">
        <f t="shared" si="13"/>
        <v>0</v>
      </c>
      <c r="AR57" s="183">
        <f t="shared" si="14"/>
        <v>0</v>
      </c>
      <c r="AS57" s="184">
        <f t="shared" si="14"/>
        <v>0.4464285714285714</v>
      </c>
      <c r="AT57" s="184">
        <f t="shared" si="14"/>
        <v>-0.16666666666666669</v>
      </c>
      <c r="AU57" s="185">
        <f t="shared" si="14"/>
        <v>-0.27976190476190477</v>
      </c>
    </row>
    <row r="58" spans="1:52" ht="17.100000000000001" customHeight="1" thickBot="1" x14ac:dyDescent="0.25">
      <c r="A58" s="89"/>
      <c r="B58" s="48" t="s">
        <v>80</v>
      </c>
      <c r="C58" s="28" t="s">
        <v>575</v>
      </c>
      <c r="D58" s="144"/>
      <c r="E58" s="217">
        <v>7</v>
      </c>
      <c r="F58" s="218">
        <v>12</v>
      </c>
      <c r="G58" s="218">
        <v>1</v>
      </c>
      <c r="H58" s="218">
        <v>1</v>
      </c>
      <c r="I58" s="219">
        <v>21</v>
      </c>
      <c r="J58" s="116"/>
      <c r="K58" s="202">
        <v>0.33333333333333331</v>
      </c>
      <c r="L58" s="203">
        <v>0.5714285714285714</v>
      </c>
      <c r="M58" s="203">
        <v>4.7619047619047616E-2</v>
      </c>
      <c r="N58" s="204">
        <v>4.7619047619047616E-2</v>
      </c>
      <c r="O58" s="159"/>
      <c r="P58" s="48" t="s">
        <v>80</v>
      </c>
      <c r="Q58" s="28" t="s">
        <v>81</v>
      </c>
      <c r="R58" s="144"/>
      <c r="S58" s="44">
        <v>11</v>
      </c>
      <c r="T58" s="45">
        <v>5</v>
      </c>
      <c r="U58" s="45">
        <v>3</v>
      </c>
      <c r="V58" s="45">
        <v>2</v>
      </c>
      <c r="W58" s="47">
        <v>21</v>
      </c>
      <c r="X58" s="116"/>
      <c r="Y58" s="138">
        <f t="shared" si="3"/>
        <v>0.52380952380952384</v>
      </c>
      <c r="Z58" s="139">
        <f t="shared" si="3"/>
        <v>0.23809523809523808</v>
      </c>
      <c r="AA58" s="139">
        <f t="shared" si="3"/>
        <v>0.14285714285714285</v>
      </c>
      <c r="AB58" s="140">
        <f t="shared" si="3"/>
        <v>9.5238095238095233E-2</v>
      </c>
      <c r="AC58" s="159"/>
      <c r="AD58" s="28"/>
      <c r="AE58" s="107"/>
      <c r="AG58" s="163" t="s">
        <v>512</v>
      </c>
      <c r="AH58" s="161"/>
      <c r="AI58" s="161"/>
      <c r="AJ58" s="161"/>
      <c r="AK58" s="162"/>
      <c r="AL58" s="120"/>
      <c r="AM58" s="270">
        <f t="shared" si="13"/>
        <v>-0.19047619047619052</v>
      </c>
      <c r="AN58" s="271">
        <f t="shared" si="13"/>
        <v>0.33333333333333331</v>
      </c>
      <c r="AO58" s="271">
        <f t="shared" si="13"/>
        <v>-9.5238095238095233E-2</v>
      </c>
      <c r="AP58" s="272">
        <f t="shared" si="13"/>
        <v>-4.7619047619047616E-2</v>
      </c>
      <c r="AR58" s="120"/>
      <c r="AS58" s="120"/>
      <c r="AT58" s="120"/>
      <c r="AU58" s="120"/>
    </row>
    <row r="59" spans="1:52"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28"/>
      <c r="AE59" s="107"/>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52" ht="17.100000000000001" customHeight="1" thickBot="1" x14ac:dyDescent="0.25">
      <c r="A60" s="89"/>
      <c r="B60" s="48"/>
      <c r="C60" s="290" t="s">
        <v>532</v>
      </c>
      <c r="D60" s="144"/>
      <c r="E60" s="255">
        <v>67.571428571428569</v>
      </c>
      <c r="F60" s="256">
        <v>21.80952380952381</v>
      </c>
      <c r="G60" s="257">
        <v>10.619047619047619</v>
      </c>
      <c r="H60" s="50"/>
      <c r="I60" s="50"/>
      <c r="J60" s="116"/>
      <c r="K60" s="131"/>
      <c r="L60" s="131"/>
      <c r="M60" s="131"/>
      <c r="N60" s="131"/>
      <c r="O60" s="159"/>
      <c r="P60" s="48"/>
      <c r="Q60" s="103" t="s">
        <v>532</v>
      </c>
      <c r="R60" s="144"/>
      <c r="S60" s="104">
        <v>0.7</v>
      </c>
      <c r="T60" s="105">
        <v>0.17</v>
      </c>
      <c r="U60" s="106">
        <v>0.13</v>
      </c>
      <c r="V60" s="50"/>
      <c r="W60" s="50"/>
      <c r="X60" s="116"/>
      <c r="Y60" s="131"/>
      <c r="Z60" s="131"/>
      <c r="AA60" s="131"/>
      <c r="AB60" s="131"/>
      <c r="AC60" s="159"/>
      <c r="AD60" s="28"/>
      <c r="AE60" s="107" t="s">
        <v>534</v>
      </c>
      <c r="AG60" s="104">
        <v>0.71</v>
      </c>
      <c r="AH60" s="105">
        <v>0.46</v>
      </c>
      <c r="AI60" s="165" t="s">
        <v>533</v>
      </c>
      <c r="AJ60" s="164"/>
      <c r="AK60" s="164"/>
      <c r="AL60" s="120"/>
      <c r="AM60" s="278">
        <f>E60/100-S60</f>
        <v>-2.4285714285714244E-2</v>
      </c>
      <c r="AN60" s="279">
        <f>F60/100-T60</f>
        <v>4.809523809523808E-2</v>
      </c>
      <c r="AO60" s="280">
        <f>G60/100-U60</f>
        <v>-2.3809523809523822E-2</v>
      </c>
      <c r="AP60" s="120"/>
      <c r="AR60" s="104">
        <f>S60-AG60</f>
        <v>-1.0000000000000009E-2</v>
      </c>
      <c r="AS60" s="105">
        <f>T60-AH60</f>
        <v>-0.29000000000000004</v>
      </c>
      <c r="AT60" s="165" t="s">
        <v>533</v>
      </c>
      <c r="AU60" s="120"/>
    </row>
    <row r="61" spans="1:52" ht="17.100000000000001" customHeight="1" thickBot="1" x14ac:dyDescent="0.25">
      <c r="A61" s="89"/>
      <c r="B61" s="48"/>
      <c r="C61" s="290" t="s">
        <v>653</v>
      </c>
      <c r="D61" s="144"/>
      <c r="E61" s="258">
        <v>5.23</v>
      </c>
      <c r="F61" s="259">
        <v>2.02</v>
      </c>
      <c r="G61" s="289"/>
      <c r="H61" s="50"/>
      <c r="I61" s="50"/>
      <c r="J61" s="116"/>
      <c r="K61" s="131"/>
      <c r="L61" s="131"/>
      <c r="M61" s="131"/>
      <c r="N61" s="131"/>
      <c r="O61" s="159"/>
      <c r="P61" s="48"/>
      <c r="Q61" s="103"/>
      <c r="R61" s="144"/>
      <c r="S61" s="253"/>
      <c r="T61" s="253"/>
      <c r="U61" s="253"/>
      <c r="V61" s="50"/>
      <c r="W61" s="50"/>
      <c r="X61" s="116"/>
      <c r="Y61" s="131"/>
      <c r="Z61" s="131"/>
      <c r="AA61" s="131"/>
      <c r="AB61" s="131"/>
      <c r="AC61" s="159"/>
      <c r="AD61" s="28"/>
      <c r="AE61" s="107"/>
      <c r="AG61" s="253"/>
      <c r="AH61" s="253"/>
      <c r="AI61" s="254"/>
      <c r="AJ61" s="164"/>
      <c r="AK61" s="164"/>
      <c r="AL61" s="120"/>
      <c r="AM61" s="234"/>
      <c r="AN61" s="234"/>
      <c r="AO61" s="234"/>
      <c r="AP61" s="120"/>
      <c r="AR61" s="253"/>
      <c r="AS61" s="253"/>
      <c r="AT61" s="254"/>
      <c r="AU61" s="120"/>
    </row>
    <row r="62" spans="1:52" ht="17.100000000000001" customHeight="1" thickBot="1" x14ac:dyDescent="0.25">
      <c r="A62" s="89"/>
      <c r="B62" s="48"/>
      <c r="C62" s="290" t="s">
        <v>661</v>
      </c>
      <c r="D62" s="144"/>
      <c r="E62" s="286" t="s">
        <v>667</v>
      </c>
      <c r="F62" s="287"/>
      <c r="G62" s="287"/>
      <c r="H62" s="50"/>
      <c r="I62" s="50"/>
      <c r="J62" s="116"/>
      <c r="K62" s="131"/>
      <c r="L62" s="131"/>
      <c r="M62" s="131"/>
      <c r="N62" s="131"/>
      <c r="O62" s="159"/>
      <c r="P62" s="48"/>
      <c r="Q62" s="103"/>
      <c r="R62" s="144"/>
      <c r="S62" s="253"/>
      <c r="T62" s="253"/>
      <c r="U62" s="253"/>
      <c r="V62" s="50"/>
      <c r="W62" s="50"/>
      <c r="X62" s="116"/>
      <c r="Y62" s="131"/>
      <c r="Z62" s="131"/>
      <c r="AA62" s="131"/>
      <c r="AB62" s="131"/>
      <c r="AC62" s="159"/>
      <c r="AD62" s="28"/>
      <c r="AE62" s="107"/>
      <c r="AG62" s="253"/>
      <c r="AH62" s="253"/>
      <c r="AI62" s="254"/>
      <c r="AJ62" s="164"/>
      <c r="AK62" s="164"/>
      <c r="AL62" s="120"/>
      <c r="AM62" s="253"/>
      <c r="AN62" s="253"/>
      <c r="AO62" s="254"/>
      <c r="AP62" s="120"/>
      <c r="AR62" s="253"/>
      <c r="AS62" s="253"/>
      <c r="AT62" s="254"/>
      <c r="AU62" s="120"/>
    </row>
    <row r="63" spans="1:52" ht="17.100000000000001" customHeight="1" thickBot="1" x14ac:dyDescent="0.25">
      <c r="B63" s="28" t="s">
        <v>82</v>
      </c>
      <c r="C63" s="28" t="s">
        <v>83</v>
      </c>
      <c r="D63" s="144"/>
      <c r="E63" s="205">
        <v>13</v>
      </c>
      <c r="F63" s="205">
        <v>6</v>
      </c>
      <c r="G63" s="206">
        <v>2</v>
      </c>
      <c r="H63" s="205">
        <v>0</v>
      </c>
      <c r="I63" s="205">
        <v>21</v>
      </c>
      <c r="J63" s="116"/>
      <c r="K63" s="192">
        <v>0.61904761904761907</v>
      </c>
      <c r="L63" s="192">
        <v>0.2857142857142857</v>
      </c>
      <c r="M63" s="192">
        <v>9.5238095238095233E-2</v>
      </c>
      <c r="N63" s="192">
        <v>0</v>
      </c>
      <c r="O63" s="157"/>
      <c r="P63" s="28" t="s">
        <v>82</v>
      </c>
      <c r="Q63" s="28" t="s">
        <v>83</v>
      </c>
      <c r="R63" s="144"/>
      <c r="S63" s="30">
        <v>9</v>
      </c>
      <c r="T63" s="30">
        <v>8</v>
      </c>
      <c r="U63" s="31">
        <v>3</v>
      </c>
      <c r="V63" s="30">
        <v>1</v>
      </c>
      <c r="W63" s="30">
        <v>21</v>
      </c>
      <c r="X63" s="116"/>
      <c r="Y63" s="127">
        <f t="shared" si="3"/>
        <v>0.42857142857142855</v>
      </c>
      <c r="Z63" s="127">
        <f t="shared" si="3"/>
        <v>0.38095238095238093</v>
      </c>
      <c r="AA63" s="127">
        <f t="shared" si="3"/>
        <v>0.14285714285714285</v>
      </c>
      <c r="AB63" s="127">
        <f t="shared" si="3"/>
        <v>4.7619047619047616E-2</v>
      </c>
      <c r="AC63" s="157"/>
      <c r="AD63" s="28">
        <v>4.0999999999999996</v>
      </c>
      <c r="AE63" s="74" t="s">
        <v>83</v>
      </c>
      <c r="AF63" s="154"/>
      <c r="AG63" s="186">
        <v>0.69230769230769229</v>
      </c>
      <c r="AH63" s="174">
        <v>0.23076923076923078</v>
      </c>
      <c r="AI63" s="174">
        <v>7.6923076923076927E-2</v>
      </c>
      <c r="AJ63" s="174">
        <v>0</v>
      </c>
      <c r="AK63" s="174">
        <v>1</v>
      </c>
      <c r="AL63" s="175"/>
      <c r="AM63" s="264">
        <f t="shared" ref="AM63:AP75" si="15">K63-Y63</f>
        <v>0.19047619047619052</v>
      </c>
      <c r="AN63" s="264">
        <f t="shared" si="15"/>
        <v>-9.5238095238095233E-2</v>
      </c>
      <c r="AO63" s="264">
        <f t="shared" si="15"/>
        <v>-4.7619047619047616E-2</v>
      </c>
      <c r="AP63" s="264">
        <f t="shared" si="15"/>
        <v>-4.7619047619047616E-2</v>
      </c>
      <c r="AR63" s="174">
        <f t="shared" ref="AR63:AR75" si="16">Y63-AG63</f>
        <v>-0.26373626373626374</v>
      </c>
      <c r="AS63" s="174">
        <f t="shared" ref="AS63:AS75" si="17">Z63-AH63</f>
        <v>0.15018315018315015</v>
      </c>
      <c r="AT63" s="174">
        <f t="shared" ref="AT63:AT75" si="18">AA63-AI63</f>
        <v>6.5934065934065922E-2</v>
      </c>
      <c r="AU63" s="174">
        <f t="shared" ref="AU63:AU75" si="19">AB63-AJ63</f>
        <v>4.7619047619047616E-2</v>
      </c>
    </row>
    <row r="64" spans="1:52" ht="36.6" customHeight="1" thickBot="1" x14ac:dyDescent="0.25">
      <c r="B64" s="28">
        <v>4.4000000000000004</v>
      </c>
      <c r="C64" s="28" t="s">
        <v>84</v>
      </c>
      <c r="D64" s="144"/>
      <c r="E64" s="205">
        <v>21</v>
      </c>
      <c r="F64" s="205">
        <v>0</v>
      </c>
      <c r="G64" s="206">
        <v>0</v>
      </c>
      <c r="H64" s="205">
        <v>0</v>
      </c>
      <c r="I64" s="205">
        <v>21</v>
      </c>
      <c r="J64" s="116"/>
      <c r="K64" s="192">
        <v>1</v>
      </c>
      <c r="L64" s="192">
        <v>0</v>
      </c>
      <c r="M64" s="192">
        <v>0</v>
      </c>
      <c r="N64" s="192">
        <v>0</v>
      </c>
      <c r="O64" s="157"/>
      <c r="P64" s="28">
        <v>4.4000000000000004</v>
      </c>
      <c r="Q64" s="28" t="s">
        <v>84</v>
      </c>
      <c r="R64" s="144"/>
      <c r="S64" s="30">
        <v>21</v>
      </c>
      <c r="T64" s="30">
        <v>0</v>
      </c>
      <c r="U64" s="31">
        <v>0</v>
      </c>
      <c r="V64" s="30">
        <v>0</v>
      </c>
      <c r="W64" s="30">
        <v>21</v>
      </c>
      <c r="X64" s="116"/>
      <c r="Y64" s="127">
        <f t="shared" si="3"/>
        <v>1</v>
      </c>
      <c r="Z64" s="127">
        <f t="shared" si="3"/>
        <v>0</v>
      </c>
      <c r="AA64" s="127">
        <f t="shared" si="3"/>
        <v>0</v>
      </c>
      <c r="AB64" s="127">
        <f t="shared" si="3"/>
        <v>0</v>
      </c>
      <c r="AC64" s="157"/>
      <c r="AD64" s="28">
        <v>4.4000000000000004</v>
      </c>
      <c r="AE64" s="74" t="s">
        <v>540</v>
      </c>
      <c r="AF64" s="154"/>
      <c r="AG64" s="174">
        <v>1</v>
      </c>
      <c r="AH64" s="174">
        <v>0</v>
      </c>
      <c r="AI64" s="174">
        <v>0</v>
      </c>
      <c r="AJ64" s="174">
        <v>0</v>
      </c>
      <c r="AK64" s="174">
        <v>0.92307692307692313</v>
      </c>
      <c r="AL64" s="175"/>
      <c r="AM64" s="264">
        <f t="shared" si="15"/>
        <v>0</v>
      </c>
      <c r="AN64" s="264">
        <f t="shared" si="15"/>
        <v>0</v>
      </c>
      <c r="AO64" s="264">
        <f t="shared" si="15"/>
        <v>0</v>
      </c>
      <c r="AP64" s="264">
        <f t="shared" si="15"/>
        <v>0</v>
      </c>
      <c r="AR64" s="174">
        <f t="shared" si="16"/>
        <v>0</v>
      </c>
      <c r="AS64" s="174">
        <f t="shared" si="17"/>
        <v>0</v>
      </c>
      <c r="AT64" s="174">
        <f t="shared" si="18"/>
        <v>0</v>
      </c>
      <c r="AU64" s="174">
        <f t="shared" si="19"/>
        <v>0</v>
      </c>
    </row>
    <row r="65" spans="1:47" ht="17.100000000000001" customHeight="1" thickBot="1" x14ac:dyDescent="0.25">
      <c r="B65" s="28">
        <v>4.5</v>
      </c>
      <c r="C65" s="28" t="s">
        <v>85</v>
      </c>
      <c r="D65" s="144"/>
      <c r="E65" s="205">
        <v>21</v>
      </c>
      <c r="F65" s="205">
        <v>0</v>
      </c>
      <c r="G65" s="206">
        <v>0</v>
      </c>
      <c r="H65" s="205">
        <v>0</v>
      </c>
      <c r="I65" s="205">
        <v>21</v>
      </c>
      <c r="J65" s="116"/>
      <c r="K65" s="192">
        <v>1</v>
      </c>
      <c r="L65" s="192">
        <v>0</v>
      </c>
      <c r="M65" s="192">
        <v>0</v>
      </c>
      <c r="N65" s="192">
        <v>0</v>
      </c>
      <c r="O65" s="157"/>
      <c r="P65" s="28">
        <v>4.5</v>
      </c>
      <c r="Q65" s="28" t="s">
        <v>85</v>
      </c>
      <c r="R65" s="144"/>
      <c r="S65" s="30">
        <v>21</v>
      </c>
      <c r="T65" s="30">
        <v>0</v>
      </c>
      <c r="U65" s="31">
        <v>0</v>
      </c>
      <c r="V65" s="30">
        <v>0</v>
      </c>
      <c r="W65" s="30">
        <v>21</v>
      </c>
      <c r="X65" s="116"/>
      <c r="Y65" s="127">
        <f t="shared" si="3"/>
        <v>1</v>
      </c>
      <c r="Z65" s="127">
        <f t="shared" si="3"/>
        <v>0</v>
      </c>
      <c r="AA65" s="127">
        <f t="shared" si="3"/>
        <v>0</v>
      </c>
      <c r="AB65" s="127">
        <f t="shared" si="3"/>
        <v>0</v>
      </c>
      <c r="AC65" s="157"/>
      <c r="AD65" s="28">
        <v>4.5</v>
      </c>
      <c r="AE65" s="74" t="s">
        <v>85</v>
      </c>
      <c r="AF65" s="154"/>
      <c r="AG65" s="174">
        <v>1</v>
      </c>
      <c r="AH65" s="174">
        <v>0</v>
      </c>
      <c r="AI65" s="174">
        <v>0</v>
      </c>
      <c r="AJ65" s="174">
        <v>0</v>
      </c>
      <c r="AK65" s="174">
        <v>1</v>
      </c>
      <c r="AL65" s="175"/>
      <c r="AM65" s="264">
        <f t="shared" si="15"/>
        <v>0</v>
      </c>
      <c r="AN65" s="264">
        <f t="shared" si="15"/>
        <v>0</v>
      </c>
      <c r="AO65" s="264">
        <f t="shared" si="15"/>
        <v>0</v>
      </c>
      <c r="AP65" s="264">
        <f t="shared" si="15"/>
        <v>0</v>
      </c>
      <c r="AR65" s="174">
        <f t="shared" si="16"/>
        <v>0</v>
      </c>
      <c r="AS65" s="174">
        <f t="shared" si="17"/>
        <v>0</v>
      </c>
      <c r="AT65" s="174">
        <f t="shared" si="18"/>
        <v>0</v>
      </c>
      <c r="AU65" s="174">
        <f t="shared" si="19"/>
        <v>0</v>
      </c>
    </row>
    <row r="66" spans="1:47" ht="17.100000000000001" customHeight="1" thickBot="1" x14ac:dyDescent="0.25">
      <c r="B66" s="28">
        <v>4.5999999999999996</v>
      </c>
      <c r="C66" s="28" t="s">
        <v>576</v>
      </c>
      <c r="D66" s="144"/>
      <c r="E66" s="205">
        <v>21</v>
      </c>
      <c r="F66" s="205">
        <v>0</v>
      </c>
      <c r="G66" s="206">
        <v>0</v>
      </c>
      <c r="H66" s="205">
        <v>0</v>
      </c>
      <c r="I66" s="205">
        <v>21</v>
      </c>
      <c r="J66" s="116"/>
      <c r="K66" s="192">
        <v>1</v>
      </c>
      <c r="L66" s="192">
        <v>0</v>
      </c>
      <c r="M66" s="192">
        <v>0</v>
      </c>
      <c r="N66" s="192">
        <v>0</v>
      </c>
      <c r="O66" s="157"/>
      <c r="P66" s="28">
        <v>4.5999999999999996</v>
      </c>
      <c r="Q66" s="28" t="s">
        <v>86</v>
      </c>
      <c r="R66" s="144"/>
      <c r="S66" s="30">
        <v>19</v>
      </c>
      <c r="T66" s="30">
        <v>1</v>
      </c>
      <c r="U66" s="31">
        <v>0</v>
      </c>
      <c r="V66" s="30">
        <v>1</v>
      </c>
      <c r="W66" s="30">
        <v>21</v>
      </c>
      <c r="X66" s="116"/>
      <c r="Y66" s="127">
        <f t="shared" si="3"/>
        <v>0.90476190476190477</v>
      </c>
      <c r="Z66" s="127">
        <f t="shared" si="3"/>
        <v>4.7619047619047616E-2</v>
      </c>
      <c r="AA66" s="127">
        <f t="shared" si="3"/>
        <v>0</v>
      </c>
      <c r="AB66" s="127">
        <f t="shared" si="3"/>
        <v>4.7619047619047616E-2</v>
      </c>
      <c r="AC66" s="157"/>
      <c r="AD66" s="28">
        <v>4.5999999999999996</v>
      </c>
      <c r="AE66" s="74" t="s">
        <v>86</v>
      </c>
      <c r="AF66" s="154"/>
      <c r="AG66" s="174">
        <v>0.91666666666666663</v>
      </c>
      <c r="AH66" s="174">
        <v>0</v>
      </c>
      <c r="AI66" s="174">
        <v>0</v>
      </c>
      <c r="AJ66" s="174">
        <v>8.3333333333333329E-2</v>
      </c>
      <c r="AK66" s="174">
        <v>0.92307692307692313</v>
      </c>
      <c r="AL66" s="175"/>
      <c r="AM66" s="264">
        <f t="shared" si="15"/>
        <v>9.5238095238095233E-2</v>
      </c>
      <c r="AN66" s="264">
        <f t="shared" si="15"/>
        <v>-4.7619047619047616E-2</v>
      </c>
      <c r="AO66" s="264">
        <f t="shared" si="15"/>
        <v>0</v>
      </c>
      <c r="AP66" s="264">
        <f t="shared" si="15"/>
        <v>-4.7619047619047616E-2</v>
      </c>
      <c r="AR66" s="174">
        <f t="shared" si="16"/>
        <v>-1.1904761904761862E-2</v>
      </c>
      <c r="AS66" s="174">
        <f t="shared" si="17"/>
        <v>4.7619047619047616E-2</v>
      </c>
      <c r="AT66" s="174">
        <f t="shared" si="18"/>
        <v>0</v>
      </c>
      <c r="AU66" s="174">
        <f t="shared" si="19"/>
        <v>-3.5714285714285712E-2</v>
      </c>
    </row>
    <row r="67" spans="1:47" ht="25.35" customHeight="1" thickBot="1" x14ac:dyDescent="0.25">
      <c r="B67" s="28">
        <v>4.7</v>
      </c>
      <c r="C67" s="28" t="s">
        <v>577</v>
      </c>
      <c r="D67" s="144"/>
      <c r="E67" s="205">
        <v>21</v>
      </c>
      <c r="F67" s="205">
        <v>0</v>
      </c>
      <c r="G67" s="206">
        <v>0</v>
      </c>
      <c r="H67" s="205">
        <v>0</v>
      </c>
      <c r="I67" s="205">
        <v>21</v>
      </c>
      <c r="J67" s="116"/>
      <c r="K67" s="192">
        <v>1</v>
      </c>
      <c r="L67" s="192">
        <v>0</v>
      </c>
      <c r="M67" s="192">
        <v>0</v>
      </c>
      <c r="N67" s="192">
        <v>0</v>
      </c>
      <c r="O67" s="157"/>
      <c r="P67" s="28">
        <v>4.7</v>
      </c>
      <c r="Q67" s="28" t="s">
        <v>87</v>
      </c>
      <c r="R67" s="144"/>
      <c r="S67" s="30">
        <v>21</v>
      </c>
      <c r="T67" s="30">
        <v>0</v>
      </c>
      <c r="U67" s="31">
        <v>0</v>
      </c>
      <c r="V67" s="30">
        <v>0</v>
      </c>
      <c r="W67" s="30">
        <v>21</v>
      </c>
      <c r="X67" s="116"/>
      <c r="Y67" s="127">
        <f t="shared" si="3"/>
        <v>1</v>
      </c>
      <c r="Z67" s="127">
        <f t="shared" si="3"/>
        <v>0</v>
      </c>
      <c r="AA67" s="127">
        <f t="shared" si="3"/>
        <v>0</v>
      </c>
      <c r="AB67" s="127">
        <f t="shared" si="3"/>
        <v>0</v>
      </c>
      <c r="AC67" s="157"/>
      <c r="AD67" s="28">
        <v>4.7</v>
      </c>
      <c r="AE67" s="74" t="s">
        <v>407</v>
      </c>
      <c r="AF67" s="154"/>
      <c r="AG67" s="174">
        <v>0.84615384615384615</v>
      </c>
      <c r="AH67" s="174">
        <v>7.6923076923076927E-2</v>
      </c>
      <c r="AI67" s="174">
        <v>0</v>
      </c>
      <c r="AJ67" s="174">
        <v>7.6923076923076927E-2</v>
      </c>
      <c r="AK67" s="174">
        <v>1</v>
      </c>
      <c r="AL67" s="175"/>
      <c r="AM67" s="264">
        <f t="shared" si="15"/>
        <v>0</v>
      </c>
      <c r="AN67" s="264">
        <f t="shared" si="15"/>
        <v>0</v>
      </c>
      <c r="AO67" s="264">
        <f t="shared" si="15"/>
        <v>0</v>
      </c>
      <c r="AP67" s="264">
        <f t="shared" si="15"/>
        <v>0</v>
      </c>
      <c r="AR67" s="174">
        <f t="shared" si="16"/>
        <v>0.15384615384615385</v>
      </c>
      <c r="AS67" s="174">
        <f t="shared" si="17"/>
        <v>-7.6923076923076927E-2</v>
      </c>
      <c r="AT67" s="174">
        <f t="shared" si="18"/>
        <v>0</v>
      </c>
      <c r="AU67" s="174">
        <f t="shared" si="19"/>
        <v>-7.6923076923076927E-2</v>
      </c>
    </row>
    <row r="68" spans="1:47" ht="25.35" customHeight="1" thickBot="1" x14ac:dyDescent="0.25">
      <c r="B68" s="28">
        <v>4.8</v>
      </c>
      <c r="C68" s="28" t="s">
        <v>88</v>
      </c>
      <c r="D68" s="144"/>
      <c r="E68" s="205">
        <v>21</v>
      </c>
      <c r="F68" s="205">
        <v>0</v>
      </c>
      <c r="G68" s="206">
        <v>0</v>
      </c>
      <c r="H68" s="205">
        <v>0</v>
      </c>
      <c r="I68" s="205">
        <v>21</v>
      </c>
      <c r="J68" s="116"/>
      <c r="K68" s="192">
        <v>1</v>
      </c>
      <c r="L68" s="192">
        <v>0</v>
      </c>
      <c r="M68" s="192">
        <v>0</v>
      </c>
      <c r="N68" s="192">
        <v>0</v>
      </c>
      <c r="O68" s="157"/>
      <c r="P68" s="28">
        <v>4.8</v>
      </c>
      <c r="Q68" s="28" t="s">
        <v>88</v>
      </c>
      <c r="R68" s="144"/>
      <c r="S68" s="30">
        <v>16</v>
      </c>
      <c r="T68" s="30">
        <v>2</v>
      </c>
      <c r="U68" s="31">
        <v>1</v>
      </c>
      <c r="V68" s="30">
        <v>2</v>
      </c>
      <c r="W68" s="30">
        <v>21</v>
      </c>
      <c r="X68" s="116"/>
      <c r="Y68" s="127">
        <f t="shared" si="3"/>
        <v>0.76190476190476186</v>
      </c>
      <c r="Z68" s="127">
        <f t="shared" si="3"/>
        <v>9.5238095238095233E-2</v>
      </c>
      <c r="AA68" s="127">
        <f t="shared" si="3"/>
        <v>4.7619047619047616E-2</v>
      </c>
      <c r="AB68" s="127">
        <f t="shared" si="3"/>
        <v>9.5238095238095233E-2</v>
      </c>
      <c r="AC68" s="157"/>
      <c r="AD68" s="28">
        <v>4.8</v>
      </c>
      <c r="AE68" s="74" t="s">
        <v>88</v>
      </c>
      <c r="AF68" s="154"/>
      <c r="AG68" s="174">
        <v>0.84615384615384615</v>
      </c>
      <c r="AH68" s="174">
        <v>0.15384615384615385</v>
      </c>
      <c r="AI68" s="174">
        <v>0</v>
      </c>
      <c r="AJ68" s="174">
        <v>0</v>
      </c>
      <c r="AK68" s="174">
        <v>1</v>
      </c>
      <c r="AL68" s="175"/>
      <c r="AM68" s="264">
        <f t="shared" si="15"/>
        <v>0.23809523809523814</v>
      </c>
      <c r="AN68" s="264">
        <f t="shared" si="15"/>
        <v>-9.5238095238095233E-2</v>
      </c>
      <c r="AO68" s="264">
        <f t="shared" si="15"/>
        <v>-4.7619047619047616E-2</v>
      </c>
      <c r="AP68" s="264">
        <f t="shared" si="15"/>
        <v>-9.5238095238095233E-2</v>
      </c>
      <c r="AR68" s="174">
        <f t="shared" si="16"/>
        <v>-8.4249084249084283E-2</v>
      </c>
      <c r="AS68" s="174">
        <f t="shared" si="17"/>
        <v>-5.8608058608058622E-2</v>
      </c>
      <c r="AT68" s="174">
        <f t="shared" si="18"/>
        <v>4.7619047619047616E-2</v>
      </c>
      <c r="AU68" s="174">
        <f t="shared" si="19"/>
        <v>9.5238095238095233E-2</v>
      </c>
    </row>
    <row r="69" spans="1:47" ht="25.35" customHeight="1" thickBot="1" x14ac:dyDescent="0.25">
      <c r="B69" s="28">
        <v>4.9000000000000004</v>
      </c>
      <c r="C69" s="28" t="s">
        <v>578</v>
      </c>
      <c r="D69" s="144"/>
      <c r="E69" s="205">
        <v>20</v>
      </c>
      <c r="F69" s="205">
        <v>0</v>
      </c>
      <c r="G69" s="206">
        <v>1</v>
      </c>
      <c r="H69" s="205">
        <v>0</v>
      </c>
      <c r="I69" s="205">
        <v>21</v>
      </c>
      <c r="J69" s="116"/>
      <c r="K69" s="192">
        <v>0.95238095238095233</v>
      </c>
      <c r="L69" s="192">
        <v>0</v>
      </c>
      <c r="M69" s="192">
        <v>4.7619047619047616E-2</v>
      </c>
      <c r="N69" s="192">
        <v>0</v>
      </c>
      <c r="O69" s="157"/>
      <c r="P69" s="28">
        <v>4.9000000000000004</v>
      </c>
      <c r="Q69" s="28" t="s">
        <v>89</v>
      </c>
      <c r="R69" s="144"/>
      <c r="S69" s="30">
        <v>21</v>
      </c>
      <c r="T69" s="30">
        <v>0</v>
      </c>
      <c r="U69" s="31">
        <v>0</v>
      </c>
      <c r="V69" s="30">
        <v>0</v>
      </c>
      <c r="W69" s="30">
        <v>21</v>
      </c>
      <c r="X69" s="116"/>
      <c r="Y69" s="127">
        <f t="shared" si="3"/>
        <v>1</v>
      </c>
      <c r="Z69" s="127">
        <f t="shared" si="3"/>
        <v>0</v>
      </c>
      <c r="AA69" s="127">
        <f t="shared" si="3"/>
        <v>0</v>
      </c>
      <c r="AB69" s="127">
        <f t="shared" si="3"/>
        <v>0</v>
      </c>
      <c r="AC69" s="157"/>
      <c r="AD69" s="28">
        <v>4.9000000000000004</v>
      </c>
      <c r="AE69" s="74" t="s">
        <v>408</v>
      </c>
      <c r="AF69" s="154"/>
      <c r="AG69" s="174">
        <v>0.92307692307692313</v>
      </c>
      <c r="AH69" s="174">
        <v>0</v>
      </c>
      <c r="AI69" s="174">
        <v>0</v>
      </c>
      <c r="AJ69" s="174">
        <v>7.6923076923076927E-2</v>
      </c>
      <c r="AK69" s="174">
        <v>1</v>
      </c>
      <c r="AL69" s="175"/>
      <c r="AM69" s="264">
        <f t="shared" si="15"/>
        <v>-4.7619047619047672E-2</v>
      </c>
      <c r="AN69" s="264">
        <f t="shared" si="15"/>
        <v>0</v>
      </c>
      <c r="AO69" s="264">
        <f t="shared" si="15"/>
        <v>4.7619047619047616E-2</v>
      </c>
      <c r="AP69" s="264">
        <f t="shared" si="15"/>
        <v>0</v>
      </c>
      <c r="AR69" s="174">
        <f t="shared" si="16"/>
        <v>7.6923076923076872E-2</v>
      </c>
      <c r="AS69" s="174">
        <f t="shared" si="17"/>
        <v>0</v>
      </c>
      <c r="AT69" s="174">
        <f t="shared" si="18"/>
        <v>0</v>
      </c>
      <c r="AU69" s="174">
        <f t="shared" si="19"/>
        <v>-7.6923076923076927E-2</v>
      </c>
    </row>
    <row r="70" spans="1:47" ht="25.35" customHeight="1" thickBot="1" x14ac:dyDescent="0.25">
      <c r="B70" s="28" t="s">
        <v>90</v>
      </c>
      <c r="C70" s="28" t="s">
        <v>91</v>
      </c>
      <c r="D70" s="144"/>
      <c r="E70" s="205">
        <v>21</v>
      </c>
      <c r="F70" s="205">
        <v>0</v>
      </c>
      <c r="G70" s="206">
        <v>0</v>
      </c>
      <c r="H70" s="205">
        <v>0</v>
      </c>
      <c r="I70" s="205">
        <v>21</v>
      </c>
      <c r="J70" s="116"/>
      <c r="K70" s="192">
        <v>1</v>
      </c>
      <c r="L70" s="192">
        <v>0</v>
      </c>
      <c r="M70" s="192">
        <v>0</v>
      </c>
      <c r="N70" s="192">
        <v>0</v>
      </c>
      <c r="O70" s="157"/>
      <c r="P70" s="28" t="s">
        <v>90</v>
      </c>
      <c r="Q70" s="28" t="s">
        <v>91</v>
      </c>
      <c r="R70" s="144"/>
      <c r="S70" s="30">
        <v>18</v>
      </c>
      <c r="T70" s="30">
        <v>3</v>
      </c>
      <c r="U70" s="31">
        <v>0</v>
      </c>
      <c r="V70" s="30">
        <v>0</v>
      </c>
      <c r="W70" s="30">
        <v>21</v>
      </c>
      <c r="X70" s="116"/>
      <c r="Y70" s="127">
        <f t="shared" si="3"/>
        <v>0.8571428571428571</v>
      </c>
      <c r="Z70" s="127">
        <f t="shared" si="3"/>
        <v>0.14285714285714285</v>
      </c>
      <c r="AA70" s="127">
        <f t="shared" si="3"/>
        <v>0</v>
      </c>
      <c r="AB70" s="127">
        <f t="shared" si="3"/>
        <v>0</v>
      </c>
      <c r="AC70" s="157"/>
      <c r="AD70" s="28" t="s">
        <v>90</v>
      </c>
      <c r="AE70" s="74" t="s">
        <v>91</v>
      </c>
      <c r="AF70" s="154"/>
      <c r="AG70" s="174">
        <v>0.84615384615384615</v>
      </c>
      <c r="AH70" s="174">
        <v>0.15384615384615385</v>
      </c>
      <c r="AI70" s="174">
        <v>0</v>
      </c>
      <c r="AJ70" s="174">
        <v>0</v>
      </c>
      <c r="AK70" s="174">
        <v>1</v>
      </c>
      <c r="AL70" s="175"/>
      <c r="AM70" s="264">
        <f t="shared" si="15"/>
        <v>0.1428571428571429</v>
      </c>
      <c r="AN70" s="264">
        <f t="shared" si="15"/>
        <v>-0.14285714285714285</v>
      </c>
      <c r="AO70" s="264">
        <f t="shared" si="15"/>
        <v>0</v>
      </c>
      <c r="AP70" s="264">
        <f t="shared" si="15"/>
        <v>0</v>
      </c>
      <c r="AR70" s="174">
        <f t="shared" si="16"/>
        <v>1.098901098901095E-2</v>
      </c>
      <c r="AS70" s="174">
        <f t="shared" si="17"/>
        <v>-1.0989010989011005E-2</v>
      </c>
      <c r="AT70" s="174">
        <f t="shared" si="18"/>
        <v>0</v>
      </c>
      <c r="AU70" s="174">
        <f t="shared" si="19"/>
        <v>0</v>
      </c>
    </row>
    <row r="71" spans="1:47" ht="36.6" customHeight="1" thickBot="1" x14ac:dyDescent="0.25">
      <c r="B71" s="28">
        <v>4.1100000000000003</v>
      </c>
      <c r="C71" s="28" t="s">
        <v>579</v>
      </c>
      <c r="D71" s="144"/>
      <c r="E71" s="205">
        <v>21</v>
      </c>
      <c r="F71" s="205">
        <v>0</v>
      </c>
      <c r="G71" s="206">
        <v>0</v>
      </c>
      <c r="H71" s="205">
        <v>0</v>
      </c>
      <c r="I71" s="205">
        <v>21</v>
      </c>
      <c r="J71" s="116"/>
      <c r="K71" s="192">
        <v>1</v>
      </c>
      <c r="L71" s="192">
        <v>0</v>
      </c>
      <c r="M71" s="192">
        <v>0</v>
      </c>
      <c r="N71" s="192">
        <v>0</v>
      </c>
      <c r="O71" s="157"/>
      <c r="P71" s="28">
        <v>4.1100000000000003</v>
      </c>
      <c r="Q71" s="28" t="s">
        <v>92</v>
      </c>
      <c r="R71" s="144"/>
      <c r="S71" s="30">
        <v>20</v>
      </c>
      <c r="T71" s="30">
        <v>1</v>
      </c>
      <c r="U71" s="31">
        <v>0</v>
      </c>
      <c r="V71" s="30">
        <v>0</v>
      </c>
      <c r="W71" s="30">
        <v>21</v>
      </c>
      <c r="X71" s="116"/>
      <c r="Y71" s="127">
        <f t="shared" si="3"/>
        <v>0.95238095238095233</v>
      </c>
      <c r="Z71" s="127">
        <f t="shared" si="3"/>
        <v>4.7619047619047616E-2</v>
      </c>
      <c r="AA71" s="127">
        <f t="shared" si="3"/>
        <v>0</v>
      </c>
      <c r="AB71" s="127">
        <f t="shared" si="3"/>
        <v>0</v>
      </c>
      <c r="AC71" s="157"/>
      <c r="AD71" s="28">
        <v>4.1100000000000003</v>
      </c>
      <c r="AE71" s="74" t="s">
        <v>92</v>
      </c>
      <c r="AF71" s="154"/>
      <c r="AG71" s="174">
        <v>1</v>
      </c>
      <c r="AH71" s="174">
        <v>0</v>
      </c>
      <c r="AI71" s="174">
        <v>0</v>
      </c>
      <c r="AJ71" s="174">
        <v>0</v>
      </c>
      <c r="AK71" s="174">
        <v>1</v>
      </c>
      <c r="AL71" s="175"/>
      <c r="AM71" s="264">
        <f t="shared" si="15"/>
        <v>4.7619047619047672E-2</v>
      </c>
      <c r="AN71" s="264">
        <f t="shared" si="15"/>
        <v>-4.7619047619047616E-2</v>
      </c>
      <c r="AO71" s="264">
        <f t="shared" si="15"/>
        <v>0</v>
      </c>
      <c r="AP71" s="264">
        <f t="shared" si="15"/>
        <v>0</v>
      </c>
      <c r="AR71" s="174">
        <f t="shared" si="16"/>
        <v>-4.7619047619047672E-2</v>
      </c>
      <c r="AS71" s="174">
        <f t="shared" si="17"/>
        <v>4.7619047619047616E-2</v>
      </c>
      <c r="AT71" s="174">
        <f t="shared" si="18"/>
        <v>0</v>
      </c>
      <c r="AU71" s="174">
        <f t="shared" si="19"/>
        <v>0</v>
      </c>
    </row>
    <row r="72" spans="1:47" ht="25.35" customHeight="1" thickBot="1" x14ac:dyDescent="0.25">
      <c r="B72" s="28">
        <v>4.12</v>
      </c>
      <c r="C72" s="28" t="s">
        <v>580</v>
      </c>
      <c r="D72" s="144"/>
      <c r="E72" s="205">
        <v>21</v>
      </c>
      <c r="F72" s="205">
        <v>0</v>
      </c>
      <c r="G72" s="206">
        <v>0</v>
      </c>
      <c r="H72" s="205">
        <v>0</v>
      </c>
      <c r="I72" s="205">
        <v>21</v>
      </c>
      <c r="J72" s="116"/>
      <c r="K72" s="192">
        <v>1</v>
      </c>
      <c r="L72" s="192">
        <v>0</v>
      </c>
      <c r="M72" s="192">
        <v>0</v>
      </c>
      <c r="N72" s="192">
        <v>0</v>
      </c>
      <c r="O72" s="157"/>
      <c r="P72" s="28">
        <v>4.12</v>
      </c>
      <c r="Q72" s="28" t="s">
        <v>93</v>
      </c>
      <c r="R72" s="144"/>
      <c r="S72" s="30">
        <v>21</v>
      </c>
      <c r="T72" s="30">
        <v>0</v>
      </c>
      <c r="U72" s="31">
        <v>0</v>
      </c>
      <c r="V72" s="30">
        <v>0</v>
      </c>
      <c r="W72" s="30">
        <v>21</v>
      </c>
      <c r="X72" s="116"/>
      <c r="Y72" s="127">
        <f t="shared" si="3"/>
        <v>1</v>
      </c>
      <c r="Z72" s="127">
        <f t="shared" si="3"/>
        <v>0</v>
      </c>
      <c r="AA72" s="127">
        <f t="shared" si="3"/>
        <v>0</v>
      </c>
      <c r="AB72" s="127">
        <f t="shared" si="3"/>
        <v>0</v>
      </c>
      <c r="AC72" s="157"/>
      <c r="AD72" s="28">
        <v>4.12</v>
      </c>
      <c r="AE72" s="74" t="s">
        <v>93</v>
      </c>
      <c r="AF72" s="154"/>
      <c r="AG72" s="174">
        <v>0.92307692307692313</v>
      </c>
      <c r="AH72" s="174">
        <v>0</v>
      </c>
      <c r="AI72" s="174">
        <v>0</v>
      </c>
      <c r="AJ72" s="174">
        <v>7.6923076923076927E-2</v>
      </c>
      <c r="AK72" s="174">
        <v>1</v>
      </c>
      <c r="AL72" s="175"/>
      <c r="AM72" s="264">
        <f t="shared" si="15"/>
        <v>0</v>
      </c>
      <c r="AN72" s="264">
        <f t="shared" si="15"/>
        <v>0</v>
      </c>
      <c r="AO72" s="264">
        <f t="shared" si="15"/>
        <v>0</v>
      </c>
      <c r="AP72" s="264">
        <f t="shared" si="15"/>
        <v>0</v>
      </c>
      <c r="AR72" s="174">
        <f t="shared" si="16"/>
        <v>7.6923076923076872E-2</v>
      </c>
      <c r="AS72" s="174">
        <f t="shared" si="17"/>
        <v>0</v>
      </c>
      <c r="AT72" s="174">
        <f t="shared" si="18"/>
        <v>0</v>
      </c>
      <c r="AU72" s="174">
        <f t="shared" si="19"/>
        <v>-7.6923076923076927E-2</v>
      </c>
    </row>
    <row r="73" spans="1:47" ht="25.35" customHeight="1" thickBot="1" x14ac:dyDescent="0.25">
      <c r="B73" s="28">
        <v>4.13</v>
      </c>
      <c r="C73" s="28" t="s">
        <v>581</v>
      </c>
      <c r="D73" s="144"/>
      <c r="E73" s="205">
        <v>21</v>
      </c>
      <c r="F73" s="205">
        <v>0</v>
      </c>
      <c r="G73" s="206">
        <v>0</v>
      </c>
      <c r="H73" s="205">
        <v>0</v>
      </c>
      <c r="I73" s="205">
        <v>21</v>
      </c>
      <c r="J73" s="116"/>
      <c r="K73" s="192">
        <v>1</v>
      </c>
      <c r="L73" s="192">
        <v>0</v>
      </c>
      <c r="M73" s="192">
        <v>0</v>
      </c>
      <c r="N73" s="192">
        <v>0</v>
      </c>
      <c r="O73" s="157"/>
      <c r="P73" s="28">
        <v>4.13</v>
      </c>
      <c r="Q73" s="28" t="s">
        <v>94</v>
      </c>
      <c r="R73" s="144"/>
      <c r="S73" s="30">
        <v>21</v>
      </c>
      <c r="T73" s="30">
        <v>0</v>
      </c>
      <c r="U73" s="31">
        <v>0</v>
      </c>
      <c r="V73" s="30">
        <v>0</v>
      </c>
      <c r="W73" s="30">
        <v>21</v>
      </c>
      <c r="X73" s="116"/>
      <c r="Y73" s="127">
        <f t="shared" si="3"/>
        <v>1</v>
      </c>
      <c r="Z73" s="127">
        <f t="shared" si="3"/>
        <v>0</v>
      </c>
      <c r="AA73" s="127">
        <f t="shared" si="3"/>
        <v>0</v>
      </c>
      <c r="AB73" s="127">
        <f t="shared" si="3"/>
        <v>0</v>
      </c>
      <c r="AC73" s="157"/>
      <c r="AD73" s="28">
        <v>4.13</v>
      </c>
      <c r="AE73" s="74" t="s">
        <v>409</v>
      </c>
      <c r="AF73" s="154"/>
      <c r="AG73" s="174">
        <v>0.84615384615384615</v>
      </c>
      <c r="AH73" s="174">
        <v>0</v>
      </c>
      <c r="AI73" s="174">
        <v>0</v>
      </c>
      <c r="AJ73" s="174">
        <v>0.15384615384615385</v>
      </c>
      <c r="AK73" s="174">
        <v>1</v>
      </c>
      <c r="AL73" s="175"/>
      <c r="AM73" s="264">
        <f t="shared" si="15"/>
        <v>0</v>
      </c>
      <c r="AN73" s="264">
        <f t="shared" si="15"/>
        <v>0</v>
      </c>
      <c r="AO73" s="264">
        <f t="shared" si="15"/>
        <v>0</v>
      </c>
      <c r="AP73" s="264">
        <f t="shared" si="15"/>
        <v>0</v>
      </c>
      <c r="AR73" s="174">
        <f t="shared" si="16"/>
        <v>0.15384615384615385</v>
      </c>
      <c r="AS73" s="174">
        <f t="shared" si="17"/>
        <v>0</v>
      </c>
      <c r="AT73" s="174">
        <f t="shared" si="18"/>
        <v>0</v>
      </c>
      <c r="AU73" s="174">
        <f t="shared" si="19"/>
        <v>-0.15384615384615385</v>
      </c>
    </row>
    <row r="74" spans="1:47" ht="25.35" customHeight="1" thickBot="1" x14ac:dyDescent="0.25">
      <c r="B74" s="28">
        <v>4.1399999999999997</v>
      </c>
      <c r="C74" s="28" t="s">
        <v>355</v>
      </c>
      <c r="D74" s="144"/>
      <c r="E74" s="205">
        <v>21</v>
      </c>
      <c r="F74" s="205">
        <v>0</v>
      </c>
      <c r="G74" s="206">
        <v>0</v>
      </c>
      <c r="H74" s="205">
        <v>0</v>
      </c>
      <c r="I74" s="205">
        <v>21</v>
      </c>
      <c r="J74" s="116"/>
      <c r="K74" s="192">
        <v>1</v>
      </c>
      <c r="L74" s="192">
        <v>0</v>
      </c>
      <c r="M74" s="192">
        <v>0</v>
      </c>
      <c r="N74" s="192">
        <v>0</v>
      </c>
      <c r="O74" s="157"/>
      <c r="P74" s="28">
        <v>4.1399999999999997</v>
      </c>
      <c r="Q74" s="28" t="s">
        <v>355</v>
      </c>
      <c r="R74" s="144"/>
      <c r="S74" s="30">
        <v>21</v>
      </c>
      <c r="T74" s="30">
        <v>0</v>
      </c>
      <c r="U74" s="31">
        <v>0</v>
      </c>
      <c r="V74" s="30">
        <v>0</v>
      </c>
      <c r="W74" s="30">
        <v>21</v>
      </c>
      <c r="X74" s="116"/>
      <c r="Y74" s="127">
        <f t="shared" si="3"/>
        <v>1</v>
      </c>
      <c r="Z74" s="127">
        <f t="shared" si="3"/>
        <v>0</v>
      </c>
      <c r="AA74" s="127">
        <f t="shared" si="3"/>
        <v>0</v>
      </c>
      <c r="AB74" s="127">
        <f t="shared" si="3"/>
        <v>0</v>
      </c>
      <c r="AC74" s="157"/>
      <c r="AD74" s="28">
        <v>4.1399999999999997</v>
      </c>
      <c r="AE74" s="74" t="s">
        <v>410</v>
      </c>
      <c r="AF74" s="154"/>
      <c r="AG74" s="174">
        <v>1</v>
      </c>
      <c r="AH74" s="174">
        <v>0</v>
      </c>
      <c r="AI74" s="174">
        <v>0</v>
      </c>
      <c r="AJ74" s="174">
        <v>0</v>
      </c>
      <c r="AK74" s="174">
        <v>1</v>
      </c>
      <c r="AL74" s="175"/>
      <c r="AM74" s="264">
        <f t="shared" si="15"/>
        <v>0</v>
      </c>
      <c r="AN74" s="264">
        <f t="shared" si="15"/>
        <v>0</v>
      </c>
      <c r="AO74" s="264">
        <f t="shared" si="15"/>
        <v>0</v>
      </c>
      <c r="AP74" s="264">
        <f t="shared" si="15"/>
        <v>0</v>
      </c>
      <c r="AR74" s="174">
        <f t="shared" si="16"/>
        <v>0</v>
      </c>
      <c r="AS74" s="174">
        <f t="shared" si="17"/>
        <v>0</v>
      </c>
      <c r="AT74" s="174">
        <f t="shared" si="18"/>
        <v>0</v>
      </c>
      <c r="AU74" s="174">
        <f t="shared" si="19"/>
        <v>0</v>
      </c>
    </row>
    <row r="75" spans="1:47" ht="59.1" customHeight="1" thickBot="1" x14ac:dyDescent="0.25">
      <c r="B75" s="28">
        <v>4.1500000000000004</v>
      </c>
      <c r="C75" s="28" t="s">
        <v>582</v>
      </c>
      <c r="D75" s="144"/>
      <c r="E75" s="205">
        <v>21</v>
      </c>
      <c r="F75" s="205">
        <v>0</v>
      </c>
      <c r="G75" s="206">
        <v>0</v>
      </c>
      <c r="H75" s="205">
        <v>0</v>
      </c>
      <c r="I75" s="205">
        <v>21</v>
      </c>
      <c r="J75" s="116"/>
      <c r="K75" s="192">
        <v>1</v>
      </c>
      <c r="L75" s="192">
        <v>0</v>
      </c>
      <c r="M75" s="192">
        <v>0</v>
      </c>
      <c r="N75" s="192">
        <v>0</v>
      </c>
      <c r="O75" s="157"/>
      <c r="P75" s="28">
        <v>4.1500000000000004</v>
      </c>
      <c r="Q75" s="28" t="s">
        <v>95</v>
      </c>
      <c r="R75" s="144"/>
      <c r="S75" s="30">
        <v>21</v>
      </c>
      <c r="T75" s="30">
        <v>0</v>
      </c>
      <c r="U75" s="31">
        <v>0</v>
      </c>
      <c r="V75" s="30">
        <v>0</v>
      </c>
      <c r="W75" s="30">
        <v>21</v>
      </c>
      <c r="X75" s="116"/>
      <c r="Y75" s="127">
        <f t="shared" si="3"/>
        <v>1</v>
      </c>
      <c r="Z75" s="127">
        <f t="shared" si="3"/>
        <v>0</v>
      </c>
      <c r="AA75" s="127">
        <f t="shared" si="3"/>
        <v>0</v>
      </c>
      <c r="AB75" s="127">
        <f t="shared" si="3"/>
        <v>0</v>
      </c>
      <c r="AC75" s="157"/>
      <c r="AD75" s="28">
        <v>4.1500000000000004</v>
      </c>
      <c r="AE75" s="74" t="s">
        <v>537</v>
      </c>
      <c r="AF75" s="154"/>
      <c r="AG75" s="174">
        <v>1</v>
      </c>
      <c r="AH75" s="174">
        <v>0</v>
      </c>
      <c r="AI75" s="174">
        <v>0</v>
      </c>
      <c r="AJ75" s="174">
        <v>0</v>
      </c>
      <c r="AK75" s="174">
        <v>1</v>
      </c>
      <c r="AL75" s="175"/>
      <c r="AM75" s="264">
        <f t="shared" si="15"/>
        <v>0</v>
      </c>
      <c r="AN75" s="264">
        <f t="shared" si="15"/>
        <v>0</v>
      </c>
      <c r="AO75" s="264">
        <f t="shared" si="15"/>
        <v>0</v>
      </c>
      <c r="AP75" s="264">
        <f t="shared" si="15"/>
        <v>0</v>
      </c>
      <c r="AR75" s="174">
        <f t="shared" si="16"/>
        <v>0</v>
      </c>
      <c r="AS75" s="174">
        <f t="shared" si="17"/>
        <v>0</v>
      </c>
      <c r="AT75" s="174">
        <f t="shared" si="18"/>
        <v>0</v>
      </c>
      <c r="AU75" s="174">
        <f t="shared" si="19"/>
        <v>0</v>
      </c>
    </row>
    <row r="76" spans="1:47" ht="25.35" customHeight="1" thickBot="1" x14ac:dyDescent="0.25">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X76" s="116"/>
      <c r="Y76" s="27" t="s">
        <v>68</v>
      </c>
      <c r="Z76" s="27">
        <v>1</v>
      </c>
      <c r="AA76" s="27" t="s">
        <v>659</v>
      </c>
      <c r="AB76" s="27" t="s">
        <v>515</v>
      </c>
      <c r="AC76" s="85"/>
      <c r="AD76" s="110">
        <v>5</v>
      </c>
      <c r="AE76" s="35" t="s">
        <v>96</v>
      </c>
      <c r="AG76" s="27" t="s">
        <v>68</v>
      </c>
      <c r="AH76" s="27" t="s">
        <v>97</v>
      </c>
      <c r="AI76" s="27" t="s">
        <v>98</v>
      </c>
      <c r="AJ76" s="27" t="s">
        <v>412</v>
      </c>
      <c r="AK76" s="27" t="s">
        <v>391</v>
      </c>
      <c r="AL76" s="120"/>
      <c r="AM76" s="27" t="s">
        <v>68</v>
      </c>
      <c r="AN76" s="27">
        <v>1</v>
      </c>
      <c r="AO76" s="27" t="s">
        <v>659</v>
      </c>
      <c r="AP76" s="27" t="s">
        <v>515</v>
      </c>
      <c r="AR76" s="27" t="s">
        <v>68</v>
      </c>
      <c r="AS76" s="27" t="s">
        <v>97</v>
      </c>
      <c r="AT76" s="27" t="s">
        <v>98</v>
      </c>
      <c r="AU76" s="27" t="s">
        <v>412</v>
      </c>
    </row>
    <row r="77" spans="1:47" ht="36.6" customHeight="1" thickBot="1" x14ac:dyDescent="0.25">
      <c r="A77" s="89"/>
      <c r="B77" s="108" t="s">
        <v>99</v>
      </c>
      <c r="C77" s="28" t="s">
        <v>100</v>
      </c>
      <c r="D77" s="144"/>
      <c r="E77" s="209">
        <v>2</v>
      </c>
      <c r="F77" s="210">
        <v>0</v>
      </c>
      <c r="G77" s="210">
        <v>0</v>
      </c>
      <c r="H77" s="210">
        <v>0</v>
      </c>
      <c r="I77" s="211">
        <v>4</v>
      </c>
      <c r="J77" s="116"/>
      <c r="K77" s="193">
        <f>E77/$I$79</f>
        <v>9.5238095238095233E-2</v>
      </c>
      <c r="L77" s="194">
        <f>F77/$I$79</f>
        <v>0</v>
      </c>
      <c r="M77" s="194">
        <f>(G77+H77)/$I$79</f>
        <v>0</v>
      </c>
      <c r="N77" s="195">
        <f>I77/$I$79</f>
        <v>0.19047619047619047</v>
      </c>
      <c r="O77" s="159"/>
      <c r="P77" s="108" t="s">
        <v>99</v>
      </c>
      <c r="Q77" s="101" t="s">
        <v>100</v>
      </c>
      <c r="R77" s="144"/>
      <c r="S77" s="52">
        <v>0</v>
      </c>
      <c r="T77" s="53">
        <v>1</v>
      </c>
      <c r="U77" s="53">
        <v>1</v>
      </c>
      <c r="V77" s="53">
        <v>2</v>
      </c>
      <c r="W77" s="55">
        <v>3</v>
      </c>
      <c r="X77" s="116"/>
      <c r="Y77" s="193">
        <f>S77/$W$79</f>
        <v>0</v>
      </c>
      <c r="Z77" s="194">
        <f>T77/$W$79</f>
        <v>4.7619047619047616E-2</v>
      </c>
      <c r="AA77" s="194">
        <f>(U77+V77)/$W$79</f>
        <v>0.14285714285714285</v>
      </c>
      <c r="AB77" s="195">
        <f>W77/$W$79</f>
        <v>0.14285714285714285</v>
      </c>
      <c r="AC77" s="159"/>
      <c r="AD77" s="101">
        <v>5.0999999999999996</v>
      </c>
      <c r="AE77" s="78" t="s">
        <v>411</v>
      </c>
      <c r="AF77" s="154"/>
      <c r="AG77" s="187">
        <v>0</v>
      </c>
      <c r="AH77" s="188">
        <v>0</v>
      </c>
      <c r="AI77" s="188">
        <v>0</v>
      </c>
      <c r="AJ77" s="188">
        <v>1</v>
      </c>
      <c r="AK77" s="189">
        <v>1</v>
      </c>
      <c r="AL77" s="175"/>
      <c r="AM77" s="267">
        <f t="shared" ref="AM77:AP77" si="20">K77-Y77</f>
        <v>9.5238095238095233E-2</v>
      </c>
      <c r="AN77" s="268">
        <f t="shared" si="20"/>
        <v>-4.7619047619047616E-2</v>
      </c>
      <c r="AO77" s="268">
        <f t="shared" si="20"/>
        <v>-0.14285714285714285</v>
      </c>
      <c r="AP77" s="269">
        <f t="shared" si="20"/>
        <v>4.7619047619047616E-2</v>
      </c>
      <c r="AR77" s="187">
        <f>Y77-AG77</f>
        <v>0</v>
      </c>
      <c r="AS77" s="188">
        <f>Z77-AH77</f>
        <v>4.7619047619047616E-2</v>
      </c>
      <c r="AT77" s="188">
        <f>AA77-AI77</f>
        <v>0.14285714285714285</v>
      </c>
      <c r="AU77" s="189">
        <f>AB77-AJ77</f>
        <v>-0.85714285714285721</v>
      </c>
    </row>
    <row r="78" spans="1:47"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X78" s="116"/>
      <c r="Y78" s="27" t="s">
        <v>516</v>
      </c>
      <c r="Z78" s="27" t="s">
        <v>517</v>
      </c>
      <c r="AA78" s="27" t="s">
        <v>518</v>
      </c>
      <c r="AB78" s="27" t="s">
        <v>519</v>
      </c>
      <c r="AC78" s="159"/>
      <c r="AD78" s="108"/>
      <c r="AE78" s="114"/>
      <c r="AF78" s="154"/>
      <c r="AG78" s="181"/>
      <c r="AH78" s="181"/>
      <c r="AI78" s="181"/>
      <c r="AJ78" s="181"/>
      <c r="AK78" s="181"/>
      <c r="AL78" s="175"/>
      <c r="AM78" s="27" t="s">
        <v>516</v>
      </c>
      <c r="AN78" s="27" t="s">
        <v>517</v>
      </c>
      <c r="AO78" s="27" t="s">
        <v>518</v>
      </c>
      <c r="AP78" s="27" t="s">
        <v>519</v>
      </c>
      <c r="AR78" s="174"/>
      <c r="AS78" s="174"/>
      <c r="AT78" s="174"/>
      <c r="AU78" s="174"/>
    </row>
    <row r="79" spans="1:47" ht="17.100000000000001" customHeight="1" thickBot="1" x14ac:dyDescent="0.25">
      <c r="A79" s="89"/>
      <c r="B79" s="109"/>
      <c r="C79" s="102"/>
      <c r="D79" s="144"/>
      <c r="E79" s="209">
        <v>3</v>
      </c>
      <c r="F79" s="210">
        <v>2</v>
      </c>
      <c r="G79" s="210">
        <v>1</v>
      </c>
      <c r="H79" s="210">
        <v>9</v>
      </c>
      <c r="I79" s="211">
        <v>21</v>
      </c>
      <c r="J79" s="116"/>
      <c r="K79" s="193">
        <f>E79/$I$79</f>
        <v>0.14285714285714285</v>
      </c>
      <c r="L79" s="194">
        <f>F79/$I$79</f>
        <v>9.5238095238095233E-2</v>
      </c>
      <c r="M79" s="194">
        <f>G79/$I$79</f>
        <v>4.7619047619047616E-2</v>
      </c>
      <c r="N79" s="195">
        <f>H79/$I$79</f>
        <v>0.42857142857142855</v>
      </c>
      <c r="O79" s="159"/>
      <c r="P79" s="109"/>
      <c r="Q79" s="102"/>
      <c r="R79" s="144"/>
      <c r="S79" s="52">
        <v>8</v>
      </c>
      <c r="T79" s="53">
        <v>1</v>
      </c>
      <c r="U79" s="53">
        <v>0</v>
      </c>
      <c r="V79" s="53">
        <v>5</v>
      </c>
      <c r="W79" s="55">
        <v>21</v>
      </c>
      <c r="X79" s="116"/>
      <c r="Y79" s="193">
        <f>S79/$W$79</f>
        <v>0.38095238095238093</v>
      </c>
      <c r="Z79" s="194">
        <f>T79/$W$79</f>
        <v>4.7619047619047616E-2</v>
      </c>
      <c r="AA79" s="194">
        <f>U79/$W$79</f>
        <v>0</v>
      </c>
      <c r="AB79" s="195">
        <f>V79/$W$79</f>
        <v>0.23809523809523808</v>
      </c>
      <c r="AC79" s="159"/>
      <c r="AD79" s="109"/>
      <c r="AE79" s="74"/>
      <c r="AF79" s="154"/>
      <c r="AG79" s="181"/>
      <c r="AH79" s="181"/>
      <c r="AI79" s="181"/>
      <c r="AJ79" s="181"/>
      <c r="AK79" s="181"/>
      <c r="AL79" s="175"/>
      <c r="AM79" s="270">
        <f t="shared" ref="AM79:AP79" si="21">K79-Y79</f>
        <v>-0.23809523809523808</v>
      </c>
      <c r="AN79" s="271">
        <f t="shared" si="21"/>
        <v>4.7619047619047616E-2</v>
      </c>
      <c r="AO79" s="271">
        <f t="shared" si="21"/>
        <v>4.7619047619047616E-2</v>
      </c>
      <c r="AP79" s="272">
        <f t="shared" si="21"/>
        <v>0.19047619047619047</v>
      </c>
      <c r="AR79" s="174"/>
      <c r="AS79" s="174"/>
      <c r="AT79" s="174"/>
      <c r="AU79" s="174"/>
    </row>
    <row r="80" spans="1:47" ht="25.35" customHeight="1" thickBot="1" x14ac:dyDescent="0.25">
      <c r="B80" s="102">
        <v>5.2</v>
      </c>
      <c r="C80" s="28" t="s">
        <v>101</v>
      </c>
      <c r="D80" s="144"/>
      <c r="E80" s="205">
        <v>12</v>
      </c>
      <c r="F80" s="205">
        <v>7</v>
      </c>
      <c r="G80" s="206">
        <v>2</v>
      </c>
      <c r="H80" s="205">
        <v>0</v>
      </c>
      <c r="I80" s="205">
        <v>21</v>
      </c>
      <c r="J80" s="116"/>
      <c r="K80" s="192">
        <v>0.5714285714285714</v>
      </c>
      <c r="L80" s="192">
        <v>0.33333333333333331</v>
      </c>
      <c r="M80" s="192">
        <v>9.5238095238095233E-2</v>
      </c>
      <c r="N80" s="192">
        <v>0</v>
      </c>
      <c r="O80" s="157"/>
      <c r="P80" s="102">
        <v>5.2</v>
      </c>
      <c r="Q80" s="102" t="s">
        <v>101</v>
      </c>
      <c r="R80" s="144"/>
      <c r="S80" s="30">
        <v>9</v>
      </c>
      <c r="T80" s="30">
        <v>10</v>
      </c>
      <c r="U80" s="31">
        <v>2</v>
      </c>
      <c r="V80" s="30">
        <v>0</v>
      </c>
      <c r="W80" s="30">
        <v>21</v>
      </c>
      <c r="X80" s="116"/>
      <c r="Y80" s="127">
        <f t="shared" si="3"/>
        <v>0.42857142857142855</v>
      </c>
      <c r="Z80" s="127">
        <f t="shared" si="3"/>
        <v>0.47619047619047616</v>
      </c>
      <c r="AA80" s="127">
        <f t="shared" si="3"/>
        <v>9.5238095238095233E-2</v>
      </c>
      <c r="AB80" s="127">
        <f t="shared" si="3"/>
        <v>0</v>
      </c>
      <c r="AC80" s="157"/>
      <c r="AD80" s="102">
        <v>5.2</v>
      </c>
      <c r="AE80" s="74" t="s">
        <v>101</v>
      </c>
      <c r="AF80" s="154"/>
      <c r="AG80" s="174">
        <v>0.53846153846153844</v>
      </c>
      <c r="AH80" s="174">
        <v>0.30769230769230771</v>
      </c>
      <c r="AI80" s="174">
        <v>0.15384615384615385</v>
      </c>
      <c r="AJ80" s="174">
        <v>0</v>
      </c>
      <c r="AK80" s="174">
        <v>1</v>
      </c>
      <c r="AL80" s="175"/>
      <c r="AM80" s="264">
        <f t="shared" ref="AM80:AP84" si="22">K80-Y80</f>
        <v>0.14285714285714285</v>
      </c>
      <c r="AN80" s="264">
        <f t="shared" si="22"/>
        <v>-0.14285714285714285</v>
      </c>
      <c r="AO80" s="264">
        <f t="shared" si="22"/>
        <v>0</v>
      </c>
      <c r="AP80" s="264">
        <f t="shared" si="22"/>
        <v>0</v>
      </c>
      <c r="AR80" s="174">
        <f t="shared" ref="AR80:AU84" si="23">Y80-AG80</f>
        <v>-0.10989010989010989</v>
      </c>
      <c r="AS80" s="174">
        <f t="shared" si="23"/>
        <v>0.16849816849816845</v>
      </c>
      <c r="AT80" s="174">
        <f t="shared" si="23"/>
        <v>-5.8608058608058622E-2</v>
      </c>
      <c r="AU80" s="174">
        <f t="shared" si="23"/>
        <v>0</v>
      </c>
    </row>
    <row r="81" spans="1:47" ht="36.6" customHeight="1" thickBot="1" x14ac:dyDescent="0.25">
      <c r="B81" s="28">
        <v>5.3</v>
      </c>
      <c r="C81" s="28" t="s">
        <v>583</v>
      </c>
      <c r="D81" s="144"/>
      <c r="E81" s="205">
        <v>17</v>
      </c>
      <c r="F81" s="205">
        <v>2</v>
      </c>
      <c r="G81" s="206">
        <v>2</v>
      </c>
      <c r="H81" s="205">
        <v>0</v>
      </c>
      <c r="I81" s="205">
        <v>21</v>
      </c>
      <c r="J81" s="116"/>
      <c r="K81" s="192">
        <v>0.80952380952380953</v>
      </c>
      <c r="L81" s="192">
        <v>9.5238095238095233E-2</v>
      </c>
      <c r="M81" s="192">
        <v>9.5238095238095233E-2</v>
      </c>
      <c r="N81" s="192">
        <v>0</v>
      </c>
      <c r="O81" s="157"/>
      <c r="P81" s="28">
        <v>5.3</v>
      </c>
      <c r="Q81" s="28" t="s">
        <v>102</v>
      </c>
      <c r="R81" s="144"/>
      <c r="S81" s="30">
        <v>14</v>
      </c>
      <c r="T81" s="30">
        <v>3</v>
      </c>
      <c r="U81" s="31">
        <v>2</v>
      </c>
      <c r="V81" s="30">
        <v>2</v>
      </c>
      <c r="W81" s="30">
        <v>21</v>
      </c>
      <c r="X81" s="116"/>
      <c r="Y81" s="127">
        <f t="shared" si="3"/>
        <v>0.66666666666666663</v>
      </c>
      <c r="Z81" s="127">
        <f t="shared" si="3"/>
        <v>0.14285714285714285</v>
      </c>
      <c r="AA81" s="127">
        <f t="shared" si="3"/>
        <v>9.5238095238095233E-2</v>
      </c>
      <c r="AB81" s="127">
        <f t="shared" si="3"/>
        <v>9.5238095238095233E-2</v>
      </c>
      <c r="AC81" s="157"/>
      <c r="AD81" s="28">
        <v>5.3</v>
      </c>
      <c r="AE81" s="74" t="s">
        <v>413</v>
      </c>
      <c r="AF81" s="154"/>
      <c r="AG81" s="174">
        <v>0.46153846153846156</v>
      </c>
      <c r="AH81" s="174">
        <v>0.38461538461538464</v>
      </c>
      <c r="AI81" s="174">
        <v>0.15384615384615385</v>
      </c>
      <c r="AJ81" s="174">
        <v>0</v>
      </c>
      <c r="AK81" s="174">
        <v>1</v>
      </c>
      <c r="AL81" s="175"/>
      <c r="AM81" s="264">
        <f t="shared" si="22"/>
        <v>0.1428571428571429</v>
      </c>
      <c r="AN81" s="264">
        <f t="shared" si="22"/>
        <v>-4.7619047619047616E-2</v>
      </c>
      <c r="AO81" s="264">
        <f t="shared" si="22"/>
        <v>0</v>
      </c>
      <c r="AP81" s="264">
        <f t="shared" si="22"/>
        <v>-9.5238095238095233E-2</v>
      </c>
      <c r="AR81" s="174">
        <f t="shared" si="23"/>
        <v>0.20512820512820507</v>
      </c>
      <c r="AS81" s="174">
        <f t="shared" si="23"/>
        <v>-0.24175824175824179</v>
      </c>
      <c r="AT81" s="174">
        <f t="shared" si="23"/>
        <v>-5.8608058608058622E-2</v>
      </c>
      <c r="AU81" s="174">
        <f t="shared" si="23"/>
        <v>9.5238095238095233E-2</v>
      </c>
    </row>
    <row r="82" spans="1:47" ht="17.100000000000001" customHeight="1" thickBot="1" x14ac:dyDescent="0.25">
      <c r="B82" s="28">
        <v>5.4</v>
      </c>
      <c r="C82" s="28" t="s">
        <v>584</v>
      </c>
      <c r="D82" s="144"/>
      <c r="E82" s="205">
        <v>19</v>
      </c>
      <c r="F82" s="205">
        <v>0</v>
      </c>
      <c r="G82" s="206">
        <v>2</v>
      </c>
      <c r="H82" s="205">
        <v>0</v>
      </c>
      <c r="I82" s="205">
        <v>21</v>
      </c>
      <c r="J82" s="116"/>
      <c r="K82" s="192">
        <v>0.90476190476190477</v>
      </c>
      <c r="L82" s="192">
        <v>0</v>
      </c>
      <c r="M82" s="192">
        <v>9.5238095238095233E-2</v>
      </c>
      <c r="N82" s="192">
        <v>0</v>
      </c>
      <c r="O82" s="157"/>
      <c r="P82" s="28">
        <v>5.4</v>
      </c>
      <c r="Q82" s="28" t="s">
        <v>103</v>
      </c>
      <c r="R82" s="144"/>
      <c r="S82" s="30">
        <v>16</v>
      </c>
      <c r="T82" s="30">
        <v>3</v>
      </c>
      <c r="U82" s="31">
        <v>1</v>
      </c>
      <c r="V82" s="30">
        <v>1</v>
      </c>
      <c r="W82" s="30">
        <v>21</v>
      </c>
      <c r="X82" s="116"/>
      <c r="Y82" s="127">
        <f t="shared" si="3"/>
        <v>0.76190476190476186</v>
      </c>
      <c r="Z82" s="127">
        <f t="shared" si="3"/>
        <v>0.14285714285714285</v>
      </c>
      <c r="AA82" s="127">
        <f t="shared" si="3"/>
        <v>4.7619047619047616E-2</v>
      </c>
      <c r="AB82" s="127">
        <f t="shared" si="3"/>
        <v>4.7619047619047616E-2</v>
      </c>
      <c r="AC82" s="157"/>
      <c r="AD82" s="28">
        <v>5.4</v>
      </c>
      <c r="AE82" s="74" t="s">
        <v>103</v>
      </c>
      <c r="AF82" s="154"/>
      <c r="AG82" s="174">
        <v>0.61538461538461542</v>
      </c>
      <c r="AH82" s="174">
        <v>0.23076923076923078</v>
      </c>
      <c r="AI82" s="174">
        <v>0.15384615384615385</v>
      </c>
      <c r="AJ82" s="174">
        <v>0</v>
      </c>
      <c r="AK82" s="174">
        <v>1</v>
      </c>
      <c r="AL82" s="175"/>
      <c r="AM82" s="264">
        <f t="shared" si="22"/>
        <v>0.1428571428571429</v>
      </c>
      <c r="AN82" s="264">
        <f t="shared" si="22"/>
        <v>-0.14285714285714285</v>
      </c>
      <c r="AO82" s="264">
        <f t="shared" si="22"/>
        <v>4.7619047619047616E-2</v>
      </c>
      <c r="AP82" s="264">
        <f t="shared" si="22"/>
        <v>-4.7619047619047616E-2</v>
      </c>
      <c r="AR82" s="174">
        <f t="shared" si="23"/>
        <v>0.14652014652014644</v>
      </c>
      <c r="AS82" s="174">
        <f t="shared" si="23"/>
        <v>-8.7912087912087933E-2</v>
      </c>
      <c r="AT82" s="174">
        <f t="shared" si="23"/>
        <v>-0.10622710622710624</v>
      </c>
      <c r="AU82" s="174">
        <f t="shared" si="23"/>
        <v>4.7619047619047616E-2</v>
      </c>
    </row>
    <row r="83" spans="1:47" ht="25.35" customHeight="1" thickBot="1" x14ac:dyDescent="0.25">
      <c r="B83" s="28">
        <v>5.5</v>
      </c>
      <c r="C83" s="28" t="s">
        <v>585</v>
      </c>
      <c r="D83" s="144"/>
      <c r="E83" s="205">
        <v>19</v>
      </c>
      <c r="F83" s="205">
        <v>0</v>
      </c>
      <c r="G83" s="206">
        <v>2</v>
      </c>
      <c r="H83" s="205">
        <v>0</v>
      </c>
      <c r="I83" s="205">
        <v>21</v>
      </c>
      <c r="J83" s="116"/>
      <c r="K83" s="192">
        <v>0.90476190476190477</v>
      </c>
      <c r="L83" s="192">
        <v>0</v>
      </c>
      <c r="M83" s="192">
        <v>9.5238095238095233E-2</v>
      </c>
      <c r="N83" s="192">
        <v>0</v>
      </c>
      <c r="O83" s="157"/>
      <c r="P83" s="28">
        <v>5.5</v>
      </c>
      <c r="Q83" s="28" t="s">
        <v>104</v>
      </c>
      <c r="R83" s="144"/>
      <c r="S83" s="30">
        <v>18</v>
      </c>
      <c r="T83" s="30">
        <v>1</v>
      </c>
      <c r="U83" s="31">
        <v>1</v>
      </c>
      <c r="V83" s="30">
        <v>1</v>
      </c>
      <c r="W83" s="30">
        <v>21</v>
      </c>
      <c r="X83" s="116"/>
      <c r="Y83" s="127">
        <f t="shared" si="3"/>
        <v>0.8571428571428571</v>
      </c>
      <c r="Z83" s="127">
        <f t="shared" si="3"/>
        <v>4.7619047619047616E-2</v>
      </c>
      <c r="AA83" s="127">
        <f t="shared" si="3"/>
        <v>4.7619047619047616E-2</v>
      </c>
      <c r="AB83" s="127">
        <f t="shared" si="3"/>
        <v>4.7619047619047616E-2</v>
      </c>
      <c r="AC83" s="157"/>
      <c r="AD83" s="28">
        <v>5.5</v>
      </c>
      <c r="AE83" s="74" t="s">
        <v>104</v>
      </c>
      <c r="AF83" s="154"/>
      <c r="AG83" s="174">
        <v>1</v>
      </c>
      <c r="AH83" s="174">
        <v>0</v>
      </c>
      <c r="AI83" s="174">
        <v>0</v>
      </c>
      <c r="AJ83" s="174">
        <v>0</v>
      </c>
      <c r="AK83" s="174">
        <v>1</v>
      </c>
      <c r="AL83" s="175"/>
      <c r="AM83" s="264">
        <f t="shared" si="22"/>
        <v>4.7619047619047672E-2</v>
      </c>
      <c r="AN83" s="264">
        <f t="shared" si="22"/>
        <v>-4.7619047619047616E-2</v>
      </c>
      <c r="AO83" s="264">
        <f t="shared" si="22"/>
        <v>4.7619047619047616E-2</v>
      </c>
      <c r="AP83" s="264">
        <f t="shared" si="22"/>
        <v>-4.7619047619047616E-2</v>
      </c>
      <c r="AR83" s="174">
        <f t="shared" si="23"/>
        <v>-0.1428571428571429</v>
      </c>
      <c r="AS83" s="174">
        <f t="shared" si="23"/>
        <v>4.7619047619047616E-2</v>
      </c>
      <c r="AT83" s="174">
        <f t="shared" si="23"/>
        <v>4.7619047619047616E-2</v>
      </c>
      <c r="AU83" s="174">
        <f t="shared" si="23"/>
        <v>4.7619047619047616E-2</v>
      </c>
    </row>
    <row r="84" spans="1:47" ht="17.100000000000001" customHeight="1" thickBot="1" x14ac:dyDescent="0.25">
      <c r="B84" s="28">
        <v>5.6</v>
      </c>
      <c r="C84" s="28" t="s">
        <v>586</v>
      </c>
      <c r="D84" s="144"/>
      <c r="E84" s="205">
        <v>18</v>
      </c>
      <c r="F84" s="205">
        <v>1</v>
      </c>
      <c r="G84" s="206">
        <v>2</v>
      </c>
      <c r="H84" s="205">
        <v>0</v>
      </c>
      <c r="I84" s="205">
        <v>21</v>
      </c>
      <c r="J84" s="116"/>
      <c r="K84" s="192">
        <v>0.8571428571428571</v>
      </c>
      <c r="L84" s="192">
        <v>4.7619047619047616E-2</v>
      </c>
      <c r="M84" s="192">
        <v>9.5238095238095233E-2</v>
      </c>
      <c r="N84" s="192">
        <v>0</v>
      </c>
      <c r="O84" s="157"/>
      <c r="P84" s="28">
        <v>5.6</v>
      </c>
      <c r="Q84" s="28" t="s">
        <v>105</v>
      </c>
      <c r="R84" s="144"/>
      <c r="S84" s="30">
        <v>10</v>
      </c>
      <c r="T84" s="30">
        <v>8</v>
      </c>
      <c r="U84" s="31">
        <v>2</v>
      </c>
      <c r="V84" s="30">
        <v>1</v>
      </c>
      <c r="W84" s="30">
        <v>21</v>
      </c>
      <c r="X84" s="116"/>
      <c r="Y84" s="127">
        <f t="shared" si="3"/>
        <v>0.47619047619047616</v>
      </c>
      <c r="Z84" s="127">
        <f t="shared" si="3"/>
        <v>0.38095238095238093</v>
      </c>
      <c r="AA84" s="127">
        <f t="shared" si="3"/>
        <v>9.5238095238095233E-2</v>
      </c>
      <c r="AB84" s="127">
        <f t="shared" si="3"/>
        <v>4.7619047619047616E-2</v>
      </c>
      <c r="AC84" s="157"/>
      <c r="AD84" s="28">
        <v>5.6</v>
      </c>
      <c r="AE84" s="74" t="s">
        <v>105</v>
      </c>
      <c r="AF84" s="154"/>
      <c r="AG84" s="174">
        <v>0.91666666666666663</v>
      </c>
      <c r="AH84" s="174">
        <v>8.3333333333333329E-2</v>
      </c>
      <c r="AI84" s="174">
        <v>0</v>
      </c>
      <c r="AJ84" s="174">
        <v>0</v>
      </c>
      <c r="AK84" s="174">
        <v>0.92307692307692313</v>
      </c>
      <c r="AL84" s="175"/>
      <c r="AM84" s="264">
        <f t="shared" si="22"/>
        <v>0.38095238095238093</v>
      </c>
      <c r="AN84" s="264">
        <f t="shared" si="22"/>
        <v>-0.33333333333333331</v>
      </c>
      <c r="AO84" s="264">
        <f t="shared" si="22"/>
        <v>0</v>
      </c>
      <c r="AP84" s="264">
        <f t="shared" si="22"/>
        <v>-4.7619047619047616E-2</v>
      </c>
      <c r="AR84" s="174">
        <f t="shared" si="23"/>
        <v>-0.44047619047619047</v>
      </c>
      <c r="AS84" s="174">
        <f t="shared" si="23"/>
        <v>0.29761904761904762</v>
      </c>
      <c r="AT84" s="174">
        <f t="shared" si="23"/>
        <v>9.5238095238095233E-2</v>
      </c>
      <c r="AU84" s="174">
        <f t="shared" si="23"/>
        <v>4.7619047619047616E-2</v>
      </c>
    </row>
    <row r="85" spans="1:47" ht="16.350000000000001" customHeight="1" x14ac:dyDescent="0.2">
      <c r="A85" s="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X85" s="116"/>
      <c r="Y85" s="127" t="str">
        <f t="shared" si="3"/>
        <v/>
      </c>
      <c r="Z85" s="127" t="str">
        <f t="shared" si="3"/>
        <v/>
      </c>
      <c r="AA85" s="127" t="str">
        <f t="shared" si="3"/>
        <v/>
      </c>
      <c r="AB85" s="127" t="str">
        <f t="shared" si="3"/>
        <v/>
      </c>
      <c r="AC85" s="157"/>
      <c r="AD85" s="88"/>
      <c r="AG85" s="175"/>
      <c r="AH85" s="175"/>
      <c r="AI85" s="175"/>
      <c r="AJ85" s="175"/>
      <c r="AK85" s="175"/>
      <c r="AL85" s="175"/>
      <c r="AM85" s="175" t="s">
        <v>49</v>
      </c>
      <c r="AN85" s="175" t="s">
        <v>49</v>
      </c>
      <c r="AO85" s="175" t="s">
        <v>49</v>
      </c>
      <c r="AP85" s="175" t="s">
        <v>49</v>
      </c>
      <c r="AR85" s="175"/>
      <c r="AS85" s="175"/>
      <c r="AT85" s="175"/>
      <c r="AU85" s="175"/>
    </row>
    <row r="86" spans="1:47" ht="17.100000000000001" customHeight="1" x14ac:dyDescent="0.2">
      <c r="A86" s="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X86" s="116"/>
      <c r="Y86" s="127" t="str">
        <f t="shared" si="3"/>
        <v/>
      </c>
      <c r="Z86" s="127" t="str">
        <f t="shared" si="3"/>
        <v/>
      </c>
      <c r="AA86" s="127" t="str">
        <f t="shared" si="3"/>
        <v/>
      </c>
      <c r="AB86" s="127" t="str">
        <f t="shared" si="3"/>
        <v/>
      </c>
      <c r="AC86" s="157"/>
      <c r="AD86" s="79" t="s">
        <v>106</v>
      </c>
      <c r="AE86" s="166"/>
      <c r="AG86" s="175"/>
      <c r="AH86" s="175"/>
      <c r="AI86" s="175"/>
      <c r="AJ86" s="175"/>
      <c r="AK86" s="175"/>
      <c r="AL86" s="175"/>
      <c r="AM86" s="175" t="s">
        <v>49</v>
      </c>
      <c r="AN86" s="175" t="s">
        <v>49</v>
      </c>
      <c r="AO86" s="175" t="s">
        <v>49</v>
      </c>
      <c r="AP86" s="175" t="s">
        <v>49</v>
      </c>
      <c r="AR86" s="175"/>
      <c r="AS86" s="175"/>
      <c r="AT86" s="175"/>
      <c r="AU86" s="175"/>
    </row>
    <row r="87" spans="1:47" ht="17.850000000000001" customHeight="1" thickBot="1" x14ac:dyDescent="0.25">
      <c r="A87" s="2"/>
      <c r="B87" s="26"/>
      <c r="C87" s="56"/>
      <c r="D87" s="149"/>
      <c r="E87" s="30"/>
      <c r="F87" s="30"/>
      <c r="G87" s="31"/>
      <c r="H87" s="30"/>
      <c r="I87" s="30"/>
      <c r="J87" s="116"/>
      <c r="K87" s="127" t="s">
        <v>49</v>
      </c>
      <c r="L87" s="127" t="s">
        <v>49</v>
      </c>
      <c r="M87" s="127" t="s">
        <v>49</v>
      </c>
      <c r="N87" s="127" t="s">
        <v>49</v>
      </c>
      <c r="O87" s="157"/>
      <c r="P87" s="26"/>
      <c r="Q87" s="56"/>
      <c r="R87" s="149"/>
      <c r="S87" s="30"/>
      <c r="T87" s="30"/>
      <c r="U87" s="31"/>
      <c r="V87" s="30"/>
      <c r="W87" s="30"/>
      <c r="X87" s="116"/>
      <c r="Y87" s="127" t="str">
        <f t="shared" si="3"/>
        <v/>
      </c>
      <c r="Z87" s="127" t="str">
        <f t="shared" si="3"/>
        <v/>
      </c>
      <c r="AA87" s="127" t="str">
        <f t="shared" si="3"/>
        <v/>
      </c>
      <c r="AB87" s="127" t="str">
        <f t="shared" si="3"/>
        <v/>
      </c>
      <c r="AC87" s="157"/>
      <c r="AD87" s="88"/>
      <c r="AG87" s="175"/>
      <c r="AH87" s="175"/>
      <c r="AI87" s="175"/>
      <c r="AJ87" s="175"/>
      <c r="AK87" s="175"/>
      <c r="AL87" s="175"/>
      <c r="AM87" s="175" t="s">
        <v>49</v>
      </c>
      <c r="AN87" s="175" t="s">
        <v>49</v>
      </c>
      <c r="AO87" s="175" t="s">
        <v>49</v>
      </c>
      <c r="AP87" s="175" t="s">
        <v>49</v>
      </c>
      <c r="AR87" s="175"/>
      <c r="AS87" s="175"/>
      <c r="AT87" s="175"/>
      <c r="AU87" s="175"/>
    </row>
    <row r="88" spans="1:47" ht="25.35" customHeight="1" thickBot="1" x14ac:dyDescent="0.25">
      <c r="A88" s="2"/>
      <c r="B88" s="28" t="s">
        <v>107</v>
      </c>
      <c r="C88" s="28" t="s">
        <v>587</v>
      </c>
      <c r="D88" s="144"/>
      <c r="E88" s="205">
        <v>21</v>
      </c>
      <c r="F88" s="205">
        <v>0</v>
      </c>
      <c r="G88" s="206">
        <v>0</v>
      </c>
      <c r="H88" s="205">
        <v>0</v>
      </c>
      <c r="I88" s="205">
        <v>21</v>
      </c>
      <c r="J88" s="116"/>
      <c r="K88" s="192">
        <v>1</v>
      </c>
      <c r="L88" s="192">
        <v>0</v>
      </c>
      <c r="M88" s="192">
        <v>0</v>
      </c>
      <c r="N88" s="192">
        <v>0</v>
      </c>
      <c r="O88" s="157"/>
      <c r="P88" s="28" t="s">
        <v>107</v>
      </c>
      <c r="Q88" s="28" t="s">
        <v>108</v>
      </c>
      <c r="R88" s="144"/>
      <c r="S88" s="30">
        <v>15</v>
      </c>
      <c r="T88" s="30">
        <v>2</v>
      </c>
      <c r="U88" s="31">
        <v>3</v>
      </c>
      <c r="V88" s="30">
        <v>1</v>
      </c>
      <c r="W88" s="30">
        <v>21</v>
      </c>
      <c r="X88" s="116"/>
      <c r="Y88" s="127">
        <f t="shared" si="3"/>
        <v>0.7142857142857143</v>
      </c>
      <c r="Z88" s="127">
        <f t="shared" si="3"/>
        <v>9.5238095238095233E-2</v>
      </c>
      <c r="AA88" s="127">
        <f t="shared" si="3"/>
        <v>0.14285714285714285</v>
      </c>
      <c r="AB88" s="127">
        <f t="shared" si="3"/>
        <v>4.7619047619047616E-2</v>
      </c>
      <c r="AC88" s="157"/>
      <c r="AD88" s="28">
        <v>1</v>
      </c>
      <c r="AE88" s="83" t="s">
        <v>108</v>
      </c>
      <c r="AF88" s="154"/>
      <c r="AG88" s="174">
        <v>0.69230769230769229</v>
      </c>
      <c r="AH88" s="174">
        <v>7.6923076923076927E-2</v>
      </c>
      <c r="AI88" s="174">
        <v>0.23076923076923078</v>
      </c>
      <c r="AJ88" s="174">
        <v>0</v>
      </c>
      <c r="AK88" s="174">
        <v>1</v>
      </c>
      <c r="AL88" s="175"/>
      <c r="AM88" s="264">
        <f t="shared" ref="AM88:AP98" si="24">K88-Y88</f>
        <v>0.2857142857142857</v>
      </c>
      <c r="AN88" s="264">
        <f t="shared" si="24"/>
        <v>-9.5238095238095233E-2</v>
      </c>
      <c r="AO88" s="264">
        <f t="shared" si="24"/>
        <v>-0.14285714285714285</v>
      </c>
      <c r="AP88" s="264">
        <f t="shared" si="24"/>
        <v>-4.7619047619047616E-2</v>
      </c>
      <c r="AR88" s="174">
        <f t="shared" ref="AR88:AR98" si="25">Y88-AG88</f>
        <v>2.1978021978022011E-2</v>
      </c>
      <c r="AS88" s="174">
        <f t="shared" ref="AS88:AS98" si="26">Z88-AH88</f>
        <v>1.8315018315018305E-2</v>
      </c>
      <c r="AT88" s="174">
        <f t="shared" ref="AT88:AT98" si="27">AA88-AI88</f>
        <v>-8.7912087912087933E-2</v>
      </c>
      <c r="AU88" s="174">
        <f t="shared" ref="AU88:AU98" si="28">AB88-AJ88</f>
        <v>4.7619047619047616E-2</v>
      </c>
    </row>
    <row r="89" spans="1:47" ht="25.35" customHeight="1" thickBot="1" x14ac:dyDescent="0.25">
      <c r="A89" s="2"/>
      <c r="B89" s="28" t="s">
        <v>109</v>
      </c>
      <c r="C89" s="28" t="s">
        <v>588</v>
      </c>
      <c r="D89" s="144"/>
      <c r="E89" s="205">
        <v>21</v>
      </c>
      <c r="F89" s="205">
        <v>0</v>
      </c>
      <c r="G89" s="206">
        <v>0</v>
      </c>
      <c r="H89" s="205">
        <v>0</v>
      </c>
      <c r="I89" s="205">
        <v>21</v>
      </c>
      <c r="J89" s="116"/>
      <c r="K89" s="192">
        <v>1</v>
      </c>
      <c r="L89" s="192">
        <v>0</v>
      </c>
      <c r="M89" s="192">
        <v>0</v>
      </c>
      <c r="N89" s="192">
        <v>0</v>
      </c>
      <c r="O89" s="157"/>
      <c r="P89" s="28" t="s">
        <v>109</v>
      </c>
      <c r="Q89" s="28" t="s">
        <v>110</v>
      </c>
      <c r="R89" s="144"/>
      <c r="S89" s="30">
        <v>15</v>
      </c>
      <c r="T89" s="30">
        <v>2</v>
      </c>
      <c r="U89" s="31">
        <v>2</v>
      </c>
      <c r="V89" s="30">
        <v>2</v>
      </c>
      <c r="W89" s="30">
        <v>21</v>
      </c>
      <c r="X89" s="116"/>
      <c r="Y89" s="127">
        <f t="shared" si="3"/>
        <v>0.7142857142857143</v>
      </c>
      <c r="Z89" s="127">
        <f t="shared" si="3"/>
        <v>9.5238095238095233E-2</v>
      </c>
      <c r="AA89" s="127">
        <f t="shared" si="3"/>
        <v>9.5238095238095233E-2</v>
      </c>
      <c r="AB89" s="127">
        <f t="shared" si="3"/>
        <v>9.5238095238095233E-2</v>
      </c>
      <c r="AC89" s="157"/>
      <c r="AD89" s="28">
        <v>2</v>
      </c>
      <c r="AE89" s="74" t="s">
        <v>110</v>
      </c>
      <c r="AF89" s="154"/>
      <c r="AG89" s="174">
        <v>0.76923076923076927</v>
      </c>
      <c r="AH89" s="174">
        <v>7.6923076923076927E-2</v>
      </c>
      <c r="AI89" s="174">
        <v>0.15384615384615385</v>
      </c>
      <c r="AJ89" s="174">
        <v>0</v>
      </c>
      <c r="AK89" s="174">
        <v>1</v>
      </c>
      <c r="AL89" s="175"/>
      <c r="AM89" s="264">
        <f t="shared" si="24"/>
        <v>0.2857142857142857</v>
      </c>
      <c r="AN89" s="264">
        <f t="shared" si="24"/>
        <v>-9.5238095238095233E-2</v>
      </c>
      <c r="AO89" s="264">
        <f t="shared" si="24"/>
        <v>-9.5238095238095233E-2</v>
      </c>
      <c r="AP89" s="264">
        <f t="shared" si="24"/>
        <v>-9.5238095238095233E-2</v>
      </c>
      <c r="AR89" s="174">
        <f t="shared" si="25"/>
        <v>-5.4945054945054972E-2</v>
      </c>
      <c r="AS89" s="174">
        <f t="shared" si="26"/>
        <v>1.8315018315018305E-2</v>
      </c>
      <c r="AT89" s="174">
        <f t="shared" si="27"/>
        <v>-5.8608058608058622E-2</v>
      </c>
      <c r="AU89" s="174">
        <f t="shared" si="28"/>
        <v>9.5238095238095233E-2</v>
      </c>
    </row>
    <row r="90" spans="1:47" ht="36.6" customHeight="1" thickBot="1" x14ac:dyDescent="0.25">
      <c r="A90" s="2"/>
      <c r="B90" s="28" t="s">
        <v>111</v>
      </c>
      <c r="C90" s="28" t="s">
        <v>112</v>
      </c>
      <c r="D90" s="144"/>
      <c r="E90" s="205">
        <v>21</v>
      </c>
      <c r="F90" s="205">
        <v>0</v>
      </c>
      <c r="G90" s="206">
        <v>0</v>
      </c>
      <c r="H90" s="205">
        <v>0</v>
      </c>
      <c r="I90" s="205">
        <v>21</v>
      </c>
      <c r="J90" s="116"/>
      <c r="K90" s="192">
        <v>1</v>
      </c>
      <c r="L90" s="192">
        <v>0</v>
      </c>
      <c r="M90" s="192">
        <v>0</v>
      </c>
      <c r="N90" s="192">
        <v>0</v>
      </c>
      <c r="O90" s="157"/>
      <c r="P90" s="28" t="s">
        <v>111</v>
      </c>
      <c r="Q90" s="28" t="s">
        <v>112</v>
      </c>
      <c r="R90" s="144"/>
      <c r="S90" s="30">
        <v>16</v>
      </c>
      <c r="T90" s="30">
        <v>1</v>
      </c>
      <c r="U90" s="31">
        <v>1</v>
      </c>
      <c r="V90" s="30">
        <v>3</v>
      </c>
      <c r="W90" s="30">
        <v>21</v>
      </c>
      <c r="X90" s="116"/>
      <c r="Y90" s="127">
        <f t="shared" si="3"/>
        <v>0.76190476190476186</v>
      </c>
      <c r="Z90" s="127">
        <f t="shared" si="3"/>
        <v>4.7619047619047616E-2</v>
      </c>
      <c r="AA90" s="127">
        <f t="shared" si="3"/>
        <v>4.7619047619047616E-2</v>
      </c>
      <c r="AB90" s="127">
        <f t="shared" si="3"/>
        <v>0.14285714285714285</v>
      </c>
      <c r="AC90" s="157"/>
      <c r="AD90" s="28">
        <v>3</v>
      </c>
      <c r="AE90" s="74" t="s">
        <v>112</v>
      </c>
      <c r="AF90" s="154"/>
      <c r="AG90" s="174">
        <v>0.84615384615384615</v>
      </c>
      <c r="AH90" s="174">
        <v>7.6923076923076927E-2</v>
      </c>
      <c r="AI90" s="174">
        <v>7.6923076923076927E-2</v>
      </c>
      <c r="AJ90" s="174">
        <v>0</v>
      </c>
      <c r="AK90" s="174">
        <v>1</v>
      </c>
      <c r="AL90" s="175"/>
      <c r="AM90" s="264">
        <f t="shared" si="24"/>
        <v>0.23809523809523814</v>
      </c>
      <c r="AN90" s="264">
        <f t="shared" si="24"/>
        <v>-4.7619047619047616E-2</v>
      </c>
      <c r="AO90" s="264">
        <f t="shared" si="24"/>
        <v>-4.7619047619047616E-2</v>
      </c>
      <c r="AP90" s="264">
        <f t="shared" si="24"/>
        <v>-0.14285714285714285</v>
      </c>
      <c r="AR90" s="174">
        <f t="shared" si="25"/>
        <v>-8.4249084249084283E-2</v>
      </c>
      <c r="AS90" s="174">
        <f t="shared" si="26"/>
        <v>-2.9304029304029311E-2</v>
      </c>
      <c r="AT90" s="174">
        <f t="shared" si="27"/>
        <v>-2.9304029304029311E-2</v>
      </c>
      <c r="AU90" s="174">
        <f t="shared" si="28"/>
        <v>0.14285714285714285</v>
      </c>
    </row>
    <row r="91" spans="1:47" ht="36.6" customHeight="1" thickBot="1" x14ac:dyDescent="0.25">
      <c r="A91" s="2"/>
      <c r="B91" s="28" t="s">
        <v>113</v>
      </c>
      <c r="C91" s="28" t="s">
        <v>114</v>
      </c>
      <c r="D91" s="144"/>
      <c r="E91" s="205">
        <v>21</v>
      </c>
      <c r="F91" s="205">
        <v>0</v>
      </c>
      <c r="G91" s="206">
        <v>0</v>
      </c>
      <c r="H91" s="205">
        <v>0</v>
      </c>
      <c r="I91" s="205">
        <v>21</v>
      </c>
      <c r="J91" s="116"/>
      <c r="K91" s="192">
        <v>1</v>
      </c>
      <c r="L91" s="192">
        <v>0</v>
      </c>
      <c r="M91" s="192">
        <v>0</v>
      </c>
      <c r="N91" s="192">
        <v>0</v>
      </c>
      <c r="O91" s="157"/>
      <c r="P91" s="28" t="s">
        <v>113</v>
      </c>
      <c r="Q91" s="28" t="s">
        <v>114</v>
      </c>
      <c r="R91" s="144"/>
      <c r="S91" s="30">
        <v>18</v>
      </c>
      <c r="T91" s="30">
        <v>1</v>
      </c>
      <c r="U91" s="31">
        <v>1</v>
      </c>
      <c r="V91" s="30">
        <v>1</v>
      </c>
      <c r="W91" s="30">
        <v>21</v>
      </c>
      <c r="X91" s="116"/>
      <c r="Y91" s="127">
        <f t="shared" si="3"/>
        <v>0.8571428571428571</v>
      </c>
      <c r="Z91" s="127">
        <f t="shared" si="3"/>
        <v>4.7619047619047616E-2</v>
      </c>
      <c r="AA91" s="127">
        <f t="shared" si="3"/>
        <v>4.7619047619047616E-2</v>
      </c>
      <c r="AB91" s="127">
        <f t="shared" si="3"/>
        <v>4.7619047619047616E-2</v>
      </c>
      <c r="AC91" s="157"/>
      <c r="AD91" s="28">
        <v>4</v>
      </c>
      <c r="AE91" s="74" t="s">
        <v>414</v>
      </c>
      <c r="AF91" s="154"/>
      <c r="AG91" s="174">
        <v>0.84615384615384615</v>
      </c>
      <c r="AH91" s="174">
        <v>0</v>
      </c>
      <c r="AI91" s="174">
        <v>0.15384615384615385</v>
      </c>
      <c r="AJ91" s="174">
        <v>0</v>
      </c>
      <c r="AK91" s="174">
        <v>1</v>
      </c>
      <c r="AL91" s="175"/>
      <c r="AM91" s="264">
        <f t="shared" si="24"/>
        <v>0.1428571428571429</v>
      </c>
      <c r="AN91" s="264">
        <f t="shared" si="24"/>
        <v>-4.7619047619047616E-2</v>
      </c>
      <c r="AO91" s="264">
        <f t="shared" si="24"/>
        <v>-4.7619047619047616E-2</v>
      </c>
      <c r="AP91" s="264">
        <f t="shared" si="24"/>
        <v>-4.7619047619047616E-2</v>
      </c>
      <c r="AR91" s="174">
        <f t="shared" si="25"/>
        <v>1.098901098901095E-2</v>
      </c>
      <c r="AS91" s="174">
        <f t="shared" si="26"/>
        <v>4.7619047619047616E-2</v>
      </c>
      <c r="AT91" s="174">
        <f t="shared" si="27"/>
        <v>-0.10622710622710624</v>
      </c>
      <c r="AU91" s="174">
        <f t="shared" si="28"/>
        <v>4.7619047619047616E-2</v>
      </c>
    </row>
    <row r="92" spans="1:47" ht="25.35" customHeight="1" thickBot="1" x14ac:dyDescent="0.25">
      <c r="A92" s="2"/>
      <c r="B92" s="28" t="s">
        <v>115</v>
      </c>
      <c r="C92" s="28" t="s">
        <v>116</v>
      </c>
      <c r="D92" s="144"/>
      <c r="E92" s="205">
        <v>18</v>
      </c>
      <c r="F92" s="205">
        <v>2</v>
      </c>
      <c r="G92" s="206">
        <v>1</v>
      </c>
      <c r="H92" s="205">
        <v>0</v>
      </c>
      <c r="I92" s="205">
        <v>21</v>
      </c>
      <c r="J92" s="116"/>
      <c r="K92" s="192">
        <v>0.8571428571428571</v>
      </c>
      <c r="L92" s="192">
        <v>9.5238095238095233E-2</v>
      </c>
      <c r="M92" s="192">
        <v>4.7619047619047616E-2</v>
      </c>
      <c r="N92" s="192">
        <v>0</v>
      </c>
      <c r="O92" s="157"/>
      <c r="P92" s="28" t="s">
        <v>115</v>
      </c>
      <c r="Q92" s="28" t="s">
        <v>116</v>
      </c>
      <c r="R92" s="144"/>
      <c r="S92" s="30">
        <v>14</v>
      </c>
      <c r="T92" s="30">
        <v>3</v>
      </c>
      <c r="U92" s="31">
        <v>1</v>
      </c>
      <c r="V92" s="30">
        <v>3</v>
      </c>
      <c r="W92" s="30">
        <v>21</v>
      </c>
      <c r="X92" s="116"/>
      <c r="Y92" s="127">
        <f t="shared" si="3"/>
        <v>0.66666666666666663</v>
      </c>
      <c r="Z92" s="127">
        <f t="shared" si="3"/>
        <v>0.14285714285714285</v>
      </c>
      <c r="AA92" s="127">
        <f t="shared" si="3"/>
        <v>4.7619047619047616E-2</v>
      </c>
      <c r="AB92" s="127">
        <f t="shared" si="3"/>
        <v>0.14285714285714285</v>
      </c>
      <c r="AC92" s="157"/>
      <c r="AD92" s="28">
        <v>11</v>
      </c>
      <c r="AE92" s="74" t="s">
        <v>415</v>
      </c>
      <c r="AF92" s="154"/>
      <c r="AG92" s="174">
        <v>0.66666666666666663</v>
      </c>
      <c r="AH92" s="174">
        <v>0.16666666666666666</v>
      </c>
      <c r="AI92" s="174">
        <v>0.16666666666666666</v>
      </c>
      <c r="AJ92" s="174">
        <v>0</v>
      </c>
      <c r="AK92" s="174">
        <v>0.92307692307692313</v>
      </c>
      <c r="AL92" s="175"/>
      <c r="AM92" s="264">
        <f t="shared" si="24"/>
        <v>0.19047619047619047</v>
      </c>
      <c r="AN92" s="264">
        <f t="shared" si="24"/>
        <v>-4.7619047619047616E-2</v>
      </c>
      <c r="AO92" s="264">
        <f t="shared" si="24"/>
        <v>0</v>
      </c>
      <c r="AP92" s="264">
        <f t="shared" si="24"/>
        <v>-0.14285714285714285</v>
      </c>
      <c r="AR92" s="174">
        <f t="shared" si="25"/>
        <v>0</v>
      </c>
      <c r="AS92" s="174">
        <f t="shared" si="26"/>
        <v>-2.3809523809523808E-2</v>
      </c>
      <c r="AT92" s="174">
        <f t="shared" si="27"/>
        <v>-0.11904761904761904</v>
      </c>
      <c r="AU92" s="174">
        <f t="shared" si="28"/>
        <v>0.14285714285714285</v>
      </c>
    </row>
    <row r="93" spans="1:47" ht="25.35" customHeight="1" thickBot="1" x14ac:dyDescent="0.25">
      <c r="A93" s="2"/>
      <c r="B93" s="28" t="s">
        <v>117</v>
      </c>
      <c r="C93" s="28" t="s">
        <v>589</v>
      </c>
      <c r="D93" s="144"/>
      <c r="E93" s="205">
        <v>18</v>
      </c>
      <c r="F93" s="205">
        <v>2</v>
      </c>
      <c r="G93" s="206">
        <v>1</v>
      </c>
      <c r="H93" s="205">
        <v>0</v>
      </c>
      <c r="I93" s="205">
        <v>21</v>
      </c>
      <c r="J93" s="116"/>
      <c r="K93" s="192">
        <v>0.8571428571428571</v>
      </c>
      <c r="L93" s="192">
        <v>9.5238095238095233E-2</v>
      </c>
      <c r="M93" s="192">
        <v>4.7619047619047616E-2</v>
      </c>
      <c r="N93" s="192">
        <v>0</v>
      </c>
      <c r="O93" s="157"/>
      <c r="P93" s="28" t="s">
        <v>117</v>
      </c>
      <c r="Q93" s="28" t="s">
        <v>118</v>
      </c>
      <c r="R93" s="144"/>
      <c r="S93" s="30">
        <v>12</v>
      </c>
      <c r="T93" s="30">
        <v>5</v>
      </c>
      <c r="U93" s="31">
        <v>3</v>
      </c>
      <c r="V93" s="30">
        <v>1</v>
      </c>
      <c r="W93" s="30">
        <v>21</v>
      </c>
      <c r="X93" s="116"/>
      <c r="Y93" s="127">
        <f t="shared" si="3"/>
        <v>0.5714285714285714</v>
      </c>
      <c r="Z93" s="127">
        <f t="shared" si="3"/>
        <v>0.23809523809523808</v>
      </c>
      <c r="AA93" s="127">
        <f t="shared" si="3"/>
        <v>0.14285714285714285</v>
      </c>
      <c r="AB93" s="127">
        <f t="shared" si="3"/>
        <v>4.7619047619047616E-2</v>
      </c>
      <c r="AC93" s="157"/>
      <c r="AD93" s="28">
        <v>5</v>
      </c>
      <c r="AE93" s="74" t="s">
        <v>118</v>
      </c>
      <c r="AF93" s="154"/>
      <c r="AG93" s="174">
        <v>0.53846153846153844</v>
      </c>
      <c r="AH93" s="174">
        <v>0.15384615384615385</v>
      </c>
      <c r="AI93" s="174">
        <v>0.30769230769230771</v>
      </c>
      <c r="AJ93" s="174">
        <v>0</v>
      </c>
      <c r="AK93" s="174">
        <v>1</v>
      </c>
      <c r="AL93" s="175"/>
      <c r="AM93" s="264">
        <f t="shared" si="24"/>
        <v>0.2857142857142857</v>
      </c>
      <c r="AN93" s="264">
        <f t="shared" si="24"/>
        <v>-0.14285714285714285</v>
      </c>
      <c r="AO93" s="264">
        <f t="shared" si="24"/>
        <v>-9.5238095238095233E-2</v>
      </c>
      <c r="AP93" s="264">
        <f t="shared" si="24"/>
        <v>-4.7619047619047616E-2</v>
      </c>
      <c r="AR93" s="174">
        <f t="shared" si="25"/>
        <v>3.2967032967032961E-2</v>
      </c>
      <c r="AS93" s="174">
        <f t="shared" si="26"/>
        <v>8.4249084249084227E-2</v>
      </c>
      <c r="AT93" s="174">
        <f t="shared" si="27"/>
        <v>-0.16483516483516486</v>
      </c>
      <c r="AU93" s="174">
        <f t="shared" si="28"/>
        <v>4.7619047619047616E-2</v>
      </c>
    </row>
    <row r="94" spans="1:47" ht="25.35" customHeight="1" thickBot="1" x14ac:dyDescent="0.25">
      <c r="A94" s="2"/>
      <c r="B94" s="28" t="s">
        <v>119</v>
      </c>
      <c r="C94" s="28" t="s">
        <v>590</v>
      </c>
      <c r="D94" s="144"/>
      <c r="E94" s="205">
        <v>17</v>
      </c>
      <c r="F94" s="205">
        <v>3</v>
      </c>
      <c r="G94" s="206">
        <v>1</v>
      </c>
      <c r="H94" s="205">
        <v>0</v>
      </c>
      <c r="I94" s="205">
        <v>21</v>
      </c>
      <c r="J94" s="116"/>
      <c r="K94" s="192">
        <v>0.80952380952380953</v>
      </c>
      <c r="L94" s="192">
        <v>0.14285714285714285</v>
      </c>
      <c r="M94" s="192">
        <v>4.7619047619047616E-2</v>
      </c>
      <c r="N94" s="192">
        <v>0</v>
      </c>
      <c r="O94" s="157"/>
      <c r="P94" s="28" t="s">
        <v>119</v>
      </c>
      <c r="Q94" s="28" t="s">
        <v>120</v>
      </c>
      <c r="R94" s="144"/>
      <c r="S94" s="30">
        <v>12</v>
      </c>
      <c r="T94" s="30">
        <v>5</v>
      </c>
      <c r="U94" s="31">
        <v>3</v>
      </c>
      <c r="V94" s="30">
        <v>1</v>
      </c>
      <c r="W94" s="30">
        <v>21</v>
      </c>
      <c r="X94" s="116"/>
      <c r="Y94" s="127">
        <f t="shared" si="3"/>
        <v>0.5714285714285714</v>
      </c>
      <c r="Z94" s="127">
        <f t="shared" si="3"/>
        <v>0.23809523809523808</v>
      </c>
      <c r="AA94" s="127">
        <f t="shared" si="3"/>
        <v>0.14285714285714285</v>
      </c>
      <c r="AB94" s="127">
        <f t="shared" si="3"/>
        <v>4.7619047619047616E-2</v>
      </c>
      <c r="AC94" s="157"/>
      <c r="AD94" s="28">
        <v>8</v>
      </c>
      <c r="AE94" s="74" t="s">
        <v>120</v>
      </c>
      <c r="AF94" s="154"/>
      <c r="AG94" s="174">
        <v>0.61538461538461542</v>
      </c>
      <c r="AH94" s="174">
        <v>0</v>
      </c>
      <c r="AI94" s="174">
        <v>0.38461538461538464</v>
      </c>
      <c r="AJ94" s="174">
        <v>0</v>
      </c>
      <c r="AK94" s="174">
        <v>1</v>
      </c>
      <c r="AL94" s="175"/>
      <c r="AM94" s="264">
        <f t="shared" si="24"/>
        <v>0.23809523809523814</v>
      </c>
      <c r="AN94" s="264">
        <f t="shared" si="24"/>
        <v>-9.5238095238095233E-2</v>
      </c>
      <c r="AO94" s="264">
        <f t="shared" si="24"/>
        <v>-9.5238095238095233E-2</v>
      </c>
      <c r="AP94" s="264">
        <f t="shared" si="24"/>
        <v>-4.7619047619047616E-2</v>
      </c>
      <c r="AR94" s="174">
        <f t="shared" si="25"/>
        <v>-4.3956043956044022E-2</v>
      </c>
      <c r="AS94" s="174">
        <f t="shared" si="26"/>
        <v>0.23809523809523808</v>
      </c>
      <c r="AT94" s="174">
        <f t="shared" si="27"/>
        <v>-0.24175824175824179</v>
      </c>
      <c r="AU94" s="174">
        <f t="shared" si="28"/>
        <v>4.7619047619047616E-2</v>
      </c>
    </row>
    <row r="95" spans="1:47" ht="25.35" customHeight="1" thickBot="1" x14ac:dyDescent="0.25">
      <c r="A95" s="2"/>
      <c r="B95" s="28" t="s">
        <v>121</v>
      </c>
      <c r="C95" s="28" t="s">
        <v>591</v>
      </c>
      <c r="D95" s="144"/>
      <c r="E95" s="205">
        <v>18</v>
      </c>
      <c r="F95" s="205">
        <v>1</v>
      </c>
      <c r="G95" s="206">
        <v>0</v>
      </c>
      <c r="H95" s="205">
        <v>1</v>
      </c>
      <c r="I95" s="247">
        <f>SUM(E95:H95)</f>
        <v>20</v>
      </c>
      <c r="J95" s="116"/>
      <c r="K95" s="192">
        <v>0.9</v>
      </c>
      <c r="L95" s="192">
        <v>0.05</v>
      </c>
      <c r="M95" s="192">
        <v>0</v>
      </c>
      <c r="N95" s="192">
        <v>0.05</v>
      </c>
      <c r="O95" s="157"/>
      <c r="P95" s="28" t="s">
        <v>121</v>
      </c>
      <c r="Q95" s="28" t="s">
        <v>122</v>
      </c>
      <c r="R95" s="144"/>
      <c r="S95" s="30">
        <v>12</v>
      </c>
      <c r="T95" s="30">
        <v>4</v>
      </c>
      <c r="U95" s="31">
        <v>1</v>
      </c>
      <c r="V95" s="30">
        <v>0</v>
      </c>
      <c r="W95" s="30">
        <v>17</v>
      </c>
      <c r="X95" s="116"/>
      <c r="Y95" s="127">
        <f t="shared" si="3"/>
        <v>0.70588235294117652</v>
      </c>
      <c r="Z95" s="127">
        <f t="shared" si="3"/>
        <v>0.23529411764705882</v>
      </c>
      <c r="AA95" s="127">
        <f t="shared" si="3"/>
        <v>5.8823529411764705E-2</v>
      </c>
      <c r="AB95" s="127">
        <f t="shared" si="3"/>
        <v>0</v>
      </c>
      <c r="AC95" s="157"/>
      <c r="AD95" s="28">
        <v>6</v>
      </c>
      <c r="AE95" s="74" t="s">
        <v>122</v>
      </c>
      <c r="AF95" s="154"/>
      <c r="AG95" s="174">
        <v>0.53846153846153844</v>
      </c>
      <c r="AH95" s="174">
        <v>7.6923076923076927E-2</v>
      </c>
      <c r="AI95" s="174">
        <v>0.38461538461538464</v>
      </c>
      <c r="AJ95" s="174">
        <v>0</v>
      </c>
      <c r="AK95" s="174">
        <v>1</v>
      </c>
      <c r="AL95" s="175"/>
      <c r="AM95" s="264">
        <f t="shared" si="24"/>
        <v>0.19411764705882351</v>
      </c>
      <c r="AN95" s="264">
        <f t="shared" si="24"/>
        <v>-0.18529411764705883</v>
      </c>
      <c r="AO95" s="264">
        <f t="shared" si="24"/>
        <v>-5.8823529411764705E-2</v>
      </c>
      <c r="AP95" s="264">
        <f t="shared" si="24"/>
        <v>0.05</v>
      </c>
      <c r="AR95" s="174">
        <f t="shared" si="25"/>
        <v>0.16742081447963808</v>
      </c>
      <c r="AS95" s="174">
        <f t="shared" si="26"/>
        <v>0.15837104072398189</v>
      </c>
      <c r="AT95" s="174">
        <f t="shared" si="27"/>
        <v>-0.32579185520361992</v>
      </c>
      <c r="AU95" s="174">
        <f t="shared" si="28"/>
        <v>0</v>
      </c>
    </row>
    <row r="96" spans="1:47" ht="25.35" customHeight="1" thickBot="1" x14ac:dyDescent="0.25">
      <c r="A96" s="2"/>
      <c r="B96" s="28" t="s">
        <v>123</v>
      </c>
      <c r="C96" s="28" t="s">
        <v>592</v>
      </c>
      <c r="D96" s="144"/>
      <c r="E96" s="205">
        <v>18</v>
      </c>
      <c r="F96" s="205">
        <v>1</v>
      </c>
      <c r="G96" s="206">
        <v>0</v>
      </c>
      <c r="H96" s="205">
        <v>1</v>
      </c>
      <c r="I96" s="247">
        <f>SUM(E96:H96)</f>
        <v>20</v>
      </c>
      <c r="J96" s="116"/>
      <c r="K96" s="192">
        <v>0.9</v>
      </c>
      <c r="L96" s="192">
        <v>0.05</v>
      </c>
      <c r="M96" s="192">
        <v>0</v>
      </c>
      <c r="N96" s="192">
        <v>0.05</v>
      </c>
      <c r="O96" s="157"/>
      <c r="P96" s="28" t="s">
        <v>123</v>
      </c>
      <c r="Q96" s="28" t="s">
        <v>124</v>
      </c>
      <c r="R96" s="144"/>
      <c r="S96" s="30">
        <v>13</v>
      </c>
      <c r="T96" s="30">
        <v>3</v>
      </c>
      <c r="U96" s="31">
        <v>1</v>
      </c>
      <c r="V96" s="30">
        <v>0</v>
      </c>
      <c r="W96" s="30">
        <v>17</v>
      </c>
      <c r="X96" s="116"/>
      <c r="Y96" s="127">
        <f t="shared" si="3"/>
        <v>0.76470588235294112</v>
      </c>
      <c r="Z96" s="127">
        <f t="shared" si="3"/>
        <v>0.17647058823529413</v>
      </c>
      <c r="AA96" s="127">
        <f t="shared" si="3"/>
        <v>5.8823529411764705E-2</v>
      </c>
      <c r="AB96" s="127">
        <f t="shared" si="3"/>
        <v>0</v>
      </c>
      <c r="AC96" s="157"/>
      <c r="AD96" s="28">
        <v>7</v>
      </c>
      <c r="AE96" s="74" t="s">
        <v>124</v>
      </c>
      <c r="AF96" s="154"/>
      <c r="AG96" s="174">
        <v>0.46153846153846156</v>
      </c>
      <c r="AH96" s="174">
        <v>0.15384615384615385</v>
      </c>
      <c r="AI96" s="174">
        <v>0.30769230769230771</v>
      </c>
      <c r="AJ96" s="174">
        <v>7.6923076923076927E-2</v>
      </c>
      <c r="AK96" s="174">
        <v>1</v>
      </c>
      <c r="AL96" s="175"/>
      <c r="AM96" s="264">
        <f t="shared" si="24"/>
        <v>0.1352941176470589</v>
      </c>
      <c r="AN96" s="264">
        <f t="shared" si="24"/>
        <v>-0.12647058823529411</v>
      </c>
      <c r="AO96" s="264">
        <f t="shared" si="24"/>
        <v>-5.8823529411764705E-2</v>
      </c>
      <c r="AP96" s="264">
        <f t="shared" si="24"/>
        <v>0.05</v>
      </c>
      <c r="AR96" s="174">
        <f t="shared" si="25"/>
        <v>0.30316742081447956</v>
      </c>
      <c r="AS96" s="174">
        <f t="shared" si="26"/>
        <v>2.2624434389140274E-2</v>
      </c>
      <c r="AT96" s="174">
        <f t="shared" si="27"/>
        <v>-0.24886877828054299</v>
      </c>
      <c r="AU96" s="174">
        <f t="shared" si="28"/>
        <v>-7.6923076923076927E-2</v>
      </c>
    </row>
    <row r="97" spans="1:48" ht="25.35" customHeight="1" thickBot="1" x14ac:dyDescent="0.25">
      <c r="A97" s="2"/>
      <c r="B97" s="28" t="s">
        <v>125</v>
      </c>
      <c r="C97" s="28" t="s">
        <v>593</v>
      </c>
      <c r="D97" s="144"/>
      <c r="E97" s="205">
        <v>18</v>
      </c>
      <c r="F97" s="205">
        <v>1</v>
      </c>
      <c r="G97" s="206">
        <v>0</v>
      </c>
      <c r="H97" s="205">
        <v>1</v>
      </c>
      <c r="I97" s="247">
        <f>SUM(E97:H97)</f>
        <v>20</v>
      </c>
      <c r="J97" s="116"/>
      <c r="K97" s="192">
        <v>0.9</v>
      </c>
      <c r="L97" s="192">
        <v>0.05</v>
      </c>
      <c r="M97" s="192">
        <v>0</v>
      </c>
      <c r="N97" s="192">
        <v>0.05</v>
      </c>
      <c r="O97" s="157"/>
      <c r="P97" s="28" t="s">
        <v>125</v>
      </c>
      <c r="Q97" s="28" t="s">
        <v>126</v>
      </c>
      <c r="R97" s="144"/>
      <c r="S97" s="30">
        <v>12</v>
      </c>
      <c r="T97" s="30">
        <v>4</v>
      </c>
      <c r="U97" s="31">
        <v>1</v>
      </c>
      <c r="V97" s="30">
        <v>0</v>
      </c>
      <c r="W97" s="30">
        <v>17</v>
      </c>
      <c r="X97" s="116"/>
      <c r="Y97" s="127">
        <f t="shared" si="3"/>
        <v>0.70588235294117652</v>
      </c>
      <c r="Z97" s="127">
        <f t="shared" si="3"/>
        <v>0.23529411764705882</v>
      </c>
      <c r="AA97" s="127">
        <f t="shared" si="3"/>
        <v>5.8823529411764705E-2</v>
      </c>
      <c r="AB97" s="127">
        <f t="shared" si="3"/>
        <v>0</v>
      </c>
      <c r="AC97" s="157"/>
      <c r="AD97" s="28">
        <v>9</v>
      </c>
      <c r="AE97" s="74" t="s">
        <v>126</v>
      </c>
      <c r="AF97" s="154"/>
      <c r="AG97" s="174">
        <v>0.61538461538461542</v>
      </c>
      <c r="AH97" s="174">
        <v>0</v>
      </c>
      <c r="AI97" s="174">
        <v>0.38461538461538464</v>
      </c>
      <c r="AJ97" s="174">
        <v>0</v>
      </c>
      <c r="AK97" s="174">
        <v>1</v>
      </c>
      <c r="AL97" s="175"/>
      <c r="AM97" s="264">
        <f t="shared" si="24"/>
        <v>0.19411764705882351</v>
      </c>
      <c r="AN97" s="264">
        <f t="shared" si="24"/>
        <v>-0.18529411764705883</v>
      </c>
      <c r="AO97" s="264">
        <f t="shared" si="24"/>
        <v>-5.8823529411764705E-2</v>
      </c>
      <c r="AP97" s="264">
        <f t="shared" si="24"/>
        <v>0.05</v>
      </c>
      <c r="AR97" s="174">
        <f t="shared" si="25"/>
        <v>9.0497737556561098E-2</v>
      </c>
      <c r="AS97" s="174">
        <f t="shared" si="26"/>
        <v>0.23529411764705882</v>
      </c>
      <c r="AT97" s="174">
        <f t="shared" si="27"/>
        <v>-0.32579185520361992</v>
      </c>
      <c r="AU97" s="174">
        <f t="shared" si="28"/>
        <v>0</v>
      </c>
    </row>
    <row r="98" spans="1:48" ht="25.35" customHeight="1" thickBot="1" x14ac:dyDescent="0.25">
      <c r="A98" s="2"/>
      <c r="B98" s="28" t="s">
        <v>127</v>
      </c>
      <c r="C98" s="28" t="s">
        <v>594</v>
      </c>
      <c r="D98" s="144"/>
      <c r="E98" s="205">
        <v>17</v>
      </c>
      <c r="F98" s="205">
        <v>2</v>
      </c>
      <c r="G98" s="206">
        <v>0</v>
      </c>
      <c r="H98" s="205">
        <v>1</v>
      </c>
      <c r="I98" s="247">
        <f>SUM(E98:H98)</f>
        <v>20</v>
      </c>
      <c r="J98" s="150"/>
      <c r="K98" s="192">
        <v>0.85</v>
      </c>
      <c r="L98" s="192">
        <v>0.1</v>
      </c>
      <c r="M98" s="192">
        <v>0</v>
      </c>
      <c r="N98" s="192">
        <v>0.05</v>
      </c>
      <c r="O98" s="157"/>
      <c r="P98" s="28" t="s">
        <v>127</v>
      </c>
      <c r="Q98" s="28" t="s">
        <v>128</v>
      </c>
      <c r="R98" s="144"/>
      <c r="S98" s="30">
        <v>13</v>
      </c>
      <c r="T98" s="30">
        <v>3</v>
      </c>
      <c r="U98" s="31">
        <v>1</v>
      </c>
      <c r="V98" s="30">
        <v>0</v>
      </c>
      <c r="W98" s="30">
        <v>17</v>
      </c>
      <c r="X98" s="150"/>
      <c r="Y98" s="127">
        <f t="shared" ref="Y98:AB162" si="29">IF(ISERROR(S98/$W98),"",S98/$W98)</f>
        <v>0.76470588235294112</v>
      </c>
      <c r="Z98" s="127">
        <f t="shared" si="29"/>
        <v>0.17647058823529413</v>
      </c>
      <c r="AA98" s="127">
        <f t="shared" si="29"/>
        <v>5.8823529411764705E-2</v>
      </c>
      <c r="AB98" s="127">
        <f t="shared" si="29"/>
        <v>0</v>
      </c>
      <c r="AC98" s="157"/>
      <c r="AD98" s="28">
        <v>10</v>
      </c>
      <c r="AE98" s="74" t="s">
        <v>128</v>
      </c>
      <c r="AF98" s="154"/>
      <c r="AG98" s="174">
        <v>0.53846153846153844</v>
      </c>
      <c r="AH98" s="174">
        <v>7.6923076923076927E-2</v>
      </c>
      <c r="AI98" s="174">
        <v>0.30769230769230771</v>
      </c>
      <c r="AJ98" s="174">
        <v>7.6923076923076927E-2</v>
      </c>
      <c r="AK98" s="174">
        <v>1</v>
      </c>
      <c r="AL98" s="175"/>
      <c r="AM98" s="264">
        <f t="shared" si="24"/>
        <v>8.5294117647058854E-2</v>
      </c>
      <c r="AN98" s="264">
        <f t="shared" si="24"/>
        <v>-7.6470588235294124E-2</v>
      </c>
      <c r="AO98" s="264">
        <f t="shared" si="24"/>
        <v>-5.8823529411764705E-2</v>
      </c>
      <c r="AP98" s="264">
        <f t="shared" si="24"/>
        <v>0.05</v>
      </c>
      <c r="AR98" s="174">
        <f t="shared" si="25"/>
        <v>0.22624434389140269</v>
      </c>
      <c r="AS98" s="174">
        <f t="shared" si="26"/>
        <v>9.9547511312217202E-2</v>
      </c>
      <c r="AT98" s="174">
        <f t="shared" si="27"/>
        <v>-0.24886877828054299</v>
      </c>
      <c r="AU98" s="174">
        <f t="shared" si="28"/>
        <v>-7.6923076923076927E-2</v>
      </c>
    </row>
    <row r="99" spans="1:48" ht="16.350000000000001" customHeight="1" x14ac:dyDescent="0.2">
      <c r="A99" s="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X99" s="116"/>
      <c r="Y99" s="127" t="str">
        <f t="shared" si="29"/>
        <v/>
      </c>
      <c r="Z99" s="127" t="str">
        <f t="shared" si="29"/>
        <v/>
      </c>
      <c r="AA99" s="127" t="str">
        <f t="shared" si="29"/>
        <v/>
      </c>
      <c r="AB99" s="127" t="str">
        <f t="shared" si="29"/>
        <v/>
      </c>
      <c r="AC99" s="157"/>
      <c r="AD99" s="88"/>
      <c r="AG99" s="175"/>
      <c r="AH99" s="175"/>
      <c r="AI99" s="175"/>
      <c r="AJ99" s="175"/>
      <c r="AK99" s="175"/>
      <c r="AL99" s="175"/>
      <c r="AM99" s="175" t="s">
        <v>49</v>
      </c>
      <c r="AN99" s="175" t="s">
        <v>49</v>
      </c>
      <c r="AO99" s="175" t="s">
        <v>49</v>
      </c>
      <c r="AP99" s="175" t="s">
        <v>49</v>
      </c>
      <c r="AR99" s="175"/>
      <c r="AS99" s="175"/>
      <c r="AT99" s="175"/>
      <c r="AU99" s="175"/>
    </row>
    <row r="100" spans="1:48" ht="17.100000000000001" customHeight="1" x14ac:dyDescent="0.2">
      <c r="A100" s="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X100" s="116"/>
      <c r="Y100" s="127" t="str">
        <f t="shared" si="29"/>
        <v/>
      </c>
      <c r="Z100" s="127" t="str">
        <f t="shared" si="29"/>
        <v/>
      </c>
      <c r="AA100" s="127" t="str">
        <f t="shared" si="29"/>
        <v/>
      </c>
      <c r="AB100" s="127" t="str">
        <f t="shared" si="29"/>
        <v/>
      </c>
      <c r="AC100" s="157"/>
      <c r="AD100" s="79" t="s">
        <v>129</v>
      </c>
      <c r="AG100" s="175"/>
      <c r="AH100" s="175"/>
      <c r="AI100" s="175"/>
      <c r="AJ100" s="175"/>
      <c r="AK100" s="175"/>
      <c r="AL100" s="175"/>
      <c r="AM100" s="174" t="s">
        <v>49</v>
      </c>
      <c r="AN100" s="174" t="s">
        <v>49</v>
      </c>
      <c r="AO100" s="174" t="s">
        <v>49</v>
      </c>
      <c r="AP100" s="174" t="s">
        <v>49</v>
      </c>
      <c r="AR100" s="174"/>
      <c r="AS100" s="174"/>
      <c r="AT100" s="174"/>
      <c r="AU100" s="174"/>
    </row>
    <row r="101" spans="1:48"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X101" s="116"/>
      <c r="Y101" s="127" t="str">
        <f t="shared" si="29"/>
        <v/>
      </c>
      <c r="Z101" s="127" t="str">
        <f t="shared" si="29"/>
        <v/>
      </c>
      <c r="AA101" s="127" t="str">
        <f t="shared" si="29"/>
        <v/>
      </c>
      <c r="AB101" s="127" t="str">
        <f t="shared" si="29"/>
        <v/>
      </c>
      <c r="AC101" s="157"/>
      <c r="AD101" s="88"/>
      <c r="AG101" s="175"/>
      <c r="AH101" s="175"/>
      <c r="AI101" s="175"/>
      <c r="AJ101" s="175"/>
      <c r="AK101" s="175"/>
      <c r="AL101" s="175"/>
      <c r="AM101" s="174" t="s">
        <v>49</v>
      </c>
      <c r="AN101" s="174" t="s">
        <v>49</v>
      </c>
      <c r="AO101" s="174" t="s">
        <v>49</v>
      </c>
      <c r="AP101" s="174" t="s">
        <v>49</v>
      </c>
      <c r="AR101" s="174"/>
      <c r="AS101" s="174"/>
      <c r="AT101" s="174"/>
      <c r="AU101" s="174"/>
    </row>
    <row r="102" spans="1:48" ht="25.35" customHeight="1" thickBot="1" x14ac:dyDescent="0.25">
      <c r="B102" s="28" t="s">
        <v>130</v>
      </c>
      <c r="C102" s="28" t="s">
        <v>131</v>
      </c>
      <c r="D102" s="144"/>
      <c r="E102" s="205">
        <v>21</v>
      </c>
      <c r="F102" s="205">
        <v>0</v>
      </c>
      <c r="G102" s="206">
        <v>0</v>
      </c>
      <c r="H102" s="205">
        <v>0</v>
      </c>
      <c r="I102" s="205">
        <v>21</v>
      </c>
      <c r="J102" s="150"/>
      <c r="K102" s="192">
        <v>1</v>
      </c>
      <c r="L102" s="192">
        <v>0</v>
      </c>
      <c r="M102" s="192">
        <v>0</v>
      </c>
      <c r="N102" s="192">
        <v>0</v>
      </c>
      <c r="O102" s="157"/>
      <c r="P102" s="28" t="s">
        <v>130</v>
      </c>
      <c r="Q102" s="28" t="s">
        <v>131</v>
      </c>
      <c r="R102" s="144"/>
      <c r="S102" s="30">
        <v>21</v>
      </c>
      <c r="T102" s="30">
        <v>0</v>
      </c>
      <c r="U102" s="31">
        <v>0</v>
      </c>
      <c r="V102" s="30">
        <v>0</v>
      </c>
      <c r="W102" s="30">
        <v>21</v>
      </c>
      <c r="X102" s="150"/>
      <c r="Y102" s="127">
        <f t="shared" si="29"/>
        <v>1</v>
      </c>
      <c r="Z102" s="127">
        <f t="shared" si="29"/>
        <v>0</v>
      </c>
      <c r="AA102" s="127">
        <f t="shared" si="29"/>
        <v>0</v>
      </c>
      <c r="AB102" s="127">
        <f t="shared" si="29"/>
        <v>0</v>
      </c>
      <c r="AC102" s="157"/>
      <c r="AD102" s="28" t="s">
        <v>138</v>
      </c>
      <c r="AE102" s="83" t="s">
        <v>416</v>
      </c>
      <c r="AF102" s="154"/>
      <c r="AG102" s="174">
        <v>0.92307692307692313</v>
      </c>
      <c r="AH102" s="174">
        <v>0</v>
      </c>
      <c r="AI102" s="174">
        <v>7.6923076923076927E-2</v>
      </c>
      <c r="AJ102" s="174">
        <v>0</v>
      </c>
      <c r="AK102" s="174">
        <v>1</v>
      </c>
      <c r="AL102" s="175"/>
      <c r="AM102" s="264">
        <f t="shared" ref="AM102:AP104" si="30">K102-Y102</f>
        <v>0</v>
      </c>
      <c r="AN102" s="264">
        <f t="shared" si="30"/>
        <v>0</v>
      </c>
      <c r="AO102" s="264">
        <f t="shared" si="30"/>
        <v>0</v>
      </c>
      <c r="AP102" s="264">
        <f t="shared" si="30"/>
        <v>0</v>
      </c>
      <c r="AR102" s="174">
        <f t="shared" ref="AR102:AU104" si="31">Y102-AG102</f>
        <v>7.6923076923076872E-2</v>
      </c>
      <c r="AS102" s="174">
        <f t="shared" si="31"/>
        <v>0</v>
      </c>
      <c r="AT102" s="174">
        <f t="shared" si="31"/>
        <v>-7.6923076923076927E-2</v>
      </c>
      <c r="AU102" s="174">
        <f t="shared" si="31"/>
        <v>0</v>
      </c>
    </row>
    <row r="103" spans="1:48" ht="25.35" customHeight="1" thickBot="1" x14ac:dyDescent="0.25">
      <c r="B103" s="28" t="s">
        <v>132</v>
      </c>
      <c r="C103" s="28" t="s">
        <v>595</v>
      </c>
      <c r="D103" s="144"/>
      <c r="E103" s="205">
        <v>20</v>
      </c>
      <c r="F103" s="205">
        <v>0</v>
      </c>
      <c r="G103" s="206">
        <v>1</v>
      </c>
      <c r="H103" s="205">
        <v>0</v>
      </c>
      <c r="I103" s="205">
        <v>21</v>
      </c>
      <c r="J103" s="150"/>
      <c r="K103" s="192">
        <v>0.95238095238095233</v>
      </c>
      <c r="L103" s="192">
        <v>0</v>
      </c>
      <c r="M103" s="192">
        <v>4.7619047619047616E-2</v>
      </c>
      <c r="N103" s="192">
        <v>0</v>
      </c>
      <c r="O103" s="157"/>
      <c r="P103" s="28" t="s">
        <v>132</v>
      </c>
      <c r="Q103" s="28" t="s">
        <v>133</v>
      </c>
      <c r="R103" s="144"/>
      <c r="S103" s="30">
        <v>19</v>
      </c>
      <c r="T103" s="30">
        <v>1</v>
      </c>
      <c r="U103" s="31">
        <v>1</v>
      </c>
      <c r="V103" s="30">
        <v>0</v>
      </c>
      <c r="W103" s="30">
        <v>21</v>
      </c>
      <c r="X103" s="150"/>
      <c r="Y103" s="127">
        <f t="shared" si="29"/>
        <v>0.90476190476190477</v>
      </c>
      <c r="Z103" s="127">
        <f t="shared" si="29"/>
        <v>4.7619047619047616E-2</v>
      </c>
      <c r="AA103" s="127">
        <f t="shared" si="29"/>
        <v>4.7619047619047616E-2</v>
      </c>
      <c r="AB103" s="127">
        <f t="shared" si="29"/>
        <v>0</v>
      </c>
      <c r="AC103" s="157"/>
      <c r="AD103" s="28" t="s">
        <v>149</v>
      </c>
      <c r="AE103" s="74" t="s">
        <v>133</v>
      </c>
      <c r="AF103" s="154"/>
      <c r="AG103" s="174">
        <v>0.84615384615384615</v>
      </c>
      <c r="AH103" s="174">
        <v>7.6923076923076927E-2</v>
      </c>
      <c r="AI103" s="174">
        <v>7.6923076923076927E-2</v>
      </c>
      <c r="AJ103" s="174">
        <v>0</v>
      </c>
      <c r="AK103" s="174">
        <v>1</v>
      </c>
      <c r="AL103" s="175"/>
      <c r="AM103" s="264">
        <f t="shared" si="30"/>
        <v>4.7619047619047561E-2</v>
      </c>
      <c r="AN103" s="264">
        <f t="shared" si="30"/>
        <v>-4.7619047619047616E-2</v>
      </c>
      <c r="AO103" s="264">
        <f t="shared" si="30"/>
        <v>0</v>
      </c>
      <c r="AP103" s="264">
        <f t="shared" si="30"/>
        <v>0</v>
      </c>
      <c r="AR103" s="174">
        <f t="shared" si="31"/>
        <v>5.8608058608058622E-2</v>
      </c>
      <c r="AS103" s="174">
        <f t="shared" si="31"/>
        <v>-2.9304029304029311E-2</v>
      </c>
      <c r="AT103" s="174">
        <f t="shared" si="31"/>
        <v>-2.9304029304029311E-2</v>
      </c>
      <c r="AU103" s="174">
        <f t="shared" si="31"/>
        <v>0</v>
      </c>
    </row>
    <row r="104" spans="1:48" ht="47.85" customHeight="1" thickBot="1" x14ac:dyDescent="0.25">
      <c r="B104" s="28" t="s">
        <v>134</v>
      </c>
      <c r="C104" s="28" t="s">
        <v>135</v>
      </c>
      <c r="D104" s="144"/>
      <c r="E104" s="205">
        <v>17</v>
      </c>
      <c r="F104" s="205">
        <v>2</v>
      </c>
      <c r="G104" s="206">
        <v>2</v>
      </c>
      <c r="H104" s="205">
        <v>0</v>
      </c>
      <c r="I104" s="205">
        <v>21</v>
      </c>
      <c r="J104" s="150"/>
      <c r="K104" s="192">
        <v>0.80952380952380953</v>
      </c>
      <c r="L104" s="192">
        <v>9.5238095238095233E-2</v>
      </c>
      <c r="M104" s="192">
        <v>9.5238095238095233E-2</v>
      </c>
      <c r="N104" s="192">
        <v>0</v>
      </c>
      <c r="O104" s="157"/>
      <c r="P104" s="28" t="s">
        <v>134</v>
      </c>
      <c r="Q104" s="28" t="s">
        <v>135</v>
      </c>
      <c r="R104" s="144"/>
      <c r="S104" s="30">
        <v>5</v>
      </c>
      <c r="T104" s="30">
        <v>14</v>
      </c>
      <c r="U104" s="31">
        <v>1</v>
      </c>
      <c r="V104" s="30">
        <v>1</v>
      </c>
      <c r="W104" s="30">
        <v>21</v>
      </c>
      <c r="X104" s="150"/>
      <c r="Y104" s="127">
        <f t="shared" si="29"/>
        <v>0.23809523809523808</v>
      </c>
      <c r="Z104" s="127">
        <f t="shared" si="29"/>
        <v>0.66666666666666663</v>
      </c>
      <c r="AA104" s="127">
        <f t="shared" si="29"/>
        <v>4.7619047619047616E-2</v>
      </c>
      <c r="AB104" s="127">
        <f t="shared" si="29"/>
        <v>4.7619047619047616E-2</v>
      </c>
      <c r="AC104" s="157"/>
      <c r="AD104" s="28" t="s">
        <v>152</v>
      </c>
      <c r="AE104" s="74" t="s">
        <v>544</v>
      </c>
      <c r="AF104" s="154"/>
      <c r="AG104" s="174">
        <v>8.3333333333333329E-2</v>
      </c>
      <c r="AH104" s="174">
        <v>0.75</v>
      </c>
      <c r="AI104" s="174">
        <v>8.3333333333333329E-2</v>
      </c>
      <c r="AJ104" s="174">
        <v>8.3333333333333329E-2</v>
      </c>
      <c r="AK104" s="174">
        <v>0.92307692307692313</v>
      </c>
      <c r="AL104" s="175"/>
      <c r="AM104" s="264">
        <f t="shared" si="30"/>
        <v>0.5714285714285714</v>
      </c>
      <c r="AN104" s="264">
        <f t="shared" si="30"/>
        <v>-0.5714285714285714</v>
      </c>
      <c r="AO104" s="264">
        <f t="shared" si="30"/>
        <v>4.7619047619047616E-2</v>
      </c>
      <c r="AP104" s="264">
        <f t="shared" si="30"/>
        <v>-4.7619047619047616E-2</v>
      </c>
      <c r="AR104" s="174">
        <f t="shared" si="31"/>
        <v>0.15476190476190477</v>
      </c>
      <c r="AS104" s="174">
        <f t="shared" si="31"/>
        <v>-8.333333333333337E-2</v>
      </c>
      <c r="AT104" s="174">
        <f t="shared" si="31"/>
        <v>-3.5714285714285712E-2</v>
      </c>
      <c r="AU104" s="174">
        <f t="shared" si="31"/>
        <v>-3.5714285714285712E-2</v>
      </c>
    </row>
    <row r="105" spans="1:48"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50"/>
      <c r="Y105" s="126" t="str">
        <f t="shared" si="29"/>
        <v/>
      </c>
      <c r="Z105" s="126" t="str">
        <f t="shared" si="29"/>
        <v/>
      </c>
      <c r="AA105" s="126" t="str">
        <f t="shared" si="29"/>
        <v/>
      </c>
      <c r="AB105" s="126" t="str">
        <f t="shared" si="29"/>
        <v/>
      </c>
      <c r="AC105" s="157"/>
      <c r="AD105" s="88"/>
      <c r="AG105" s="120"/>
      <c r="AH105" s="120"/>
      <c r="AI105" s="120"/>
      <c r="AJ105" s="120"/>
      <c r="AK105" s="120"/>
      <c r="AL105" s="120"/>
      <c r="AM105" s="155" t="s">
        <v>49</v>
      </c>
      <c r="AN105" s="155" t="s">
        <v>49</v>
      </c>
      <c r="AO105" s="155" t="s">
        <v>49</v>
      </c>
      <c r="AP105" s="155" t="s">
        <v>49</v>
      </c>
      <c r="AR105" s="155"/>
      <c r="AS105" s="155"/>
      <c r="AT105" s="155"/>
      <c r="AU105" s="155"/>
    </row>
    <row r="106" spans="1:48"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50"/>
      <c r="Y106" s="126" t="str">
        <f t="shared" si="29"/>
        <v/>
      </c>
      <c r="Z106" s="126" t="str">
        <f t="shared" si="29"/>
        <v/>
      </c>
      <c r="AA106" s="126" t="str">
        <f t="shared" si="29"/>
        <v/>
      </c>
      <c r="AB106" s="126" t="str">
        <f t="shared" si="29"/>
        <v/>
      </c>
      <c r="AC106" s="157"/>
      <c r="AD106" s="80" t="s">
        <v>136</v>
      </c>
      <c r="AG106" s="120"/>
      <c r="AH106" s="120"/>
      <c r="AI106" s="120"/>
      <c r="AJ106" s="120"/>
      <c r="AK106" s="120"/>
      <c r="AL106" s="120"/>
      <c r="AM106" s="155" t="s">
        <v>49</v>
      </c>
      <c r="AN106" s="155" t="s">
        <v>49</v>
      </c>
      <c r="AO106" s="155" t="s">
        <v>49</v>
      </c>
      <c r="AP106" s="155" t="s">
        <v>49</v>
      </c>
      <c r="AR106" s="155"/>
      <c r="AS106" s="155"/>
      <c r="AT106" s="155"/>
      <c r="AU106" s="155"/>
    </row>
    <row r="107" spans="1:48"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50"/>
      <c r="Y107" s="126" t="str">
        <f t="shared" si="29"/>
        <v/>
      </c>
      <c r="Z107" s="126" t="str">
        <f t="shared" si="29"/>
        <v/>
      </c>
      <c r="AA107" s="126" t="str">
        <f t="shared" si="29"/>
        <v/>
      </c>
      <c r="AB107" s="126" t="str">
        <f t="shared" si="29"/>
        <v/>
      </c>
      <c r="AC107" s="157"/>
      <c r="AD107" s="80" t="s">
        <v>137</v>
      </c>
      <c r="AG107" s="120"/>
      <c r="AH107" s="120"/>
      <c r="AI107" s="120"/>
      <c r="AJ107" s="120"/>
      <c r="AK107" s="120"/>
      <c r="AL107" s="120"/>
      <c r="AM107" s="155" t="s">
        <v>49</v>
      </c>
      <c r="AN107" s="155" t="s">
        <v>49</v>
      </c>
      <c r="AO107" s="155" t="s">
        <v>49</v>
      </c>
      <c r="AP107" s="155" t="s">
        <v>49</v>
      </c>
      <c r="AR107" s="155"/>
      <c r="AS107" s="155"/>
      <c r="AT107" s="155"/>
      <c r="AU107" s="155"/>
    </row>
    <row r="108" spans="1:48" ht="17.100000000000001" customHeight="1" thickBot="1" x14ac:dyDescent="0.25">
      <c r="A108" s="89"/>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50"/>
      <c r="Y108" s="126" t="str">
        <f t="shared" si="29"/>
        <v/>
      </c>
      <c r="Z108" s="126" t="str">
        <f t="shared" si="29"/>
        <v/>
      </c>
      <c r="AA108" s="126" t="str">
        <f t="shared" si="29"/>
        <v/>
      </c>
      <c r="AB108" s="126" t="str">
        <f t="shared" si="29"/>
        <v/>
      </c>
      <c r="AC108" s="157"/>
      <c r="AD108" s="88"/>
      <c r="AG108" s="120"/>
      <c r="AH108" s="120"/>
      <c r="AI108" s="120"/>
      <c r="AJ108" s="120"/>
      <c r="AK108" s="120"/>
      <c r="AL108" s="120"/>
      <c r="AM108" s="155" t="s">
        <v>49</v>
      </c>
      <c r="AN108" s="155" t="s">
        <v>49</v>
      </c>
      <c r="AO108" s="155" t="s">
        <v>49</v>
      </c>
      <c r="AP108" s="155" t="s">
        <v>49</v>
      </c>
      <c r="AR108" s="155"/>
      <c r="AS108" s="155"/>
      <c r="AT108" s="155"/>
      <c r="AU108" s="155"/>
    </row>
    <row r="109" spans="1:48" s="116" customFormat="1" ht="25.35" customHeight="1" thickBot="1" x14ac:dyDescent="0.25">
      <c r="A109" s="90"/>
      <c r="B109" s="35" t="s">
        <v>138</v>
      </c>
      <c r="C109" s="36" t="s">
        <v>139</v>
      </c>
      <c r="D109" s="150"/>
      <c r="E109" s="27" t="s">
        <v>140</v>
      </c>
      <c r="F109" s="191" t="s">
        <v>141</v>
      </c>
      <c r="G109" s="27" t="s">
        <v>142</v>
      </c>
      <c r="H109" s="191"/>
      <c r="I109" s="27" t="s">
        <v>0</v>
      </c>
      <c r="J109" s="150"/>
      <c r="K109" s="27" t="s">
        <v>140</v>
      </c>
      <c r="L109" s="191"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9"/>
        <v/>
      </c>
      <c r="AC109" s="157"/>
      <c r="AD109" s="110" t="s">
        <v>138</v>
      </c>
      <c r="AE109" s="113" t="s">
        <v>139</v>
      </c>
      <c r="AG109" s="27" t="s">
        <v>145</v>
      </c>
      <c r="AH109" s="27" t="s">
        <v>146</v>
      </c>
      <c r="AI109" s="27" t="s">
        <v>147</v>
      </c>
      <c r="AJ109" s="27"/>
      <c r="AK109" s="27" t="s">
        <v>391</v>
      </c>
      <c r="AL109" s="120"/>
      <c r="AM109" s="27" t="s">
        <v>522</v>
      </c>
      <c r="AN109" s="261" t="s">
        <v>523</v>
      </c>
      <c r="AO109" s="27" t="s">
        <v>524</v>
      </c>
      <c r="AP109" s="155" t="s">
        <v>49</v>
      </c>
      <c r="AR109" s="27" t="s">
        <v>522</v>
      </c>
      <c r="AS109" s="123" t="s">
        <v>523</v>
      </c>
      <c r="AT109" s="27" t="s">
        <v>524</v>
      </c>
      <c r="AU109" s="155"/>
    </row>
    <row r="110" spans="1:48" ht="25.35" customHeight="1" thickBot="1" x14ac:dyDescent="0.25">
      <c r="B110" s="101" t="s">
        <v>357</v>
      </c>
      <c r="C110" s="101" t="s">
        <v>596</v>
      </c>
      <c r="D110" s="144"/>
      <c r="E110" s="212">
        <v>0</v>
      </c>
      <c r="F110" s="213">
        <v>6</v>
      </c>
      <c r="G110" s="220">
        <v>15</v>
      </c>
      <c r="H110" s="41"/>
      <c r="I110" s="214">
        <v>21</v>
      </c>
      <c r="J110" s="150"/>
      <c r="K110" s="196">
        <v>0</v>
      </c>
      <c r="L110" s="197">
        <v>0.2857142857142857</v>
      </c>
      <c r="M110" s="198">
        <v>0.7142857142857143</v>
      </c>
      <c r="N110" s="126"/>
      <c r="O110" s="157"/>
      <c r="P110" s="101" t="s">
        <v>357</v>
      </c>
      <c r="Q110" s="101" t="s">
        <v>143</v>
      </c>
      <c r="R110" s="144"/>
      <c r="S110" s="40">
        <v>0</v>
      </c>
      <c r="T110" s="41">
        <v>9</v>
      </c>
      <c r="U110" s="42">
        <v>12</v>
      </c>
      <c r="V110" s="41"/>
      <c r="W110" s="43">
        <v>21</v>
      </c>
      <c r="X110" s="150"/>
      <c r="Y110" s="132">
        <f t="shared" si="29"/>
        <v>0</v>
      </c>
      <c r="Z110" s="133">
        <f t="shared" si="29"/>
        <v>0.42857142857142855</v>
      </c>
      <c r="AA110" s="134">
        <f t="shared" si="29"/>
        <v>0.5714285714285714</v>
      </c>
      <c r="AB110" s="126"/>
      <c r="AC110" s="157"/>
      <c r="AD110" s="108" t="s">
        <v>417</v>
      </c>
      <c r="AE110" s="124" t="s">
        <v>418</v>
      </c>
      <c r="AF110" s="154"/>
      <c r="AG110" s="183">
        <v>0.66666666666666663</v>
      </c>
      <c r="AH110" s="184">
        <v>0.25</v>
      </c>
      <c r="AI110" s="184">
        <v>8.3333333333333329E-2</v>
      </c>
      <c r="AJ110" s="179"/>
      <c r="AK110" s="185">
        <v>0.92307692307692313</v>
      </c>
      <c r="AL110" s="175"/>
      <c r="AM110" s="278">
        <f t="shared" ref="AM110:AO110" si="32">K110-Y110</f>
        <v>0</v>
      </c>
      <c r="AN110" s="279">
        <f t="shared" si="32"/>
        <v>-0.14285714285714285</v>
      </c>
      <c r="AO110" s="280">
        <f t="shared" si="32"/>
        <v>0.1428571428571429</v>
      </c>
      <c r="AP110" s="155" t="s">
        <v>49</v>
      </c>
      <c r="AQ110" s="167"/>
      <c r="AR110" s="183">
        <f>Y110-AI110</f>
        <v>-8.3333333333333329E-2</v>
      </c>
      <c r="AS110" s="184">
        <f>Z110-AH110</f>
        <v>0.17857142857142855</v>
      </c>
      <c r="AT110" s="185">
        <f>AA110-AG110</f>
        <v>-9.5238095238095233E-2</v>
      </c>
      <c r="AU110" s="155"/>
      <c r="AV110" s="167"/>
    </row>
    <row r="111" spans="1:48" ht="25.35" customHeight="1" thickBot="1" x14ac:dyDescent="0.25">
      <c r="A111" s="89"/>
      <c r="B111" s="102"/>
      <c r="C111" s="102"/>
      <c r="D111" s="144"/>
      <c r="E111" s="49"/>
      <c r="F111" s="50"/>
      <c r="G111" s="91"/>
      <c r="H111" s="50"/>
      <c r="I111" s="51"/>
      <c r="J111" s="150"/>
      <c r="K111" s="135"/>
      <c r="L111" s="136"/>
      <c r="M111" s="137"/>
      <c r="N111" s="126"/>
      <c r="O111" s="157"/>
      <c r="P111" s="102"/>
      <c r="Q111" s="102"/>
      <c r="R111" s="144"/>
      <c r="S111" s="49"/>
      <c r="T111" s="50"/>
      <c r="U111" s="91"/>
      <c r="V111" s="50"/>
      <c r="W111" s="51"/>
      <c r="X111" s="150"/>
      <c r="Y111" s="135"/>
      <c r="Z111" s="136"/>
      <c r="AA111" s="137"/>
      <c r="AB111" s="126"/>
      <c r="AC111" s="157"/>
      <c r="AD111" s="115"/>
      <c r="AE111" s="83"/>
      <c r="AF111" s="154"/>
      <c r="AG111" s="27" t="s">
        <v>140</v>
      </c>
      <c r="AH111" s="27" t="s">
        <v>419</v>
      </c>
      <c r="AI111" s="27" t="s">
        <v>142</v>
      </c>
      <c r="AJ111" s="27"/>
      <c r="AK111" s="27" t="s">
        <v>391</v>
      </c>
      <c r="AL111" s="120"/>
      <c r="AM111" s="27" t="s">
        <v>140</v>
      </c>
      <c r="AN111" s="261" t="s">
        <v>141</v>
      </c>
      <c r="AO111" s="27" t="s">
        <v>142</v>
      </c>
      <c r="AP111" s="155"/>
      <c r="AR111" s="27" t="s">
        <v>140</v>
      </c>
      <c r="AS111" s="123" t="s">
        <v>419</v>
      </c>
      <c r="AT111" s="27" t="s">
        <v>142</v>
      </c>
      <c r="AU111" s="155"/>
    </row>
    <row r="112" spans="1:48" ht="17.100000000000001" customHeight="1" thickBot="1" x14ac:dyDescent="0.25">
      <c r="B112" s="28" t="s">
        <v>358</v>
      </c>
      <c r="C112" s="28" t="s">
        <v>597</v>
      </c>
      <c r="D112" s="144"/>
      <c r="E112" s="217">
        <v>0</v>
      </c>
      <c r="F112" s="218">
        <v>4</v>
      </c>
      <c r="G112" s="221">
        <v>17</v>
      </c>
      <c r="H112" s="45"/>
      <c r="I112" s="219">
        <v>21</v>
      </c>
      <c r="J112" s="150"/>
      <c r="K112" s="202">
        <v>0</v>
      </c>
      <c r="L112" s="203">
        <v>0.19047619047619047</v>
      </c>
      <c r="M112" s="204">
        <v>0.80952380952380953</v>
      </c>
      <c r="N112" s="126"/>
      <c r="O112" s="157"/>
      <c r="P112" s="28" t="s">
        <v>358</v>
      </c>
      <c r="Q112" s="28" t="s">
        <v>144</v>
      </c>
      <c r="R112" s="144"/>
      <c r="S112" s="44">
        <v>0</v>
      </c>
      <c r="T112" s="45">
        <v>2</v>
      </c>
      <c r="U112" s="46">
        <v>19</v>
      </c>
      <c r="V112" s="45"/>
      <c r="W112" s="47">
        <v>21</v>
      </c>
      <c r="X112" s="150"/>
      <c r="Y112" s="138">
        <f t="shared" si="29"/>
        <v>0</v>
      </c>
      <c r="Z112" s="139">
        <f t="shared" si="29"/>
        <v>9.5238095238095233E-2</v>
      </c>
      <c r="AA112" s="140">
        <f t="shared" si="29"/>
        <v>0.90476190476190477</v>
      </c>
      <c r="AB112" s="126"/>
      <c r="AC112" s="157"/>
      <c r="AD112" s="102" t="s">
        <v>420</v>
      </c>
      <c r="AE112" s="74" t="s">
        <v>144</v>
      </c>
      <c r="AF112" s="154"/>
      <c r="AG112" s="183">
        <v>0</v>
      </c>
      <c r="AH112" s="184">
        <v>0.33333333333333331</v>
      </c>
      <c r="AI112" s="184">
        <v>0.66666666666666663</v>
      </c>
      <c r="AJ112" s="179"/>
      <c r="AK112" s="185">
        <v>0.92307692307692313</v>
      </c>
      <c r="AL112" s="175"/>
      <c r="AM112" s="278">
        <f t="shared" ref="AM112:AO112" si="33">K112-Y112</f>
        <v>0</v>
      </c>
      <c r="AN112" s="279">
        <f t="shared" si="33"/>
        <v>9.5238095238095233E-2</v>
      </c>
      <c r="AO112" s="280">
        <f t="shared" si="33"/>
        <v>-9.5238095238095233E-2</v>
      </c>
      <c r="AP112" s="155" t="s">
        <v>49</v>
      </c>
      <c r="AR112" s="187">
        <f>Y112-AG112</f>
        <v>0</v>
      </c>
      <c r="AS112" s="188">
        <f>Z112-AH112</f>
        <v>-0.23809523809523808</v>
      </c>
      <c r="AT112" s="189">
        <f>AA112-AI112</f>
        <v>0.23809523809523814</v>
      </c>
      <c r="AU112" s="155"/>
    </row>
    <row r="113" spans="1:47" ht="25.35" customHeight="1" thickBot="1" x14ac:dyDescent="0.25">
      <c r="B113" s="28"/>
      <c r="C113" s="28"/>
      <c r="D113" s="144"/>
      <c r="E113" s="27" t="s">
        <v>145</v>
      </c>
      <c r="F113" s="191" t="s">
        <v>146</v>
      </c>
      <c r="G113" s="27" t="s">
        <v>147</v>
      </c>
      <c r="H113" s="191"/>
      <c r="I113" s="27" t="s">
        <v>0</v>
      </c>
      <c r="J113" s="116"/>
      <c r="K113" s="27" t="s">
        <v>145</v>
      </c>
      <c r="L113" s="191" t="s">
        <v>146</v>
      </c>
      <c r="M113" s="27" t="s">
        <v>147</v>
      </c>
      <c r="N113" s="126" t="s">
        <v>49</v>
      </c>
      <c r="O113" s="157"/>
      <c r="P113" s="28"/>
      <c r="Q113" s="28"/>
      <c r="R113" s="144"/>
      <c r="S113" s="27" t="s">
        <v>145</v>
      </c>
      <c r="T113" s="123" t="s">
        <v>146</v>
      </c>
      <c r="U113" s="27" t="s">
        <v>147</v>
      </c>
      <c r="V113" s="123"/>
      <c r="W113" s="27" t="s">
        <v>0</v>
      </c>
      <c r="X113" s="116"/>
      <c r="Y113" s="27" t="s">
        <v>145</v>
      </c>
      <c r="Z113" s="123" t="s">
        <v>146</v>
      </c>
      <c r="AA113" s="27" t="s">
        <v>147</v>
      </c>
      <c r="AB113" s="126" t="str">
        <f t="shared" si="29"/>
        <v/>
      </c>
      <c r="AC113" s="157"/>
      <c r="AD113" s="28"/>
      <c r="AE113" s="74"/>
      <c r="AF113" s="154"/>
      <c r="AG113" s="27" t="s">
        <v>145</v>
      </c>
      <c r="AH113" s="27" t="s">
        <v>146</v>
      </c>
      <c r="AI113" s="27" t="s">
        <v>147</v>
      </c>
      <c r="AJ113" s="27"/>
      <c r="AK113" s="27" t="s">
        <v>391</v>
      </c>
      <c r="AL113" s="120"/>
      <c r="AM113" s="27" t="s">
        <v>145</v>
      </c>
      <c r="AN113" s="261" t="s">
        <v>146</v>
      </c>
      <c r="AO113" s="27" t="s">
        <v>147</v>
      </c>
      <c r="AP113" s="155"/>
      <c r="AR113" s="27" t="s">
        <v>145</v>
      </c>
      <c r="AS113" s="123" t="s">
        <v>146</v>
      </c>
      <c r="AT113" s="27" t="s">
        <v>147</v>
      </c>
      <c r="AU113" s="155"/>
    </row>
    <row r="114" spans="1:47" ht="25.35" customHeight="1" thickBot="1" x14ac:dyDescent="0.25">
      <c r="B114" s="28" t="s">
        <v>359</v>
      </c>
      <c r="C114" s="28" t="s">
        <v>598</v>
      </c>
      <c r="D114" s="144"/>
      <c r="E114" s="209">
        <v>0</v>
      </c>
      <c r="F114" s="210">
        <v>3</v>
      </c>
      <c r="G114" s="222">
        <v>18</v>
      </c>
      <c r="H114" s="53"/>
      <c r="I114" s="211">
        <v>21</v>
      </c>
      <c r="J114" s="116"/>
      <c r="K114" s="193">
        <v>0</v>
      </c>
      <c r="L114" s="194">
        <v>0.14285714285714285</v>
      </c>
      <c r="M114" s="195">
        <v>0.8571428571428571</v>
      </c>
      <c r="N114" s="127"/>
      <c r="O114" s="157"/>
      <c r="P114" s="28" t="s">
        <v>359</v>
      </c>
      <c r="Q114" s="28" t="s">
        <v>148</v>
      </c>
      <c r="R114" s="144"/>
      <c r="S114" s="52">
        <v>0</v>
      </c>
      <c r="T114" s="53">
        <v>10</v>
      </c>
      <c r="U114" s="54">
        <v>11</v>
      </c>
      <c r="V114" s="53"/>
      <c r="W114" s="55">
        <v>21</v>
      </c>
      <c r="X114" s="116"/>
      <c r="Y114" s="128">
        <f t="shared" si="29"/>
        <v>0</v>
      </c>
      <c r="Z114" s="129">
        <f t="shared" si="29"/>
        <v>0.47619047619047616</v>
      </c>
      <c r="AA114" s="130">
        <f t="shared" si="29"/>
        <v>0.52380952380952384</v>
      </c>
      <c r="AB114" s="127"/>
      <c r="AC114" s="157"/>
      <c r="AD114" s="28" t="s">
        <v>421</v>
      </c>
      <c r="AE114" s="74" t="s">
        <v>148</v>
      </c>
      <c r="AF114" s="154"/>
      <c r="AG114" s="183">
        <v>0</v>
      </c>
      <c r="AH114" s="184">
        <v>0.53846153846153844</v>
      </c>
      <c r="AI114" s="184">
        <v>0.46153846153846156</v>
      </c>
      <c r="AJ114" s="179"/>
      <c r="AK114" s="185">
        <v>1</v>
      </c>
      <c r="AL114" s="175"/>
      <c r="AM114" s="278">
        <f t="shared" ref="AM114:AO114" si="34">K114-Y114</f>
        <v>0</v>
      </c>
      <c r="AN114" s="279">
        <f t="shared" si="34"/>
        <v>-0.33333333333333331</v>
      </c>
      <c r="AO114" s="280">
        <f t="shared" si="34"/>
        <v>0.33333333333333326</v>
      </c>
      <c r="AP114" s="155" t="s">
        <v>49</v>
      </c>
      <c r="AR114" s="187">
        <f>Y114-AG114</f>
        <v>0</v>
      </c>
      <c r="AS114" s="188">
        <f>Z114-AH114</f>
        <v>-6.2271062271062272E-2</v>
      </c>
      <c r="AT114" s="189">
        <f>AA114-AI114</f>
        <v>6.2271062271062272E-2</v>
      </c>
      <c r="AU114" s="155"/>
    </row>
    <row r="115" spans="1:47"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X115" s="116"/>
      <c r="Y115" s="127" t="str">
        <f t="shared" si="29"/>
        <v/>
      </c>
      <c r="Z115" s="127" t="str">
        <f t="shared" si="29"/>
        <v/>
      </c>
      <c r="AA115" s="127" t="str">
        <f t="shared" si="29"/>
        <v/>
      </c>
      <c r="AB115" s="127" t="str">
        <f t="shared" si="29"/>
        <v/>
      </c>
      <c r="AC115" s="157"/>
      <c r="AD115" s="35" t="s">
        <v>149</v>
      </c>
      <c r="AE115" s="36" t="s">
        <v>150</v>
      </c>
      <c r="AG115" s="120"/>
      <c r="AH115" s="120"/>
      <c r="AI115" s="120"/>
      <c r="AJ115" s="120"/>
      <c r="AK115" s="120"/>
      <c r="AL115" s="120"/>
      <c r="AM115" s="155" t="s">
        <v>49</v>
      </c>
      <c r="AN115" s="155" t="s">
        <v>49</v>
      </c>
      <c r="AO115" s="155" t="s">
        <v>49</v>
      </c>
      <c r="AP115" s="155" t="s">
        <v>49</v>
      </c>
      <c r="AR115" s="155"/>
      <c r="AS115" s="155"/>
      <c r="AT115" s="155"/>
      <c r="AU115" s="155"/>
    </row>
    <row r="116" spans="1:47" ht="47.85" customHeight="1" thickBot="1" x14ac:dyDescent="0.25">
      <c r="B116" s="48" t="s">
        <v>360</v>
      </c>
      <c r="C116" s="28" t="s">
        <v>599</v>
      </c>
      <c r="D116" s="144"/>
      <c r="E116" s="205">
        <v>16</v>
      </c>
      <c r="F116" s="205">
        <v>5</v>
      </c>
      <c r="G116" s="206">
        <v>0</v>
      </c>
      <c r="H116" s="205">
        <v>0</v>
      </c>
      <c r="I116" s="205">
        <v>21</v>
      </c>
      <c r="J116" s="116"/>
      <c r="K116" s="192">
        <v>0.76190476190476186</v>
      </c>
      <c r="L116" s="192">
        <v>0.23809523809523808</v>
      </c>
      <c r="M116" s="192">
        <v>0</v>
      </c>
      <c r="N116" s="192">
        <v>0</v>
      </c>
      <c r="O116" s="157"/>
      <c r="P116" s="48" t="s">
        <v>360</v>
      </c>
      <c r="Q116" s="28" t="s">
        <v>151</v>
      </c>
      <c r="R116" s="144"/>
      <c r="S116" s="30">
        <v>8</v>
      </c>
      <c r="T116" s="30">
        <v>1</v>
      </c>
      <c r="U116" s="31">
        <v>9</v>
      </c>
      <c r="V116" s="30">
        <v>3</v>
      </c>
      <c r="W116" s="30">
        <v>21</v>
      </c>
      <c r="X116" s="116"/>
      <c r="Y116" s="127">
        <f t="shared" si="29"/>
        <v>0.38095238095238093</v>
      </c>
      <c r="Z116" s="127">
        <f t="shared" si="29"/>
        <v>4.7619047619047616E-2</v>
      </c>
      <c r="AA116" s="127">
        <f t="shared" si="29"/>
        <v>0.42857142857142855</v>
      </c>
      <c r="AB116" s="127">
        <f t="shared" si="29"/>
        <v>0.14285714285714285</v>
      </c>
      <c r="AC116" s="157"/>
      <c r="AD116" s="28" t="s">
        <v>422</v>
      </c>
      <c r="AE116" s="74" t="s">
        <v>423</v>
      </c>
      <c r="AF116" s="154"/>
      <c r="AG116" s="174">
        <v>0.23076923076923078</v>
      </c>
      <c r="AH116" s="174">
        <v>0.30769230769230771</v>
      </c>
      <c r="AI116" s="174">
        <v>0.38461538461538464</v>
      </c>
      <c r="AJ116" s="174">
        <v>7.6923076923076927E-2</v>
      </c>
      <c r="AK116" s="174">
        <v>1</v>
      </c>
      <c r="AL116" s="175"/>
      <c r="AM116" s="264">
        <f t="shared" ref="AM116:AP119" si="35">K116-Y116</f>
        <v>0.38095238095238093</v>
      </c>
      <c r="AN116" s="264">
        <f t="shared" si="35"/>
        <v>0.19047619047619047</v>
      </c>
      <c r="AO116" s="264">
        <f t="shared" si="35"/>
        <v>-0.42857142857142855</v>
      </c>
      <c r="AP116" s="264">
        <f t="shared" si="35"/>
        <v>-0.14285714285714285</v>
      </c>
      <c r="AR116" s="174">
        <f>Y116-AG116</f>
        <v>0.15018315018315015</v>
      </c>
      <c r="AS116" s="174">
        <f>Z116-AH116</f>
        <v>-0.26007326007326009</v>
      </c>
      <c r="AT116" s="174">
        <f>AA116-AI116</f>
        <v>4.3956043956043911E-2</v>
      </c>
      <c r="AU116" s="174">
        <f>AB116-AJ116</f>
        <v>6.5934065934065922E-2</v>
      </c>
    </row>
    <row r="117" spans="1:47" ht="17.100000000000001" customHeight="1" thickBot="1" x14ac:dyDescent="0.25">
      <c r="A117" s="2"/>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X117" s="116"/>
      <c r="Y117" s="127" t="str">
        <f t="shared" si="29"/>
        <v/>
      </c>
      <c r="Z117" s="127" t="str">
        <f t="shared" si="29"/>
        <v/>
      </c>
      <c r="AA117" s="127" t="str">
        <f t="shared" si="29"/>
        <v/>
      </c>
      <c r="AB117" s="127" t="str">
        <f t="shared" si="29"/>
        <v/>
      </c>
      <c r="AC117" s="157"/>
      <c r="AD117" s="35" t="s">
        <v>152</v>
      </c>
      <c r="AE117" s="36" t="s">
        <v>153</v>
      </c>
      <c r="AG117" s="175"/>
      <c r="AH117" s="175"/>
      <c r="AI117" s="175"/>
      <c r="AJ117" s="175"/>
      <c r="AK117" s="175"/>
      <c r="AL117" s="175"/>
      <c r="AM117" s="174" t="s">
        <v>49</v>
      </c>
      <c r="AN117" s="174" t="s">
        <v>49</v>
      </c>
      <c r="AO117" s="174" t="s">
        <v>49</v>
      </c>
      <c r="AP117" s="174" t="s">
        <v>49</v>
      </c>
      <c r="AR117" s="174"/>
      <c r="AS117" s="174"/>
      <c r="AT117" s="174"/>
      <c r="AU117" s="174"/>
    </row>
    <row r="118" spans="1:47" ht="36.6" customHeight="1" thickBot="1" x14ac:dyDescent="0.25">
      <c r="A118" s="2"/>
      <c r="B118" s="48" t="s">
        <v>361</v>
      </c>
      <c r="C118" s="28" t="s">
        <v>600</v>
      </c>
      <c r="D118" s="144"/>
      <c r="E118" s="205">
        <v>21</v>
      </c>
      <c r="F118" s="205">
        <v>0</v>
      </c>
      <c r="G118" s="206">
        <v>0</v>
      </c>
      <c r="H118" s="205">
        <v>0</v>
      </c>
      <c r="I118" s="205">
        <v>21</v>
      </c>
      <c r="J118" s="116"/>
      <c r="K118" s="192">
        <v>1</v>
      </c>
      <c r="L118" s="192">
        <v>0</v>
      </c>
      <c r="M118" s="192">
        <v>0</v>
      </c>
      <c r="N118" s="192">
        <v>0</v>
      </c>
      <c r="O118" s="157"/>
      <c r="P118" s="48" t="s">
        <v>361</v>
      </c>
      <c r="Q118" s="28" t="s">
        <v>154</v>
      </c>
      <c r="R118" s="144"/>
      <c r="S118" s="30">
        <v>19</v>
      </c>
      <c r="T118" s="30">
        <v>2</v>
      </c>
      <c r="U118" s="31">
        <v>0</v>
      </c>
      <c r="V118" s="30">
        <v>0</v>
      </c>
      <c r="W118" s="30">
        <v>21</v>
      </c>
      <c r="X118" s="116"/>
      <c r="Y118" s="127">
        <f t="shared" si="29"/>
        <v>0.90476190476190477</v>
      </c>
      <c r="Z118" s="127">
        <f t="shared" si="29"/>
        <v>9.5238095238095233E-2</v>
      </c>
      <c r="AA118" s="127">
        <f t="shared" si="29"/>
        <v>0</v>
      </c>
      <c r="AB118" s="127">
        <f t="shared" si="29"/>
        <v>0</v>
      </c>
      <c r="AC118" s="157"/>
      <c r="AD118" s="28" t="s">
        <v>424</v>
      </c>
      <c r="AE118" s="74" t="s">
        <v>154</v>
      </c>
      <c r="AF118" s="154"/>
      <c r="AG118" s="174">
        <v>0.53846153846153844</v>
      </c>
      <c r="AH118" s="174">
        <v>0.46153846153846156</v>
      </c>
      <c r="AI118" s="174">
        <v>0</v>
      </c>
      <c r="AJ118" s="174">
        <v>0</v>
      </c>
      <c r="AK118" s="174">
        <v>1</v>
      </c>
      <c r="AL118" s="175"/>
      <c r="AM118" s="264">
        <f t="shared" si="35"/>
        <v>9.5238095238095233E-2</v>
      </c>
      <c r="AN118" s="264">
        <f t="shared" si="35"/>
        <v>-9.5238095238095233E-2</v>
      </c>
      <c r="AO118" s="264">
        <f t="shared" si="35"/>
        <v>0</v>
      </c>
      <c r="AP118" s="264">
        <f t="shared" si="35"/>
        <v>0</v>
      </c>
      <c r="AR118" s="174">
        <f t="shared" ref="AR118:AU119" si="36">Y118-AG118</f>
        <v>0.36630036630036633</v>
      </c>
      <c r="AS118" s="174">
        <f t="shared" si="36"/>
        <v>-0.36630036630036633</v>
      </c>
      <c r="AT118" s="174">
        <f t="shared" si="36"/>
        <v>0</v>
      </c>
      <c r="AU118" s="174">
        <f t="shared" si="36"/>
        <v>0</v>
      </c>
    </row>
    <row r="119" spans="1:47" ht="25.35" customHeight="1" thickBot="1" x14ac:dyDescent="0.25">
      <c r="A119" s="2"/>
      <c r="B119" s="48" t="s">
        <v>362</v>
      </c>
      <c r="C119" s="28" t="s">
        <v>601</v>
      </c>
      <c r="D119" s="144"/>
      <c r="E119" s="205">
        <v>21</v>
      </c>
      <c r="F119" s="205">
        <v>0</v>
      </c>
      <c r="G119" s="206">
        <v>0</v>
      </c>
      <c r="H119" s="205">
        <v>0</v>
      </c>
      <c r="I119" s="205">
        <v>21</v>
      </c>
      <c r="J119" s="116"/>
      <c r="K119" s="192">
        <v>1</v>
      </c>
      <c r="L119" s="192">
        <v>0</v>
      </c>
      <c r="M119" s="192">
        <v>0</v>
      </c>
      <c r="N119" s="192">
        <v>0</v>
      </c>
      <c r="O119" s="157"/>
      <c r="P119" s="48" t="s">
        <v>362</v>
      </c>
      <c r="Q119" s="28" t="s">
        <v>155</v>
      </c>
      <c r="R119" s="144"/>
      <c r="S119" s="30">
        <v>21</v>
      </c>
      <c r="T119" s="30">
        <v>0</v>
      </c>
      <c r="U119" s="31">
        <v>0</v>
      </c>
      <c r="V119" s="30">
        <v>0</v>
      </c>
      <c r="W119" s="30">
        <v>21</v>
      </c>
      <c r="X119" s="116"/>
      <c r="Y119" s="127">
        <f t="shared" si="29"/>
        <v>1</v>
      </c>
      <c r="Z119" s="127">
        <f t="shared" si="29"/>
        <v>0</v>
      </c>
      <c r="AA119" s="127">
        <f t="shared" si="29"/>
        <v>0</v>
      </c>
      <c r="AB119" s="127">
        <f t="shared" si="29"/>
        <v>0</v>
      </c>
      <c r="AC119" s="157"/>
      <c r="AD119" s="28" t="s">
        <v>425</v>
      </c>
      <c r="AE119" s="74" t="s">
        <v>155</v>
      </c>
      <c r="AF119" s="154"/>
      <c r="AG119" s="174">
        <v>0.92307692307692313</v>
      </c>
      <c r="AH119" s="174">
        <v>7.6923076923076927E-2</v>
      </c>
      <c r="AI119" s="174">
        <v>0</v>
      </c>
      <c r="AJ119" s="174">
        <v>0</v>
      </c>
      <c r="AK119" s="174">
        <v>1</v>
      </c>
      <c r="AL119" s="175"/>
      <c r="AM119" s="264">
        <f t="shared" si="35"/>
        <v>0</v>
      </c>
      <c r="AN119" s="264">
        <f t="shared" si="35"/>
        <v>0</v>
      </c>
      <c r="AO119" s="264">
        <f t="shared" si="35"/>
        <v>0</v>
      </c>
      <c r="AP119" s="264">
        <f t="shared" si="35"/>
        <v>0</v>
      </c>
      <c r="AR119" s="174">
        <f t="shared" si="36"/>
        <v>7.6923076923076872E-2</v>
      </c>
      <c r="AS119" s="174">
        <f t="shared" si="36"/>
        <v>-7.6923076923076927E-2</v>
      </c>
      <c r="AT119" s="174">
        <f t="shared" si="36"/>
        <v>0</v>
      </c>
      <c r="AU119" s="174">
        <f t="shared" si="36"/>
        <v>0</v>
      </c>
    </row>
    <row r="120" spans="1:47" ht="25.35" customHeight="1" thickBot="1" x14ac:dyDescent="0.25">
      <c r="A120" s="2"/>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X120" s="116"/>
      <c r="Y120" s="127" t="str">
        <f t="shared" si="29"/>
        <v/>
      </c>
      <c r="Z120" s="127" t="str">
        <f t="shared" si="29"/>
        <v/>
      </c>
      <c r="AA120" s="127" t="str">
        <f t="shared" si="29"/>
        <v/>
      </c>
      <c r="AB120" s="127" t="str">
        <f t="shared" si="29"/>
        <v/>
      </c>
      <c r="AC120" s="157"/>
      <c r="AD120" s="35" t="s">
        <v>156</v>
      </c>
      <c r="AE120" s="36" t="s">
        <v>157</v>
      </c>
      <c r="AG120" s="175"/>
      <c r="AH120" s="175"/>
      <c r="AI120" s="175"/>
      <c r="AJ120" s="175"/>
      <c r="AK120" s="175"/>
      <c r="AL120" s="175"/>
      <c r="AM120" s="174" t="s">
        <v>49</v>
      </c>
      <c r="AN120" s="174" t="s">
        <v>49</v>
      </c>
      <c r="AO120" s="174" t="s">
        <v>49</v>
      </c>
      <c r="AP120" s="174" t="s">
        <v>49</v>
      </c>
      <c r="AR120" s="174"/>
      <c r="AS120" s="174"/>
      <c r="AT120" s="174"/>
      <c r="AU120" s="174"/>
    </row>
    <row r="121" spans="1:47" ht="17.100000000000001" customHeight="1" thickBot="1" x14ac:dyDescent="0.25">
      <c r="A121" s="2"/>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X121" s="116"/>
      <c r="Y121" s="127" t="str">
        <f t="shared" si="29"/>
        <v/>
      </c>
      <c r="Z121" s="127" t="str">
        <f t="shared" si="29"/>
        <v/>
      </c>
      <c r="AA121" s="127" t="str">
        <f t="shared" si="29"/>
        <v/>
      </c>
      <c r="AB121" s="127" t="str">
        <f t="shared" si="29"/>
        <v/>
      </c>
      <c r="AC121" s="157"/>
      <c r="AD121" s="35" t="s">
        <v>158</v>
      </c>
      <c r="AE121" s="36" t="s">
        <v>159</v>
      </c>
      <c r="AG121" s="175"/>
      <c r="AH121" s="175"/>
      <c r="AI121" s="175"/>
      <c r="AJ121" s="175"/>
      <c r="AK121" s="175"/>
      <c r="AL121" s="175"/>
      <c r="AM121" s="174" t="s">
        <v>49</v>
      </c>
      <c r="AN121" s="174" t="s">
        <v>49</v>
      </c>
      <c r="AO121" s="174" t="s">
        <v>49</v>
      </c>
      <c r="AP121" s="174" t="s">
        <v>49</v>
      </c>
      <c r="AR121" s="174"/>
      <c r="AS121" s="174"/>
      <c r="AT121" s="174"/>
      <c r="AU121" s="174"/>
    </row>
    <row r="122" spans="1:47" ht="36.6" customHeight="1" thickBot="1" x14ac:dyDescent="0.25">
      <c r="A122" s="2"/>
      <c r="B122" s="48" t="s">
        <v>363</v>
      </c>
      <c r="C122" s="28" t="s">
        <v>602</v>
      </c>
      <c r="D122" s="144"/>
      <c r="E122" s="205">
        <v>21</v>
      </c>
      <c r="F122" s="205">
        <v>0</v>
      </c>
      <c r="G122" s="206">
        <v>0</v>
      </c>
      <c r="H122" s="205">
        <v>0</v>
      </c>
      <c r="I122" s="205">
        <v>21</v>
      </c>
      <c r="J122" s="116"/>
      <c r="K122" s="192">
        <v>1</v>
      </c>
      <c r="L122" s="192">
        <v>0</v>
      </c>
      <c r="M122" s="192">
        <v>0</v>
      </c>
      <c r="N122" s="192">
        <v>0</v>
      </c>
      <c r="O122" s="157"/>
      <c r="P122" s="48" t="s">
        <v>363</v>
      </c>
      <c r="Q122" s="28" t="s">
        <v>160</v>
      </c>
      <c r="R122" s="144"/>
      <c r="S122" s="30">
        <v>21</v>
      </c>
      <c r="T122" s="30">
        <v>0</v>
      </c>
      <c r="U122" s="31">
        <v>0</v>
      </c>
      <c r="V122" s="30">
        <v>0</v>
      </c>
      <c r="W122" s="30">
        <v>21</v>
      </c>
      <c r="X122" s="116"/>
      <c r="Y122" s="127">
        <f t="shared" si="29"/>
        <v>1</v>
      </c>
      <c r="Z122" s="127">
        <f t="shared" si="29"/>
        <v>0</v>
      </c>
      <c r="AA122" s="127">
        <f t="shared" si="29"/>
        <v>0</v>
      </c>
      <c r="AB122" s="127">
        <f t="shared" si="29"/>
        <v>0</v>
      </c>
      <c r="AC122" s="157"/>
      <c r="AD122" s="28" t="s">
        <v>426</v>
      </c>
      <c r="AE122" s="74" t="s">
        <v>160</v>
      </c>
      <c r="AF122" s="154"/>
      <c r="AG122" s="174">
        <v>1</v>
      </c>
      <c r="AH122" s="174">
        <v>0</v>
      </c>
      <c r="AI122" s="174">
        <v>0</v>
      </c>
      <c r="AJ122" s="174">
        <v>0</v>
      </c>
      <c r="AK122" s="174">
        <v>1</v>
      </c>
      <c r="AL122" s="175"/>
      <c r="AM122" s="264">
        <f t="shared" ref="AM122:AP122" si="37">K122-Y122</f>
        <v>0</v>
      </c>
      <c r="AN122" s="264">
        <f t="shared" si="37"/>
        <v>0</v>
      </c>
      <c r="AO122" s="264">
        <f t="shared" si="37"/>
        <v>0</v>
      </c>
      <c r="AP122" s="264">
        <f t="shared" si="37"/>
        <v>0</v>
      </c>
      <c r="AR122" s="174">
        <f>Y122-AG122</f>
        <v>0</v>
      </c>
      <c r="AS122" s="174">
        <f>Z122-AH122</f>
        <v>0</v>
      </c>
      <c r="AT122" s="174">
        <f>AA122-AI122</f>
        <v>0</v>
      </c>
      <c r="AU122" s="174">
        <f>AB122-AJ122</f>
        <v>0</v>
      </c>
    </row>
    <row r="123" spans="1:47" ht="17.100000000000001" customHeight="1" thickBot="1" x14ac:dyDescent="0.25">
      <c r="A123" s="2"/>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X123" s="116"/>
      <c r="Y123" s="127" t="str">
        <f t="shared" si="29"/>
        <v/>
      </c>
      <c r="Z123" s="127" t="str">
        <f t="shared" si="29"/>
        <v/>
      </c>
      <c r="AA123" s="127" t="str">
        <f t="shared" si="29"/>
        <v/>
      </c>
      <c r="AB123" s="127" t="str">
        <f t="shared" si="29"/>
        <v/>
      </c>
      <c r="AC123" s="157"/>
      <c r="AD123" s="35" t="s">
        <v>161</v>
      </c>
      <c r="AE123" s="36" t="s">
        <v>162</v>
      </c>
      <c r="AG123" s="175"/>
      <c r="AH123" s="175"/>
      <c r="AI123" s="175"/>
      <c r="AJ123" s="175"/>
      <c r="AK123" s="175"/>
      <c r="AL123" s="175"/>
      <c r="AM123" s="174" t="s">
        <v>49</v>
      </c>
      <c r="AN123" s="174" t="s">
        <v>49</v>
      </c>
      <c r="AO123" s="174" t="s">
        <v>49</v>
      </c>
      <c r="AP123" s="174" t="s">
        <v>49</v>
      </c>
      <c r="AR123" s="174"/>
      <c r="AS123" s="174"/>
      <c r="AT123" s="174"/>
      <c r="AU123" s="174"/>
    </row>
    <row r="124" spans="1:47" ht="47.85" customHeight="1" thickBot="1" x14ac:dyDescent="0.25">
      <c r="A124" s="2"/>
      <c r="B124" s="48" t="s">
        <v>364</v>
      </c>
      <c r="C124" s="28" t="s">
        <v>603</v>
      </c>
      <c r="D124" s="144"/>
      <c r="E124" s="205">
        <v>19</v>
      </c>
      <c r="F124" s="205">
        <v>0</v>
      </c>
      <c r="G124" s="206">
        <v>0</v>
      </c>
      <c r="H124" s="205">
        <v>2</v>
      </c>
      <c r="I124" s="205">
        <v>21</v>
      </c>
      <c r="J124" s="116"/>
      <c r="K124" s="192">
        <v>0.90476190476190477</v>
      </c>
      <c r="L124" s="192">
        <v>0</v>
      </c>
      <c r="M124" s="192">
        <v>0</v>
      </c>
      <c r="N124" s="192">
        <v>9.5238095238095233E-2</v>
      </c>
      <c r="O124" s="157"/>
      <c r="P124" s="48" t="s">
        <v>364</v>
      </c>
      <c r="Q124" s="28" t="s">
        <v>163</v>
      </c>
      <c r="R124" s="144"/>
      <c r="S124" s="30">
        <v>20</v>
      </c>
      <c r="T124" s="30">
        <v>0</v>
      </c>
      <c r="U124" s="31">
        <v>0</v>
      </c>
      <c r="V124" s="30">
        <v>1</v>
      </c>
      <c r="W124" s="30">
        <v>21</v>
      </c>
      <c r="X124" s="116"/>
      <c r="Y124" s="127">
        <f t="shared" si="29"/>
        <v>0.95238095238095233</v>
      </c>
      <c r="Z124" s="127">
        <f t="shared" si="29"/>
        <v>0</v>
      </c>
      <c r="AA124" s="127">
        <f t="shared" si="29"/>
        <v>0</v>
      </c>
      <c r="AB124" s="127">
        <f t="shared" si="29"/>
        <v>4.7619047619047616E-2</v>
      </c>
      <c r="AC124" s="157"/>
      <c r="AD124" s="28" t="s">
        <v>427</v>
      </c>
      <c r="AE124" s="74" t="s">
        <v>163</v>
      </c>
      <c r="AF124" s="154"/>
      <c r="AG124" s="174">
        <v>1</v>
      </c>
      <c r="AH124" s="174">
        <v>0</v>
      </c>
      <c r="AI124" s="174">
        <v>0</v>
      </c>
      <c r="AJ124" s="174">
        <v>0</v>
      </c>
      <c r="AK124" s="174">
        <v>1</v>
      </c>
      <c r="AL124" s="175"/>
      <c r="AM124" s="264">
        <f t="shared" ref="AM124:AP126" si="38">K124-Y124</f>
        <v>-4.7619047619047561E-2</v>
      </c>
      <c r="AN124" s="264">
        <f t="shared" si="38"/>
        <v>0</v>
      </c>
      <c r="AO124" s="264">
        <f t="shared" si="38"/>
        <v>0</v>
      </c>
      <c r="AP124" s="264">
        <f t="shared" si="38"/>
        <v>4.7619047619047616E-2</v>
      </c>
      <c r="AR124" s="174">
        <f t="shared" ref="AR124:AU126" si="39">Y124-AG124</f>
        <v>-4.7619047619047672E-2</v>
      </c>
      <c r="AS124" s="174">
        <f t="shared" si="39"/>
        <v>0</v>
      </c>
      <c r="AT124" s="174">
        <f t="shared" si="39"/>
        <v>0</v>
      </c>
      <c r="AU124" s="174">
        <f t="shared" si="39"/>
        <v>4.7619047619047616E-2</v>
      </c>
    </row>
    <row r="125" spans="1:47" ht="36.6" customHeight="1" thickBot="1" x14ac:dyDescent="0.25">
      <c r="A125" s="2"/>
      <c r="B125" s="48" t="s">
        <v>365</v>
      </c>
      <c r="C125" s="28" t="s">
        <v>604</v>
      </c>
      <c r="D125" s="144"/>
      <c r="E125" s="205">
        <v>21</v>
      </c>
      <c r="F125" s="205">
        <v>0</v>
      </c>
      <c r="G125" s="206">
        <v>0</v>
      </c>
      <c r="H125" s="205">
        <v>0</v>
      </c>
      <c r="I125" s="205">
        <v>21</v>
      </c>
      <c r="J125" s="116"/>
      <c r="K125" s="192">
        <v>1</v>
      </c>
      <c r="L125" s="192">
        <v>0</v>
      </c>
      <c r="M125" s="192">
        <v>0</v>
      </c>
      <c r="N125" s="192">
        <v>0</v>
      </c>
      <c r="O125" s="157"/>
      <c r="P125" s="48" t="s">
        <v>365</v>
      </c>
      <c r="Q125" s="28" t="s">
        <v>164</v>
      </c>
      <c r="R125" s="144"/>
      <c r="S125" s="30">
        <v>21</v>
      </c>
      <c r="T125" s="30">
        <v>0</v>
      </c>
      <c r="U125" s="31">
        <v>0</v>
      </c>
      <c r="V125" s="30">
        <v>0</v>
      </c>
      <c r="W125" s="30">
        <v>21</v>
      </c>
      <c r="X125" s="116"/>
      <c r="Y125" s="127">
        <f t="shared" si="29"/>
        <v>1</v>
      </c>
      <c r="Z125" s="127">
        <f t="shared" si="29"/>
        <v>0</v>
      </c>
      <c r="AA125" s="127">
        <f t="shared" si="29"/>
        <v>0</v>
      </c>
      <c r="AB125" s="127">
        <f t="shared" si="29"/>
        <v>0</v>
      </c>
      <c r="AC125" s="157"/>
      <c r="AD125" s="28" t="s">
        <v>428</v>
      </c>
      <c r="AE125" s="74" t="s">
        <v>164</v>
      </c>
      <c r="AF125" s="154"/>
      <c r="AG125" s="174">
        <v>1</v>
      </c>
      <c r="AH125" s="174">
        <v>0</v>
      </c>
      <c r="AI125" s="174">
        <v>0</v>
      </c>
      <c r="AJ125" s="174">
        <v>0</v>
      </c>
      <c r="AK125" s="174">
        <v>1</v>
      </c>
      <c r="AL125" s="175"/>
      <c r="AM125" s="264">
        <f t="shared" si="38"/>
        <v>0</v>
      </c>
      <c r="AN125" s="264">
        <f t="shared" si="38"/>
        <v>0</v>
      </c>
      <c r="AO125" s="264">
        <f t="shared" si="38"/>
        <v>0</v>
      </c>
      <c r="AP125" s="264">
        <f t="shared" si="38"/>
        <v>0</v>
      </c>
      <c r="AR125" s="174">
        <f t="shared" si="39"/>
        <v>0</v>
      </c>
      <c r="AS125" s="174">
        <f t="shared" si="39"/>
        <v>0</v>
      </c>
      <c r="AT125" s="174">
        <f t="shared" si="39"/>
        <v>0</v>
      </c>
      <c r="AU125" s="174">
        <f t="shared" si="39"/>
        <v>0</v>
      </c>
    </row>
    <row r="126" spans="1:47" ht="36.6" customHeight="1" thickBot="1" x14ac:dyDescent="0.25">
      <c r="A126" s="2"/>
      <c r="B126" s="48" t="s">
        <v>366</v>
      </c>
      <c r="C126" s="28" t="s">
        <v>605</v>
      </c>
      <c r="D126" s="144"/>
      <c r="E126" s="205">
        <v>21</v>
      </c>
      <c r="F126" s="205">
        <v>0</v>
      </c>
      <c r="G126" s="206">
        <v>0</v>
      </c>
      <c r="H126" s="205">
        <v>0</v>
      </c>
      <c r="I126" s="205">
        <v>21</v>
      </c>
      <c r="J126" s="116"/>
      <c r="K126" s="192">
        <v>1</v>
      </c>
      <c r="L126" s="192">
        <v>0</v>
      </c>
      <c r="M126" s="192">
        <v>0</v>
      </c>
      <c r="N126" s="192">
        <v>0</v>
      </c>
      <c r="O126" s="157"/>
      <c r="P126" s="48" t="s">
        <v>366</v>
      </c>
      <c r="Q126" s="28" t="s">
        <v>165</v>
      </c>
      <c r="R126" s="144"/>
      <c r="S126" s="30">
        <v>21</v>
      </c>
      <c r="T126" s="30">
        <v>0</v>
      </c>
      <c r="U126" s="31">
        <v>0</v>
      </c>
      <c r="V126" s="30">
        <v>0</v>
      </c>
      <c r="W126" s="30">
        <v>21</v>
      </c>
      <c r="X126" s="116"/>
      <c r="Y126" s="127">
        <f t="shared" si="29"/>
        <v>1</v>
      </c>
      <c r="Z126" s="127">
        <f t="shared" si="29"/>
        <v>0</v>
      </c>
      <c r="AA126" s="127">
        <f t="shared" si="29"/>
        <v>0</v>
      </c>
      <c r="AB126" s="127">
        <f t="shared" si="29"/>
        <v>0</v>
      </c>
      <c r="AC126" s="157"/>
      <c r="AD126" s="28" t="s">
        <v>430</v>
      </c>
      <c r="AE126" s="74" t="s">
        <v>165</v>
      </c>
      <c r="AF126" s="154"/>
      <c r="AG126" s="174">
        <v>1</v>
      </c>
      <c r="AH126" s="174">
        <v>0</v>
      </c>
      <c r="AI126" s="174">
        <v>0</v>
      </c>
      <c r="AJ126" s="174">
        <v>0</v>
      </c>
      <c r="AK126" s="174">
        <v>1</v>
      </c>
      <c r="AL126" s="175"/>
      <c r="AM126" s="264">
        <f t="shared" si="38"/>
        <v>0</v>
      </c>
      <c r="AN126" s="264">
        <f t="shared" si="38"/>
        <v>0</v>
      </c>
      <c r="AO126" s="264">
        <f t="shared" si="38"/>
        <v>0</v>
      </c>
      <c r="AP126" s="264">
        <f t="shared" si="38"/>
        <v>0</v>
      </c>
      <c r="AR126" s="174">
        <f t="shared" si="39"/>
        <v>0</v>
      </c>
      <c r="AS126" s="174">
        <f t="shared" si="39"/>
        <v>0</v>
      </c>
      <c r="AT126" s="174">
        <f t="shared" si="39"/>
        <v>0</v>
      </c>
      <c r="AU126" s="174">
        <f t="shared" si="39"/>
        <v>0</v>
      </c>
    </row>
    <row r="127" spans="1:47" ht="25.35" customHeight="1" thickBot="1" x14ac:dyDescent="0.25">
      <c r="A127" s="2"/>
      <c r="B127" s="48"/>
      <c r="C127" s="28"/>
      <c r="D127" s="144"/>
      <c r="E127" s="27" t="s">
        <v>145</v>
      </c>
      <c r="F127" s="191" t="s">
        <v>146</v>
      </c>
      <c r="G127" s="27" t="s">
        <v>147</v>
      </c>
      <c r="H127" s="191"/>
      <c r="I127" s="27" t="s">
        <v>0</v>
      </c>
      <c r="J127" s="116"/>
      <c r="K127" s="27" t="s">
        <v>145</v>
      </c>
      <c r="L127" s="191" t="s">
        <v>146</v>
      </c>
      <c r="M127" s="27" t="s">
        <v>147</v>
      </c>
      <c r="N127" s="126" t="s">
        <v>49</v>
      </c>
      <c r="O127" s="157"/>
      <c r="P127" s="48"/>
      <c r="Q127" s="28"/>
      <c r="R127" s="144"/>
      <c r="S127" s="27" t="s">
        <v>145</v>
      </c>
      <c r="T127" s="123" t="s">
        <v>146</v>
      </c>
      <c r="U127" s="27" t="s">
        <v>147</v>
      </c>
      <c r="V127" s="123"/>
      <c r="W127" s="27" t="s">
        <v>0</v>
      </c>
      <c r="X127" s="116"/>
      <c r="Y127" s="27" t="s">
        <v>145</v>
      </c>
      <c r="Z127" s="123" t="s">
        <v>146</v>
      </c>
      <c r="AA127" s="27" t="s">
        <v>147</v>
      </c>
      <c r="AB127" s="126" t="str">
        <f t="shared" si="29"/>
        <v/>
      </c>
      <c r="AC127" s="157"/>
      <c r="AD127" s="28"/>
      <c r="AE127" s="74"/>
      <c r="AG127" s="27" t="s">
        <v>145</v>
      </c>
      <c r="AH127" s="27" t="s">
        <v>146</v>
      </c>
      <c r="AI127" s="27" t="s">
        <v>147</v>
      </c>
      <c r="AJ127" s="27"/>
      <c r="AK127" s="27" t="s">
        <v>391</v>
      </c>
      <c r="AL127" s="120"/>
      <c r="AM127" s="27" t="s">
        <v>145</v>
      </c>
      <c r="AN127" s="27" t="s">
        <v>146</v>
      </c>
      <c r="AO127" s="27" t="s">
        <v>147</v>
      </c>
      <c r="AP127" s="155" t="s">
        <v>49</v>
      </c>
      <c r="AR127" s="27" t="s">
        <v>145</v>
      </c>
      <c r="AS127" s="27" t="s">
        <v>146</v>
      </c>
      <c r="AT127" s="27" t="s">
        <v>147</v>
      </c>
      <c r="AU127" s="155"/>
    </row>
    <row r="128" spans="1:47" ht="25.35" customHeight="1" thickBot="1" x14ac:dyDescent="0.25">
      <c r="A128" s="2"/>
      <c r="B128" s="48" t="s">
        <v>367</v>
      </c>
      <c r="C128" s="28" t="s">
        <v>166</v>
      </c>
      <c r="D128" s="144"/>
      <c r="E128" s="209">
        <v>0</v>
      </c>
      <c r="F128" s="210">
        <v>0</v>
      </c>
      <c r="G128" s="222">
        <v>21</v>
      </c>
      <c r="H128" s="53"/>
      <c r="I128" s="211">
        <v>21</v>
      </c>
      <c r="J128" s="116"/>
      <c r="K128" s="193">
        <v>0</v>
      </c>
      <c r="L128" s="194">
        <v>0</v>
      </c>
      <c r="M128" s="195">
        <v>1</v>
      </c>
      <c r="N128" s="127"/>
      <c r="O128" s="157"/>
      <c r="P128" s="48" t="s">
        <v>367</v>
      </c>
      <c r="Q128" s="28" t="s">
        <v>166</v>
      </c>
      <c r="R128" s="144"/>
      <c r="S128" s="52">
        <v>0</v>
      </c>
      <c r="T128" s="53">
        <v>1</v>
      </c>
      <c r="U128" s="54">
        <v>20</v>
      </c>
      <c r="V128" s="53"/>
      <c r="W128" s="55">
        <v>21</v>
      </c>
      <c r="X128" s="116"/>
      <c r="Y128" s="128">
        <f t="shared" si="29"/>
        <v>0</v>
      </c>
      <c r="Z128" s="129">
        <f t="shared" si="29"/>
        <v>4.7619047619047616E-2</v>
      </c>
      <c r="AA128" s="130">
        <f t="shared" si="29"/>
        <v>0.95238095238095233</v>
      </c>
      <c r="AB128" s="127"/>
      <c r="AC128" s="157"/>
      <c r="AD128" s="28" t="s">
        <v>429</v>
      </c>
      <c r="AE128" s="74" t="s">
        <v>166</v>
      </c>
      <c r="AF128" s="154"/>
      <c r="AG128" s="187">
        <v>0</v>
      </c>
      <c r="AH128" s="188">
        <v>8.3333333333333329E-2</v>
      </c>
      <c r="AI128" s="188">
        <v>0.91666666666666663</v>
      </c>
      <c r="AJ128" s="188"/>
      <c r="AK128" s="189">
        <v>0.92307692307692313</v>
      </c>
      <c r="AL128" s="175"/>
      <c r="AM128" s="278">
        <f t="shared" ref="AM128:AO128" si="40">K128-Y128</f>
        <v>0</v>
      </c>
      <c r="AN128" s="279">
        <f t="shared" si="40"/>
        <v>-4.7619047619047616E-2</v>
      </c>
      <c r="AO128" s="280">
        <f t="shared" si="40"/>
        <v>4.7619047619047672E-2</v>
      </c>
      <c r="AP128" s="155" t="s">
        <v>49</v>
      </c>
      <c r="AR128" s="183">
        <f>Y128-AG128</f>
        <v>0</v>
      </c>
      <c r="AS128" s="184">
        <f>Z128-AH128</f>
        <v>-3.5714285714285712E-2</v>
      </c>
      <c r="AT128" s="185">
        <f>AA128-AI128</f>
        <v>3.5714285714285698E-2</v>
      </c>
      <c r="AU128" s="155"/>
    </row>
    <row r="129" spans="1:47" ht="17.100000000000001" customHeight="1" thickBot="1" x14ac:dyDescent="0.25">
      <c r="A129" s="2"/>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X129" s="116"/>
      <c r="Y129" s="127" t="str">
        <f t="shared" si="29"/>
        <v/>
      </c>
      <c r="Z129" s="127" t="str">
        <f t="shared" si="29"/>
        <v/>
      </c>
      <c r="AA129" s="127" t="str">
        <f t="shared" si="29"/>
        <v/>
      </c>
      <c r="AB129" s="127" t="str">
        <f t="shared" si="29"/>
        <v/>
      </c>
      <c r="AC129" s="157"/>
      <c r="AD129" s="35" t="s">
        <v>167</v>
      </c>
      <c r="AE129" s="36" t="s">
        <v>168</v>
      </c>
      <c r="AG129" s="120"/>
      <c r="AH129" s="120"/>
      <c r="AI129" s="120"/>
      <c r="AJ129" s="120"/>
      <c r="AK129" s="120"/>
      <c r="AL129" s="120"/>
      <c r="AM129" s="155" t="s">
        <v>49</v>
      </c>
      <c r="AN129" s="155" t="s">
        <v>49</v>
      </c>
      <c r="AO129" s="155" t="s">
        <v>49</v>
      </c>
      <c r="AP129" s="155" t="s">
        <v>49</v>
      </c>
      <c r="AR129" s="155"/>
      <c r="AS129" s="155"/>
      <c r="AT129" s="155"/>
      <c r="AU129" s="155"/>
    </row>
    <row r="130" spans="1:47" ht="25.35" customHeight="1" thickBot="1" x14ac:dyDescent="0.25">
      <c r="A130" s="2"/>
      <c r="B130" s="48" t="s">
        <v>368</v>
      </c>
      <c r="C130" s="28" t="s">
        <v>606</v>
      </c>
      <c r="D130" s="144"/>
      <c r="E130" s="205">
        <v>21</v>
      </c>
      <c r="F130" s="205">
        <v>0</v>
      </c>
      <c r="G130" s="206">
        <v>0</v>
      </c>
      <c r="H130" s="205">
        <v>0</v>
      </c>
      <c r="I130" s="205">
        <v>21</v>
      </c>
      <c r="J130" s="116"/>
      <c r="K130" s="192">
        <v>1</v>
      </c>
      <c r="L130" s="192">
        <v>0</v>
      </c>
      <c r="M130" s="192">
        <v>0</v>
      </c>
      <c r="N130" s="192">
        <v>0</v>
      </c>
      <c r="O130" s="157"/>
      <c r="P130" s="48" t="s">
        <v>368</v>
      </c>
      <c r="Q130" s="28" t="s">
        <v>169</v>
      </c>
      <c r="R130" s="144"/>
      <c r="S130" s="30">
        <v>20</v>
      </c>
      <c r="T130" s="30">
        <v>1</v>
      </c>
      <c r="U130" s="31">
        <v>0</v>
      </c>
      <c r="V130" s="30">
        <v>0</v>
      </c>
      <c r="W130" s="30">
        <v>21</v>
      </c>
      <c r="X130" s="116"/>
      <c r="Y130" s="127">
        <f t="shared" si="29"/>
        <v>0.95238095238095233</v>
      </c>
      <c r="Z130" s="127">
        <f t="shared" si="29"/>
        <v>4.7619047619047616E-2</v>
      </c>
      <c r="AA130" s="127">
        <f t="shared" si="29"/>
        <v>0</v>
      </c>
      <c r="AB130" s="127">
        <f t="shared" si="29"/>
        <v>0</v>
      </c>
      <c r="AC130" s="157"/>
      <c r="AD130" s="101" t="s">
        <v>431</v>
      </c>
      <c r="AE130" s="78" t="s">
        <v>169</v>
      </c>
      <c r="AF130" s="154"/>
      <c r="AG130" s="174">
        <v>0.84615384615384615</v>
      </c>
      <c r="AH130" s="174">
        <v>7.6923076923076927E-2</v>
      </c>
      <c r="AI130" s="174">
        <v>7.6923076923076927E-2</v>
      </c>
      <c r="AJ130" s="174">
        <v>0</v>
      </c>
      <c r="AK130" s="174">
        <v>1</v>
      </c>
      <c r="AL130" s="175"/>
      <c r="AM130" s="264">
        <f t="shared" ref="AM130:AP130" si="41">K130-Y130</f>
        <v>4.7619047619047672E-2</v>
      </c>
      <c r="AN130" s="264">
        <f t="shared" si="41"/>
        <v>-4.7619047619047616E-2</v>
      </c>
      <c r="AO130" s="264">
        <f t="shared" si="41"/>
        <v>0</v>
      </c>
      <c r="AP130" s="264">
        <f t="shared" si="41"/>
        <v>0</v>
      </c>
      <c r="AR130" s="174">
        <f>Y130-AG130</f>
        <v>0.10622710622710618</v>
      </c>
      <c r="AS130" s="174">
        <f>Z130-AH130</f>
        <v>-2.9304029304029311E-2</v>
      </c>
      <c r="AT130" s="174">
        <f>AA130-AI130</f>
        <v>-7.6923076923076927E-2</v>
      </c>
      <c r="AU130" s="174">
        <f>AB130-AJ130</f>
        <v>0</v>
      </c>
    </row>
    <row r="131" spans="1:47" ht="17.100000000000001" customHeight="1" thickBot="1" x14ac:dyDescent="0.25">
      <c r="A131" s="2"/>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X131" s="116"/>
      <c r="Y131" s="126" t="str">
        <f t="shared" si="29"/>
        <v/>
      </c>
      <c r="Z131" s="126" t="str">
        <f t="shared" si="29"/>
        <v/>
      </c>
      <c r="AA131" s="126" t="str">
        <f t="shared" si="29"/>
        <v/>
      </c>
      <c r="AB131" s="126" t="str">
        <f t="shared" si="29"/>
        <v/>
      </c>
      <c r="AC131" s="157"/>
      <c r="AD131" s="81" t="s">
        <v>170</v>
      </c>
      <c r="AE131" s="81" t="s">
        <v>171</v>
      </c>
      <c r="AG131" s="120"/>
      <c r="AH131" s="120"/>
      <c r="AI131" s="120"/>
      <c r="AJ131" s="120"/>
      <c r="AK131" s="120"/>
      <c r="AL131" s="120"/>
      <c r="AM131" s="155" t="s">
        <v>49</v>
      </c>
      <c r="AN131" s="155" t="s">
        <v>49</v>
      </c>
      <c r="AO131" s="155" t="s">
        <v>49</v>
      </c>
      <c r="AP131" s="155" t="s">
        <v>49</v>
      </c>
      <c r="AR131" s="155"/>
      <c r="AS131" s="155"/>
      <c r="AT131" s="155"/>
      <c r="AU131" s="155"/>
    </row>
    <row r="132" spans="1:47" ht="25.35" customHeight="1" thickBot="1" x14ac:dyDescent="0.25">
      <c r="A132" s="2"/>
      <c r="B132" s="35"/>
      <c r="C132" s="36"/>
      <c r="E132" s="27" t="s">
        <v>145</v>
      </c>
      <c r="F132" s="191" t="s">
        <v>146</v>
      </c>
      <c r="G132" s="27" t="s">
        <v>147</v>
      </c>
      <c r="H132" s="191"/>
      <c r="I132" s="27" t="s">
        <v>0</v>
      </c>
      <c r="J132" s="116"/>
      <c r="K132" s="27" t="s">
        <v>145</v>
      </c>
      <c r="L132" s="191" t="s">
        <v>146</v>
      </c>
      <c r="M132" s="27" t="s">
        <v>147</v>
      </c>
      <c r="N132" s="126" t="s">
        <v>49</v>
      </c>
      <c r="O132" s="157"/>
      <c r="P132" s="35"/>
      <c r="Q132" s="36"/>
      <c r="S132" s="27" t="s">
        <v>145</v>
      </c>
      <c r="T132" s="123" t="s">
        <v>146</v>
      </c>
      <c r="U132" s="27" t="s">
        <v>147</v>
      </c>
      <c r="V132" s="123"/>
      <c r="W132" s="27" t="s">
        <v>0</v>
      </c>
      <c r="X132" s="116"/>
      <c r="Y132" s="27" t="s">
        <v>145</v>
      </c>
      <c r="Z132" s="123" t="s">
        <v>146</v>
      </c>
      <c r="AA132" s="27" t="s">
        <v>147</v>
      </c>
      <c r="AB132" s="126" t="str">
        <f t="shared" si="29"/>
        <v/>
      </c>
      <c r="AC132" s="157"/>
      <c r="AD132" s="109"/>
      <c r="AE132" s="125"/>
      <c r="AG132" s="27" t="s">
        <v>145</v>
      </c>
      <c r="AH132" s="27" t="s">
        <v>146</v>
      </c>
      <c r="AI132" s="27" t="s">
        <v>147</v>
      </c>
      <c r="AJ132" s="27"/>
      <c r="AK132" s="27" t="s">
        <v>391</v>
      </c>
      <c r="AL132" s="120"/>
      <c r="AM132" s="27" t="s">
        <v>145</v>
      </c>
      <c r="AN132" s="27" t="s">
        <v>146</v>
      </c>
      <c r="AO132" s="27" t="s">
        <v>147</v>
      </c>
      <c r="AP132" s="155"/>
      <c r="AR132" s="27" t="s">
        <v>145</v>
      </c>
      <c r="AS132" s="27" t="s">
        <v>146</v>
      </c>
      <c r="AT132" s="27" t="s">
        <v>147</v>
      </c>
      <c r="AU132" s="155"/>
    </row>
    <row r="133" spans="1:47" ht="25.35" customHeight="1" thickBot="1" x14ac:dyDescent="0.25">
      <c r="A133" s="2"/>
      <c r="B133" s="48" t="s">
        <v>369</v>
      </c>
      <c r="C133" s="28" t="s">
        <v>172</v>
      </c>
      <c r="D133" s="144"/>
      <c r="E133" s="209">
        <v>0</v>
      </c>
      <c r="F133" s="210">
        <v>0</v>
      </c>
      <c r="G133" s="222">
        <v>21</v>
      </c>
      <c r="H133" s="53"/>
      <c r="I133" s="211">
        <v>21</v>
      </c>
      <c r="J133" s="116"/>
      <c r="K133" s="193">
        <v>0</v>
      </c>
      <c r="L133" s="194">
        <v>0</v>
      </c>
      <c r="M133" s="195">
        <v>1</v>
      </c>
      <c r="N133" s="127"/>
      <c r="O133" s="157"/>
      <c r="P133" s="48" t="s">
        <v>369</v>
      </c>
      <c r="Q133" s="28" t="s">
        <v>172</v>
      </c>
      <c r="R133" s="144"/>
      <c r="S133" s="52">
        <v>0</v>
      </c>
      <c r="T133" s="53">
        <v>2</v>
      </c>
      <c r="U133" s="54">
        <v>19</v>
      </c>
      <c r="V133" s="53"/>
      <c r="W133" s="55">
        <v>21</v>
      </c>
      <c r="X133" s="116"/>
      <c r="Y133" s="128">
        <f t="shared" si="29"/>
        <v>0</v>
      </c>
      <c r="Z133" s="129">
        <f t="shared" si="29"/>
        <v>9.5238095238095233E-2</v>
      </c>
      <c r="AA133" s="130">
        <f t="shared" si="29"/>
        <v>0.90476190476190477</v>
      </c>
      <c r="AB133" s="127"/>
      <c r="AC133" s="157"/>
      <c r="AD133" s="102" t="s">
        <v>432</v>
      </c>
      <c r="AE133" s="74" t="s">
        <v>172</v>
      </c>
      <c r="AF133" s="154"/>
      <c r="AG133" s="187">
        <v>0</v>
      </c>
      <c r="AH133" s="188">
        <v>8.3333333333333329E-2</v>
      </c>
      <c r="AI133" s="188">
        <v>0.91666666666666663</v>
      </c>
      <c r="AJ133" s="188"/>
      <c r="AK133" s="189">
        <v>0.92307692307692313</v>
      </c>
      <c r="AL133" s="175"/>
      <c r="AM133" s="278">
        <f t="shared" ref="AM133:AO133" si="42">K133-Y133</f>
        <v>0</v>
      </c>
      <c r="AN133" s="279">
        <f t="shared" si="42"/>
        <v>-9.5238095238095233E-2</v>
      </c>
      <c r="AO133" s="280">
        <f t="shared" si="42"/>
        <v>9.5238095238095233E-2</v>
      </c>
      <c r="AP133" s="155" t="s">
        <v>49</v>
      </c>
      <c r="AR133" s="183">
        <f>Y133-AG133</f>
        <v>0</v>
      </c>
      <c r="AS133" s="184">
        <f>Z133-AH133</f>
        <v>1.1904761904761904E-2</v>
      </c>
      <c r="AT133" s="185">
        <f>AA133-AI133</f>
        <v>-1.1904761904761862E-2</v>
      </c>
      <c r="AU133" s="155"/>
    </row>
    <row r="134" spans="1:47" ht="16.350000000000001" customHeight="1" x14ac:dyDescent="0.2">
      <c r="A134" s="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X134" s="116"/>
      <c r="Y134" s="127" t="str">
        <f t="shared" si="29"/>
        <v/>
      </c>
      <c r="Z134" s="127" t="str">
        <f t="shared" si="29"/>
        <v/>
      </c>
      <c r="AA134" s="127" t="str">
        <f t="shared" si="29"/>
        <v/>
      </c>
      <c r="AB134" s="127" t="str">
        <f t="shared" si="29"/>
        <v/>
      </c>
      <c r="AC134" s="157"/>
      <c r="AD134" s="67"/>
      <c r="AE134" s="24"/>
      <c r="AG134" s="120"/>
      <c r="AH134" s="120"/>
      <c r="AI134" s="120"/>
      <c r="AJ134" s="120"/>
      <c r="AK134" s="120"/>
      <c r="AL134" s="120"/>
      <c r="AM134" s="155" t="s">
        <v>49</v>
      </c>
      <c r="AN134" s="155" t="s">
        <v>49</v>
      </c>
      <c r="AO134" s="155" t="s">
        <v>49</v>
      </c>
      <c r="AP134" s="155" t="s">
        <v>49</v>
      </c>
      <c r="AR134" s="155"/>
      <c r="AS134" s="155"/>
      <c r="AT134" s="155"/>
      <c r="AU134" s="155"/>
    </row>
    <row r="135" spans="1:47" ht="17.100000000000001" customHeight="1" x14ac:dyDescent="0.2">
      <c r="A135" s="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X135" s="116"/>
      <c r="Y135" s="127" t="str">
        <f t="shared" si="29"/>
        <v/>
      </c>
      <c r="Z135" s="127" t="str">
        <f t="shared" si="29"/>
        <v/>
      </c>
      <c r="AA135" s="127" t="str">
        <f t="shared" si="29"/>
        <v/>
      </c>
      <c r="AB135" s="127" t="str">
        <f t="shared" si="29"/>
        <v/>
      </c>
      <c r="AC135" s="157"/>
      <c r="AD135" s="80" t="s">
        <v>173</v>
      </c>
      <c r="AE135" s="24"/>
      <c r="AG135" s="120"/>
      <c r="AH135" s="120"/>
      <c r="AI135" s="120"/>
      <c r="AJ135" s="120"/>
      <c r="AK135" s="120"/>
      <c r="AL135" s="120"/>
      <c r="AM135" s="155" t="s">
        <v>49</v>
      </c>
      <c r="AN135" s="155" t="s">
        <v>49</v>
      </c>
      <c r="AO135" s="155" t="s">
        <v>49</v>
      </c>
      <c r="AP135" s="155" t="s">
        <v>49</v>
      </c>
      <c r="AR135" s="155"/>
      <c r="AS135" s="155"/>
      <c r="AT135" s="155"/>
      <c r="AU135" s="155"/>
    </row>
    <row r="136" spans="1:47" ht="17.850000000000001" customHeight="1" thickBot="1" x14ac:dyDescent="0.25">
      <c r="A136" s="2"/>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X136" s="116"/>
      <c r="Y136" s="127" t="str">
        <f t="shared" si="29"/>
        <v/>
      </c>
      <c r="Z136" s="127" t="str">
        <f t="shared" si="29"/>
        <v/>
      </c>
      <c r="AA136" s="127" t="str">
        <f t="shared" si="29"/>
        <v/>
      </c>
      <c r="AB136" s="127" t="str">
        <f t="shared" si="29"/>
        <v/>
      </c>
      <c r="AC136" s="157"/>
      <c r="AD136" s="60"/>
      <c r="AE136" s="24"/>
      <c r="AG136" s="120"/>
      <c r="AH136" s="120"/>
      <c r="AI136" s="120"/>
      <c r="AJ136" s="120"/>
      <c r="AK136" s="120"/>
      <c r="AL136" s="120"/>
      <c r="AM136" s="155" t="s">
        <v>49</v>
      </c>
      <c r="AN136" s="155" t="s">
        <v>49</v>
      </c>
      <c r="AO136" s="155" t="s">
        <v>49</v>
      </c>
      <c r="AP136" s="155" t="s">
        <v>49</v>
      </c>
      <c r="AR136" s="155"/>
      <c r="AS136" s="155"/>
      <c r="AT136" s="155"/>
      <c r="AU136" s="155"/>
    </row>
    <row r="137" spans="1:47" ht="25.35" customHeight="1" thickBot="1" x14ac:dyDescent="0.25">
      <c r="A137" s="2"/>
      <c r="B137" s="64" t="s">
        <v>370</v>
      </c>
      <c r="C137" s="28" t="s">
        <v>174</v>
      </c>
      <c r="D137" s="144"/>
      <c r="E137" s="205">
        <v>21</v>
      </c>
      <c r="F137" s="205">
        <v>0</v>
      </c>
      <c r="G137" s="206">
        <v>0</v>
      </c>
      <c r="H137" s="205">
        <v>0</v>
      </c>
      <c r="I137" s="205">
        <v>21</v>
      </c>
      <c r="J137" s="116"/>
      <c r="K137" s="192">
        <v>1</v>
      </c>
      <c r="L137" s="192">
        <v>0</v>
      </c>
      <c r="M137" s="192">
        <v>0</v>
      </c>
      <c r="N137" s="192">
        <v>0</v>
      </c>
      <c r="O137" s="157"/>
      <c r="P137" s="64" t="s">
        <v>370</v>
      </c>
      <c r="Q137" s="28" t="s">
        <v>174</v>
      </c>
      <c r="R137" s="144"/>
      <c r="S137" s="30">
        <v>19</v>
      </c>
      <c r="T137" s="30">
        <v>2</v>
      </c>
      <c r="U137" s="31">
        <v>0</v>
      </c>
      <c r="V137" s="30">
        <v>0</v>
      </c>
      <c r="W137" s="30">
        <v>21</v>
      </c>
      <c r="X137" s="116"/>
      <c r="Y137" s="127">
        <f t="shared" si="29"/>
        <v>0.90476190476190477</v>
      </c>
      <c r="Z137" s="127">
        <f t="shared" si="29"/>
        <v>9.5238095238095233E-2</v>
      </c>
      <c r="AA137" s="127">
        <f t="shared" si="29"/>
        <v>0</v>
      </c>
      <c r="AB137" s="127">
        <f t="shared" si="29"/>
        <v>0</v>
      </c>
      <c r="AC137" s="157"/>
      <c r="AD137" s="28" t="s">
        <v>433</v>
      </c>
      <c r="AE137" s="83" t="s">
        <v>174</v>
      </c>
      <c r="AF137" s="154"/>
      <c r="AG137" s="174">
        <v>1</v>
      </c>
      <c r="AH137" s="174">
        <v>0</v>
      </c>
      <c r="AI137" s="174">
        <v>0</v>
      </c>
      <c r="AJ137" s="174">
        <v>0</v>
      </c>
      <c r="AK137" s="174">
        <v>1</v>
      </c>
      <c r="AL137" s="175"/>
      <c r="AM137" s="264">
        <f t="shared" ref="AM137:AP156" si="43">K137-Y137</f>
        <v>9.5238095238095233E-2</v>
      </c>
      <c r="AN137" s="264">
        <f t="shared" si="43"/>
        <v>-9.5238095238095233E-2</v>
      </c>
      <c r="AO137" s="264">
        <f t="shared" si="43"/>
        <v>0</v>
      </c>
      <c r="AP137" s="264">
        <f t="shared" si="43"/>
        <v>0</v>
      </c>
      <c r="AR137" s="174">
        <f t="shared" ref="AR137:AR156" si="44">Y137-AG137</f>
        <v>-9.5238095238095233E-2</v>
      </c>
      <c r="AS137" s="174">
        <f t="shared" ref="AS137:AS156" si="45">Z137-AH137</f>
        <v>9.5238095238095233E-2</v>
      </c>
      <c r="AT137" s="174">
        <f t="shared" ref="AT137:AT156" si="46">AA137-AI137</f>
        <v>0</v>
      </c>
      <c r="AU137" s="174">
        <f t="shared" ref="AU137:AU156" si="47">AB137-AJ137</f>
        <v>0</v>
      </c>
    </row>
    <row r="138" spans="1:47" ht="25.35" customHeight="1" thickBot="1" x14ac:dyDescent="0.25">
      <c r="A138" s="2"/>
      <c r="B138" s="64" t="s">
        <v>371</v>
      </c>
      <c r="C138" s="28" t="s">
        <v>175</v>
      </c>
      <c r="D138" s="144"/>
      <c r="E138" s="205">
        <v>20</v>
      </c>
      <c r="F138" s="205">
        <v>1</v>
      </c>
      <c r="G138" s="206">
        <v>0</v>
      </c>
      <c r="H138" s="205">
        <v>0</v>
      </c>
      <c r="I138" s="205">
        <v>21</v>
      </c>
      <c r="J138" s="116"/>
      <c r="K138" s="192">
        <v>0.95238095238095233</v>
      </c>
      <c r="L138" s="192">
        <v>4.7619047619047616E-2</v>
      </c>
      <c r="M138" s="192">
        <v>0</v>
      </c>
      <c r="N138" s="192">
        <v>0</v>
      </c>
      <c r="O138" s="157"/>
      <c r="P138" s="64" t="s">
        <v>371</v>
      </c>
      <c r="Q138" s="28" t="s">
        <v>175</v>
      </c>
      <c r="R138" s="144"/>
      <c r="S138" s="30">
        <v>19</v>
      </c>
      <c r="T138" s="30">
        <v>2</v>
      </c>
      <c r="U138" s="31">
        <v>0</v>
      </c>
      <c r="V138" s="30">
        <v>0</v>
      </c>
      <c r="W138" s="30">
        <v>21</v>
      </c>
      <c r="X138" s="116"/>
      <c r="Y138" s="127">
        <f t="shared" si="29"/>
        <v>0.90476190476190477</v>
      </c>
      <c r="Z138" s="127">
        <f t="shared" si="29"/>
        <v>9.5238095238095233E-2</v>
      </c>
      <c r="AA138" s="127">
        <f t="shared" si="29"/>
        <v>0</v>
      </c>
      <c r="AB138" s="127">
        <f t="shared" si="29"/>
        <v>0</v>
      </c>
      <c r="AC138" s="157"/>
      <c r="AD138" s="28" t="s">
        <v>156</v>
      </c>
      <c r="AE138" s="74" t="s">
        <v>175</v>
      </c>
      <c r="AF138" s="154"/>
      <c r="AG138" s="174">
        <v>0.92307692307692313</v>
      </c>
      <c r="AH138" s="174">
        <v>7.6923076923076927E-2</v>
      </c>
      <c r="AI138" s="174">
        <v>0</v>
      </c>
      <c r="AJ138" s="174">
        <v>0</v>
      </c>
      <c r="AK138" s="174">
        <v>1</v>
      </c>
      <c r="AL138" s="175"/>
      <c r="AM138" s="264">
        <f t="shared" si="43"/>
        <v>4.7619047619047561E-2</v>
      </c>
      <c r="AN138" s="264">
        <f t="shared" si="43"/>
        <v>-4.7619047619047616E-2</v>
      </c>
      <c r="AO138" s="264">
        <f t="shared" si="43"/>
        <v>0</v>
      </c>
      <c r="AP138" s="264">
        <f t="shared" si="43"/>
        <v>0</v>
      </c>
      <c r="AR138" s="174">
        <f t="shared" si="44"/>
        <v>-1.8315018315018361E-2</v>
      </c>
      <c r="AS138" s="174">
        <f t="shared" si="45"/>
        <v>1.8315018315018305E-2</v>
      </c>
      <c r="AT138" s="174">
        <f t="shared" si="46"/>
        <v>0</v>
      </c>
      <c r="AU138" s="174">
        <f t="shared" si="47"/>
        <v>0</v>
      </c>
    </row>
    <row r="139" spans="1:47" ht="25.35" customHeight="1" thickBot="1" x14ac:dyDescent="0.25">
      <c r="A139" s="2"/>
      <c r="B139" s="64" t="s">
        <v>372</v>
      </c>
      <c r="C139" s="28" t="s">
        <v>176</v>
      </c>
      <c r="D139" s="144"/>
      <c r="E139" s="205">
        <v>20</v>
      </c>
      <c r="F139" s="205">
        <v>1</v>
      </c>
      <c r="G139" s="206">
        <v>0</v>
      </c>
      <c r="H139" s="205">
        <v>0</v>
      </c>
      <c r="I139" s="205">
        <v>21</v>
      </c>
      <c r="J139" s="116"/>
      <c r="K139" s="192">
        <v>0.95238095238095233</v>
      </c>
      <c r="L139" s="192">
        <v>4.7619047619047616E-2</v>
      </c>
      <c r="M139" s="192">
        <v>0</v>
      </c>
      <c r="N139" s="192">
        <v>0</v>
      </c>
      <c r="O139" s="157"/>
      <c r="P139" s="64" t="s">
        <v>372</v>
      </c>
      <c r="Q139" s="28" t="s">
        <v>176</v>
      </c>
      <c r="R139" s="144"/>
      <c r="S139" s="30">
        <v>19</v>
      </c>
      <c r="T139" s="30">
        <v>2</v>
      </c>
      <c r="U139" s="31">
        <v>0</v>
      </c>
      <c r="V139" s="30">
        <v>0</v>
      </c>
      <c r="W139" s="30">
        <v>21</v>
      </c>
      <c r="X139" s="116"/>
      <c r="Y139" s="127">
        <f t="shared" si="29"/>
        <v>0.90476190476190477</v>
      </c>
      <c r="Z139" s="127">
        <f t="shared" si="29"/>
        <v>9.5238095238095233E-2</v>
      </c>
      <c r="AA139" s="127">
        <f t="shared" si="29"/>
        <v>0</v>
      </c>
      <c r="AB139" s="127">
        <f t="shared" si="29"/>
        <v>0</v>
      </c>
      <c r="AC139" s="157"/>
      <c r="AD139" s="28" t="s">
        <v>434</v>
      </c>
      <c r="AE139" s="74" t="s">
        <v>176</v>
      </c>
      <c r="AF139" s="154"/>
      <c r="AG139" s="174">
        <v>1</v>
      </c>
      <c r="AH139" s="174">
        <v>0</v>
      </c>
      <c r="AI139" s="174">
        <v>0</v>
      </c>
      <c r="AJ139" s="174">
        <v>0</v>
      </c>
      <c r="AK139" s="174">
        <v>1</v>
      </c>
      <c r="AL139" s="175"/>
      <c r="AM139" s="264">
        <f t="shared" si="43"/>
        <v>4.7619047619047561E-2</v>
      </c>
      <c r="AN139" s="264">
        <f t="shared" si="43"/>
        <v>-4.7619047619047616E-2</v>
      </c>
      <c r="AO139" s="264">
        <f t="shared" si="43"/>
        <v>0</v>
      </c>
      <c r="AP139" s="264">
        <f t="shared" si="43"/>
        <v>0</v>
      </c>
      <c r="AR139" s="174">
        <f t="shared" si="44"/>
        <v>-9.5238095238095233E-2</v>
      </c>
      <c r="AS139" s="174">
        <f t="shared" si="45"/>
        <v>9.5238095238095233E-2</v>
      </c>
      <c r="AT139" s="174">
        <f t="shared" si="46"/>
        <v>0</v>
      </c>
      <c r="AU139" s="174">
        <f t="shared" si="47"/>
        <v>0</v>
      </c>
    </row>
    <row r="140" spans="1:47" ht="17.100000000000001" customHeight="1" thickBot="1" x14ac:dyDescent="0.25">
      <c r="A140" s="2"/>
      <c r="B140" s="64" t="s">
        <v>373</v>
      </c>
      <c r="C140" s="28" t="s">
        <v>177</v>
      </c>
      <c r="D140" s="144"/>
      <c r="E140" s="205">
        <v>21</v>
      </c>
      <c r="F140" s="205">
        <v>0</v>
      </c>
      <c r="G140" s="206">
        <v>0</v>
      </c>
      <c r="H140" s="205">
        <v>0</v>
      </c>
      <c r="I140" s="205">
        <v>21</v>
      </c>
      <c r="J140" s="116"/>
      <c r="K140" s="192">
        <v>1</v>
      </c>
      <c r="L140" s="192">
        <v>0</v>
      </c>
      <c r="M140" s="192">
        <v>0</v>
      </c>
      <c r="N140" s="192">
        <v>0</v>
      </c>
      <c r="O140" s="157"/>
      <c r="P140" s="64" t="s">
        <v>373</v>
      </c>
      <c r="Q140" s="28" t="s">
        <v>177</v>
      </c>
      <c r="R140" s="144"/>
      <c r="S140" s="30">
        <v>18</v>
      </c>
      <c r="T140" s="30">
        <v>3</v>
      </c>
      <c r="U140" s="31">
        <v>0</v>
      </c>
      <c r="V140" s="30">
        <v>0</v>
      </c>
      <c r="W140" s="30">
        <v>21</v>
      </c>
      <c r="X140" s="116"/>
      <c r="Y140" s="127">
        <f t="shared" si="29"/>
        <v>0.8571428571428571</v>
      </c>
      <c r="Z140" s="127">
        <f t="shared" si="29"/>
        <v>0.14285714285714285</v>
      </c>
      <c r="AA140" s="127">
        <f t="shared" si="29"/>
        <v>0</v>
      </c>
      <c r="AB140" s="127">
        <f t="shared" si="29"/>
        <v>0</v>
      </c>
      <c r="AC140" s="157"/>
      <c r="AD140" s="28" t="s">
        <v>435</v>
      </c>
      <c r="AE140" s="74" t="s">
        <v>177</v>
      </c>
      <c r="AF140" s="154"/>
      <c r="AG140" s="174">
        <v>0.92307692307692313</v>
      </c>
      <c r="AH140" s="174">
        <v>7.6923076923076927E-2</v>
      </c>
      <c r="AI140" s="174">
        <v>0</v>
      </c>
      <c r="AJ140" s="174">
        <v>0</v>
      </c>
      <c r="AK140" s="174">
        <v>1</v>
      </c>
      <c r="AL140" s="175"/>
      <c r="AM140" s="264">
        <f t="shared" si="43"/>
        <v>0.1428571428571429</v>
      </c>
      <c r="AN140" s="264">
        <f t="shared" si="43"/>
        <v>-0.14285714285714285</v>
      </c>
      <c r="AO140" s="264">
        <f t="shared" si="43"/>
        <v>0</v>
      </c>
      <c r="AP140" s="264">
        <f t="shared" si="43"/>
        <v>0</v>
      </c>
      <c r="AR140" s="174">
        <f t="shared" si="44"/>
        <v>-6.5934065934066033E-2</v>
      </c>
      <c r="AS140" s="174">
        <f t="shared" si="45"/>
        <v>6.5934065934065922E-2</v>
      </c>
      <c r="AT140" s="174">
        <f t="shared" si="46"/>
        <v>0</v>
      </c>
      <c r="AU140" s="174">
        <f t="shared" si="47"/>
        <v>0</v>
      </c>
    </row>
    <row r="141" spans="1:47" ht="47.85" customHeight="1" thickBot="1" x14ac:dyDescent="0.25">
      <c r="A141" s="2"/>
      <c r="B141" s="64" t="s">
        <v>374</v>
      </c>
      <c r="C141" s="28" t="s">
        <v>607</v>
      </c>
      <c r="D141" s="144"/>
      <c r="E141" s="205">
        <v>21</v>
      </c>
      <c r="F141" s="205">
        <v>0</v>
      </c>
      <c r="G141" s="206">
        <v>0</v>
      </c>
      <c r="H141" s="205">
        <v>0</v>
      </c>
      <c r="I141" s="205">
        <v>21</v>
      </c>
      <c r="J141" s="116"/>
      <c r="K141" s="192">
        <v>1</v>
      </c>
      <c r="L141" s="192">
        <v>0</v>
      </c>
      <c r="M141" s="192">
        <v>0</v>
      </c>
      <c r="N141" s="192">
        <v>0</v>
      </c>
      <c r="O141" s="157"/>
      <c r="P141" s="64" t="s">
        <v>374</v>
      </c>
      <c r="Q141" s="28" t="s">
        <v>178</v>
      </c>
      <c r="R141" s="144"/>
      <c r="S141" s="30">
        <v>19</v>
      </c>
      <c r="T141" s="30">
        <v>2</v>
      </c>
      <c r="U141" s="31">
        <v>0</v>
      </c>
      <c r="V141" s="30">
        <v>0</v>
      </c>
      <c r="W141" s="30">
        <v>21</v>
      </c>
      <c r="X141" s="116"/>
      <c r="Y141" s="127">
        <f t="shared" si="29"/>
        <v>0.90476190476190477</v>
      </c>
      <c r="Z141" s="127">
        <f t="shared" si="29"/>
        <v>9.5238095238095233E-2</v>
      </c>
      <c r="AA141" s="127">
        <f t="shared" si="29"/>
        <v>0</v>
      </c>
      <c r="AB141" s="127">
        <f t="shared" si="29"/>
        <v>0</v>
      </c>
      <c r="AC141" s="157"/>
      <c r="AD141" s="28" t="s">
        <v>436</v>
      </c>
      <c r="AE141" s="74" t="s">
        <v>437</v>
      </c>
      <c r="AF141" s="154"/>
      <c r="AG141" s="174">
        <v>1</v>
      </c>
      <c r="AH141" s="174">
        <v>0</v>
      </c>
      <c r="AI141" s="174">
        <v>0</v>
      </c>
      <c r="AJ141" s="174">
        <v>0</v>
      </c>
      <c r="AK141" s="174">
        <v>1</v>
      </c>
      <c r="AL141" s="175"/>
      <c r="AM141" s="264">
        <f t="shared" si="43"/>
        <v>9.5238095238095233E-2</v>
      </c>
      <c r="AN141" s="264">
        <f t="shared" si="43"/>
        <v>-9.5238095238095233E-2</v>
      </c>
      <c r="AO141" s="264">
        <f t="shared" si="43"/>
        <v>0</v>
      </c>
      <c r="AP141" s="264">
        <f t="shared" si="43"/>
        <v>0</v>
      </c>
      <c r="AR141" s="174">
        <f t="shared" si="44"/>
        <v>-9.5238095238095233E-2</v>
      </c>
      <c r="AS141" s="174">
        <f t="shared" si="45"/>
        <v>9.5238095238095233E-2</v>
      </c>
      <c r="AT141" s="174">
        <f t="shared" si="46"/>
        <v>0</v>
      </c>
      <c r="AU141" s="174">
        <f t="shared" si="47"/>
        <v>0</v>
      </c>
    </row>
    <row r="142" spans="1:47" ht="17.100000000000001" customHeight="1" thickBot="1" x14ac:dyDescent="0.25">
      <c r="A142" s="2"/>
      <c r="B142" s="64" t="s">
        <v>375</v>
      </c>
      <c r="C142" s="28" t="s">
        <v>179</v>
      </c>
      <c r="D142" s="144"/>
      <c r="E142" s="205">
        <v>21</v>
      </c>
      <c r="F142" s="205">
        <v>0</v>
      </c>
      <c r="G142" s="206">
        <v>0</v>
      </c>
      <c r="H142" s="205">
        <v>0</v>
      </c>
      <c r="I142" s="205">
        <v>21</v>
      </c>
      <c r="J142" s="116"/>
      <c r="K142" s="192">
        <v>1</v>
      </c>
      <c r="L142" s="192">
        <v>0</v>
      </c>
      <c r="M142" s="192">
        <v>0</v>
      </c>
      <c r="N142" s="192">
        <v>0</v>
      </c>
      <c r="O142" s="157"/>
      <c r="P142" s="64" t="s">
        <v>375</v>
      </c>
      <c r="Q142" s="28" t="s">
        <v>179</v>
      </c>
      <c r="R142" s="144"/>
      <c r="S142" s="30">
        <v>19</v>
      </c>
      <c r="T142" s="30">
        <v>1</v>
      </c>
      <c r="U142" s="31">
        <v>0</v>
      </c>
      <c r="V142" s="30">
        <v>1</v>
      </c>
      <c r="W142" s="30">
        <v>21</v>
      </c>
      <c r="X142" s="116"/>
      <c r="Y142" s="127">
        <f t="shared" si="29"/>
        <v>0.90476190476190477</v>
      </c>
      <c r="Z142" s="127">
        <f t="shared" si="29"/>
        <v>4.7619047619047616E-2</v>
      </c>
      <c r="AA142" s="127">
        <f t="shared" si="29"/>
        <v>0</v>
      </c>
      <c r="AB142" s="127">
        <f t="shared" si="29"/>
        <v>4.7619047619047616E-2</v>
      </c>
      <c r="AC142" s="157"/>
      <c r="AD142" s="28" t="s">
        <v>438</v>
      </c>
      <c r="AE142" s="74" t="s">
        <v>179</v>
      </c>
      <c r="AF142" s="154"/>
      <c r="AG142" s="174">
        <v>1</v>
      </c>
      <c r="AH142" s="174">
        <v>0</v>
      </c>
      <c r="AI142" s="174">
        <v>0</v>
      </c>
      <c r="AJ142" s="174">
        <v>0</v>
      </c>
      <c r="AK142" s="174">
        <v>1</v>
      </c>
      <c r="AL142" s="175"/>
      <c r="AM142" s="264">
        <f t="shared" si="43"/>
        <v>9.5238095238095233E-2</v>
      </c>
      <c r="AN142" s="264">
        <f t="shared" si="43"/>
        <v>-4.7619047619047616E-2</v>
      </c>
      <c r="AO142" s="264">
        <f t="shared" si="43"/>
        <v>0</v>
      </c>
      <c r="AP142" s="264">
        <f t="shared" si="43"/>
        <v>-4.7619047619047616E-2</v>
      </c>
      <c r="AR142" s="174">
        <f t="shared" si="44"/>
        <v>-9.5238095238095233E-2</v>
      </c>
      <c r="AS142" s="174">
        <f t="shared" si="45"/>
        <v>4.7619047619047616E-2</v>
      </c>
      <c r="AT142" s="174">
        <f t="shared" si="46"/>
        <v>0</v>
      </c>
      <c r="AU142" s="174">
        <f t="shared" si="47"/>
        <v>4.7619047619047616E-2</v>
      </c>
    </row>
    <row r="143" spans="1:47" ht="36.6" customHeight="1" thickBot="1" x14ac:dyDescent="0.25">
      <c r="A143" s="2"/>
      <c r="B143" s="64" t="s">
        <v>376</v>
      </c>
      <c r="C143" s="28" t="s">
        <v>608</v>
      </c>
      <c r="D143" s="144"/>
      <c r="E143" s="205">
        <v>21</v>
      </c>
      <c r="F143" s="205">
        <v>0</v>
      </c>
      <c r="G143" s="206">
        <v>0</v>
      </c>
      <c r="H143" s="205">
        <v>0</v>
      </c>
      <c r="I143" s="205">
        <v>21</v>
      </c>
      <c r="J143" s="116"/>
      <c r="K143" s="192">
        <v>1</v>
      </c>
      <c r="L143" s="192">
        <v>0</v>
      </c>
      <c r="M143" s="192">
        <v>0</v>
      </c>
      <c r="N143" s="192">
        <v>0</v>
      </c>
      <c r="O143" s="157"/>
      <c r="P143" s="64" t="s">
        <v>376</v>
      </c>
      <c r="Q143" s="28" t="s">
        <v>180</v>
      </c>
      <c r="R143" s="144"/>
      <c r="S143" s="30">
        <v>19</v>
      </c>
      <c r="T143" s="30">
        <v>2</v>
      </c>
      <c r="U143" s="31">
        <v>0</v>
      </c>
      <c r="V143" s="30">
        <v>0</v>
      </c>
      <c r="W143" s="30">
        <v>21</v>
      </c>
      <c r="X143" s="116"/>
      <c r="Y143" s="127">
        <f t="shared" si="29"/>
        <v>0.90476190476190477</v>
      </c>
      <c r="Z143" s="127">
        <f t="shared" si="29"/>
        <v>9.5238095238095233E-2</v>
      </c>
      <c r="AA143" s="127">
        <f t="shared" si="29"/>
        <v>0</v>
      </c>
      <c r="AB143" s="127">
        <f t="shared" si="29"/>
        <v>0</v>
      </c>
      <c r="AC143" s="157"/>
      <c r="AD143" s="28" t="s">
        <v>439</v>
      </c>
      <c r="AE143" s="74" t="s">
        <v>440</v>
      </c>
      <c r="AF143" s="154"/>
      <c r="AG143" s="174">
        <v>1</v>
      </c>
      <c r="AH143" s="174">
        <v>0</v>
      </c>
      <c r="AI143" s="174">
        <v>0</v>
      </c>
      <c r="AJ143" s="174">
        <v>0</v>
      </c>
      <c r="AK143" s="174">
        <v>1</v>
      </c>
      <c r="AL143" s="175"/>
      <c r="AM143" s="264">
        <f t="shared" si="43"/>
        <v>9.5238095238095233E-2</v>
      </c>
      <c r="AN143" s="264">
        <f t="shared" si="43"/>
        <v>-9.5238095238095233E-2</v>
      </c>
      <c r="AO143" s="264">
        <f t="shared" si="43"/>
        <v>0</v>
      </c>
      <c r="AP143" s="264">
        <f t="shared" si="43"/>
        <v>0</v>
      </c>
      <c r="AR143" s="174">
        <f t="shared" si="44"/>
        <v>-9.5238095238095233E-2</v>
      </c>
      <c r="AS143" s="174">
        <f t="shared" si="45"/>
        <v>9.5238095238095233E-2</v>
      </c>
      <c r="AT143" s="174">
        <f t="shared" si="46"/>
        <v>0</v>
      </c>
      <c r="AU143" s="174">
        <f t="shared" si="47"/>
        <v>0</v>
      </c>
    </row>
    <row r="144" spans="1:47" ht="25.35" customHeight="1" thickBot="1" x14ac:dyDescent="0.25">
      <c r="A144" s="2"/>
      <c r="B144" s="64" t="s">
        <v>377</v>
      </c>
      <c r="C144" s="28" t="s">
        <v>181</v>
      </c>
      <c r="D144" s="144"/>
      <c r="E144" s="205">
        <v>21</v>
      </c>
      <c r="F144" s="205">
        <v>0</v>
      </c>
      <c r="G144" s="206">
        <v>0</v>
      </c>
      <c r="H144" s="205">
        <v>0</v>
      </c>
      <c r="I144" s="205">
        <v>21</v>
      </c>
      <c r="J144" s="116"/>
      <c r="K144" s="192">
        <v>1</v>
      </c>
      <c r="L144" s="192">
        <v>0</v>
      </c>
      <c r="M144" s="192">
        <v>0</v>
      </c>
      <c r="N144" s="192">
        <v>0</v>
      </c>
      <c r="O144" s="157"/>
      <c r="P144" s="64" t="s">
        <v>377</v>
      </c>
      <c r="Q144" s="28" t="s">
        <v>181</v>
      </c>
      <c r="R144" s="144"/>
      <c r="S144" s="30">
        <v>19</v>
      </c>
      <c r="T144" s="30">
        <v>2</v>
      </c>
      <c r="U144" s="31">
        <v>0</v>
      </c>
      <c r="V144" s="30">
        <v>0</v>
      </c>
      <c r="W144" s="30">
        <v>21</v>
      </c>
      <c r="X144" s="116"/>
      <c r="Y144" s="127">
        <f t="shared" si="29"/>
        <v>0.90476190476190477</v>
      </c>
      <c r="Z144" s="127">
        <f t="shared" si="29"/>
        <v>9.5238095238095233E-2</v>
      </c>
      <c r="AA144" s="127">
        <f t="shared" si="29"/>
        <v>0</v>
      </c>
      <c r="AB144" s="127">
        <f t="shared" si="29"/>
        <v>0</v>
      </c>
      <c r="AC144" s="157"/>
      <c r="AD144" s="28" t="s">
        <v>441</v>
      </c>
      <c r="AE144" s="74" t="s">
        <v>181</v>
      </c>
      <c r="AF144" s="154"/>
      <c r="AG144" s="174">
        <v>1</v>
      </c>
      <c r="AH144" s="174">
        <v>0</v>
      </c>
      <c r="AI144" s="174">
        <v>0</v>
      </c>
      <c r="AJ144" s="174">
        <v>0</v>
      </c>
      <c r="AK144" s="174">
        <v>1</v>
      </c>
      <c r="AL144" s="175"/>
      <c r="AM144" s="264">
        <f t="shared" si="43"/>
        <v>9.5238095238095233E-2</v>
      </c>
      <c r="AN144" s="264">
        <f t="shared" si="43"/>
        <v>-9.5238095238095233E-2</v>
      </c>
      <c r="AO144" s="264">
        <f t="shared" si="43"/>
        <v>0</v>
      </c>
      <c r="AP144" s="264">
        <f t="shared" si="43"/>
        <v>0</v>
      </c>
      <c r="AR144" s="174">
        <f t="shared" si="44"/>
        <v>-9.5238095238095233E-2</v>
      </c>
      <c r="AS144" s="174">
        <f t="shared" si="45"/>
        <v>9.5238095238095233E-2</v>
      </c>
      <c r="AT144" s="174">
        <f t="shared" si="46"/>
        <v>0</v>
      </c>
      <c r="AU144" s="174">
        <f t="shared" si="47"/>
        <v>0</v>
      </c>
    </row>
    <row r="145" spans="1:47" ht="25.35" customHeight="1" thickBot="1" x14ac:dyDescent="0.25">
      <c r="A145" s="2"/>
      <c r="B145" s="64" t="s">
        <v>378</v>
      </c>
      <c r="C145" s="28" t="s">
        <v>182</v>
      </c>
      <c r="D145" s="144"/>
      <c r="E145" s="205">
        <v>21</v>
      </c>
      <c r="F145" s="205">
        <v>0</v>
      </c>
      <c r="G145" s="206">
        <v>0</v>
      </c>
      <c r="H145" s="205">
        <v>0</v>
      </c>
      <c r="I145" s="205">
        <v>21</v>
      </c>
      <c r="J145" s="116"/>
      <c r="K145" s="192">
        <v>1</v>
      </c>
      <c r="L145" s="192">
        <v>0</v>
      </c>
      <c r="M145" s="192">
        <v>0</v>
      </c>
      <c r="N145" s="192">
        <v>0</v>
      </c>
      <c r="O145" s="157"/>
      <c r="P145" s="64" t="s">
        <v>378</v>
      </c>
      <c r="Q145" s="28" t="s">
        <v>182</v>
      </c>
      <c r="R145" s="144"/>
      <c r="S145" s="30">
        <v>16</v>
      </c>
      <c r="T145" s="30">
        <v>2</v>
      </c>
      <c r="U145" s="31">
        <v>0</v>
      </c>
      <c r="V145" s="30">
        <v>3</v>
      </c>
      <c r="W145" s="30">
        <v>21</v>
      </c>
      <c r="X145" s="116"/>
      <c r="Y145" s="127">
        <f t="shared" si="29"/>
        <v>0.76190476190476186</v>
      </c>
      <c r="Z145" s="127">
        <f t="shared" si="29"/>
        <v>9.5238095238095233E-2</v>
      </c>
      <c r="AA145" s="127">
        <f t="shared" si="29"/>
        <v>0</v>
      </c>
      <c r="AB145" s="127">
        <f t="shared" si="29"/>
        <v>0.14285714285714285</v>
      </c>
      <c r="AC145" s="157"/>
      <c r="AD145" s="28" t="s">
        <v>442</v>
      </c>
      <c r="AE145" s="74" t="s">
        <v>182</v>
      </c>
      <c r="AF145" s="154"/>
      <c r="AG145" s="174">
        <v>1</v>
      </c>
      <c r="AH145" s="174">
        <v>0</v>
      </c>
      <c r="AI145" s="174">
        <v>0</v>
      </c>
      <c r="AJ145" s="174">
        <v>0</v>
      </c>
      <c r="AK145" s="174">
        <v>1</v>
      </c>
      <c r="AL145" s="175"/>
      <c r="AM145" s="264">
        <f t="shared" si="43"/>
        <v>0.23809523809523814</v>
      </c>
      <c r="AN145" s="264">
        <f t="shared" si="43"/>
        <v>-9.5238095238095233E-2</v>
      </c>
      <c r="AO145" s="264">
        <f t="shared" si="43"/>
        <v>0</v>
      </c>
      <c r="AP145" s="264">
        <f t="shared" si="43"/>
        <v>-0.14285714285714285</v>
      </c>
      <c r="AR145" s="174">
        <f t="shared" si="44"/>
        <v>-0.23809523809523814</v>
      </c>
      <c r="AS145" s="174">
        <f t="shared" si="45"/>
        <v>9.5238095238095233E-2</v>
      </c>
      <c r="AT145" s="174">
        <f t="shared" si="46"/>
        <v>0</v>
      </c>
      <c r="AU145" s="174">
        <f t="shared" si="47"/>
        <v>0.14285714285714285</v>
      </c>
    </row>
    <row r="146" spans="1:47" ht="36.6" customHeight="1" thickBot="1" x14ac:dyDescent="0.25">
      <c r="A146" s="2"/>
      <c r="B146" s="64" t="s">
        <v>379</v>
      </c>
      <c r="C146" s="28" t="s">
        <v>183</v>
      </c>
      <c r="D146" s="144"/>
      <c r="E146" s="205">
        <v>21</v>
      </c>
      <c r="F146" s="205">
        <v>0</v>
      </c>
      <c r="G146" s="206">
        <v>0</v>
      </c>
      <c r="H146" s="205">
        <v>0</v>
      </c>
      <c r="I146" s="205">
        <v>21</v>
      </c>
      <c r="J146" s="116"/>
      <c r="K146" s="192">
        <v>1</v>
      </c>
      <c r="L146" s="192">
        <v>0</v>
      </c>
      <c r="M146" s="192">
        <v>0</v>
      </c>
      <c r="N146" s="192">
        <v>0</v>
      </c>
      <c r="O146" s="157"/>
      <c r="P146" s="64" t="s">
        <v>379</v>
      </c>
      <c r="Q146" s="28" t="s">
        <v>183</v>
      </c>
      <c r="R146" s="144"/>
      <c r="S146" s="30">
        <v>17</v>
      </c>
      <c r="T146" s="30">
        <v>3</v>
      </c>
      <c r="U146" s="31">
        <v>1</v>
      </c>
      <c r="V146" s="30">
        <v>0</v>
      </c>
      <c r="W146" s="30">
        <v>21</v>
      </c>
      <c r="X146" s="116"/>
      <c r="Y146" s="127">
        <f t="shared" si="29"/>
        <v>0.80952380952380953</v>
      </c>
      <c r="Z146" s="127">
        <f t="shared" si="29"/>
        <v>0.14285714285714285</v>
      </c>
      <c r="AA146" s="127">
        <f t="shared" si="29"/>
        <v>4.7619047619047616E-2</v>
      </c>
      <c r="AB146" s="127">
        <f t="shared" si="29"/>
        <v>0</v>
      </c>
      <c r="AC146" s="157"/>
      <c r="AD146" s="28" t="s">
        <v>443</v>
      </c>
      <c r="AE146" s="74" t="s">
        <v>444</v>
      </c>
      <c r="AF146" s="154"/>
      <c r="AG146" s="174">
        <v>1</v>
      </c>
      <c r="AH146" s="174">
        <v>0</v>
      </c>
      <c r="AI146" s="174">
        <v>0</v>
      </c>
      <c r="AJ146" s="174">
        <v>0</v>
      </c>
      <c r="AK146" s="174">
        <v>1</v>
      </c>
      <c r="AL146" s="175"/>
      <c r="AM146" s="264">
        <f t="shared" si="43"/>
        <v>0.19047619047619047</v>
      </c>
      <c r="AN146" s="264">
        <f t="shared" si="43"/>
        <v>-0.14285714285714285</v>
      </c>
      <c r="AO146" s="264">
        <f t="shared" si="43"/>
        <v>-4.7619047619047616E-2</v>
      </c>
      <c r="AP146" s="264">
        <f t="shared" si="43"/>
        <v>0</v>
      </c>
      <c r="AR146" s="174">
        <f t="shared" si="44"/>
        <v>-0.19047619047619047</v>
      </c>
      <c r="AS146" s="174">
        <f t="shared" si="45"/>
        <v>0.14285714285714285</v>
      </c>
      <c r="AT146" s="174">
        <f t="shared" si="46"/>
        <v>4.7619047619047616E-2</v>
      </c>
      <c r="AU146" s="174">
        <f t="shared" si="47"/>
        <v>0</v>
      </c>
    </row>
    <row r="147" spans="1:47" ht="25.35" customHeight="1" thickBot="1" x14ac:dyDescent="0.25">
      <c r="A147" s="2"/>
      <c r="B147" s="64" t="s">
        <v>380</v>
      </c>
      <c r="C147" s="28" t="s">
        <v>184</v>
      </c>
      <c r="D147" s="144"/>
      <c r="E147" s="205">
        <v>21</v>
      </c>
      <c r="F147" s="205">
        <v>0</v>
      </c>
      <c r="G147" s="206">
        <v>0</v>
      </c>
      <c r="H147" s="205">
        <v>0</v>
      </c>
      <c r="I147" s="205">
        <v>21</v>
      </c>
      <c r="J147" s="116"/>
      <c r="K147" s="192">
        <v>1</v>
      </c>
      <c r="L147" s="192">
        <v>0</v>
      </c>
      <c r="M147" s="192">
        <v>0</v>
      </c>
      <c r="N147" s="192">
        <v>0</v>
      </c>
      <c r="O147" s="157"/>
      <c r="P147" s="64" t="s">
        <v>380</v>
      </c>
      <c r="Q147" s="28" t="s">
        <v>184</v>
      </c>
      <c r="R147" s="144"/>
      <c r="S147" s="30">
        <v>14</v>
      </c>
      <c r="T147" s="30">
        <v>7</v>
      </c>
      <c r="U147" s="31">
        <v>0</v>
      </c>
      <c r="V147" s="30">
        <v>0</v>
      </c>
      <c r="W147" s="30">
        <v>21</v>
      </c>
      <c r="X147" s="116"/>
      <c r="Y147" s="127">
        <f t="shared" si="29"/>
        <v>0.66666666666666663</v>
      </c>
      <c r="Z147" s="127">
        <f t="shared" si="29"/>
        <v>0.33333333333333331</v>
      </c>
      <c r="AA147" s="127">
        <f t="shared" si="29"/>
        <v>0</v>
      </c>
      <c r="AB147" s="127">
        <f t="shared" si="29"/>
        <v>0</v>
      </c>
      <c r="AC147" s="157"/>
      <c r="AD147" s="28" t="s">
        <v>445</v>
      </c>
      <c r="AE147" s="74" t="s">
        <v>184</v>
      </c>
      <c r="AF147" s="154"/>
      <c r="AG147" s="174">
        <v>0.92307692307692313</v>
      </c>
      <c r="AH147" s="174">
        <v>0</v>
      </c>
      <c r="AI147" s="174">
        <v>7.6923076923076927E-2</v>
      </c>
      <c r="AJ147" s="174">
        <v>0</v>
      </c>
      <c r="AK147" s="174">
        <v>1</v>
      </c>
      <c r="AL147" s="175"/>
      <c r="AM147" s="264">
        <f t="shared" si="43"/>
        <v>0.33333333333333337</v>
      </c>
      <c r="AN147" s="264">
        <f t="shared" si="43"/>
        <v>-0.33333333333333331</v>
      </c>
      <c r="AO147" s="264">
        <f t="shared" si="43"/>
        <v>0</v>
      </c>
      <c r="AP147" s="264">
        <f t="shared" si="43"/>
        <v>0</v>
      </c>
      <c r="AR147" s="174">
        <f t="shared" si="44"/>
        <v>-0.2564102564102565</v>
      </c>
      <c r="AS147" s="174">
        <f t="shared" si="45"/>
        <v>0.33333333333333331</v>
      </c>
      <c r="AT147" s="174">
        <f t="shared" si="46"/>
        <v>-7.6923076923076927E-2</v>
      </c>
      <c r="AU147" s="174">
        <f t="shared" si="47"/>
        <v>0</v>
      </c>
    </row>
    <row r="148" spans="1:47" ht="17.100000000000001" customHeight="1" thickBot="1" x14ac:dyDescent="0.25">
      <c r="A148" s="2"/>
      <c r="B148" s="64" t="s">
        <v>381</v>
      </c>
      <c r="C148" s="28" t="s">
        <v>185</v>
      </c>
      <c r="D148" s="144"/>
      <c r="E148" s="205">
        <v>21</v>
      </c>
      <c r="F148" s="205">
        <v>0</v>
      </c>
      <c r="G148" s="206">
        <v>0</v>
      </c>
      <c r="H148" s="205">
        <v>0</v>
      </c>
      <c r="I148" s="205">
        <v>21</v>
      </c>
      <c r="J148" s="116"/>
      <c r="K148" s="192">
        <v>1</v>
      </c>
      <c r="L148" s="192">
        <v>0</v>
      </c>
      <c r="M148" s="192">
        <v>0</v>
      </c>
      <c r="N148" s="192">
        <v>0</v>
      </c>
      <c r="O148" s="157"/>
      <c r="P148" s="64" t="s">
        <v>381</v>
      </c>
      <c r="Q148" s="28" t="s">
        <v>185</v>
      </c>
      <c r="R148" s="144"/>
      <c r="S148" s="30">
        <v>21</v>
      </c>
      <c r="T148" s="30">
        <v>0</v>
      </c>
      <c r="U148" s="31">
        <v>0</v>
      </c>
      <c r="V148" s="30">
        <v>0</v>
      </c>
      <c r="W148" s="30">
        <v>21</v>
      </c>
      <c r="X148" s="116"/>
      <c r="Y148" s="127">
        <f t="shared" si="29"/>
        <v>1</v>
      </c>
      <c r="Z148" s="127">
        <f t="shared" si="29"/>
        <v>0</v>
      </c>
      <c r="AA148" s="127">
        <f t="shared" si="29"/>
        <v>0</v>
      </c>
      <c r="AB148" s="127">
        <f t="shared" si="29"/>
        <v>0</v>
      </c>
      <c r="AC148" s="157"/>
      <c r="AD148" s="28" t="s">
        <v>446</v>
      </c>
      <c r="AE148" s="74" t="s">
        <v>185</v>
      </c>
      <c r="AF148" s="154"/>
      <c r="AG148" s="174">
        <v>0.92307692307692313</v>
      </c>
      <c r="AH148" s="174">
        <v>7.6923076923076927E-2</v>
      </c>
      <c r="AI148" s="174">
        <v>0</v>
      </c>
      <c r="AJ148" s="174">
        <v>0</v>
      </c>
      <c r="AK148" s="174">
        <v>1</v>
      </c>
      <c r="AL148" s="175"/>
      <c r="AM148" s="264">
        <f t="shared" si="43"/>
        <v>0</v>
      </c>
      <c r="AN148" s="264">
        <f t="shared" si="43"/>
        <v>0</v>
      </c>
      <c r="AO148" s="264">
        <f t="shared" si="43"/>
        <v>0</v>
      </c>
      <c r="AP148" s="264">
        <f t="shared" si="43"/>
        <v>0</v>
      </c>
      <c r="AR148" s="174">
        <f t="shared" si="44"/>
        <v>7.6923076923076872E-2</v>
      </c>
      <c r="AS148" s="174">
        <f t="shared" si="45"/>
        <v>-7.6923076923076927E-2</v>
      </c>
      <c r="AT148" s="174">
        <f t="shared" si="46"/>
        <v>0</v>
      </c>
      <c r="AU148" s="174">
        <f t="shared" si="47"/>
        <v>0</v>
      </c>
    </row>
    <row r="149" spans="1:47" ht="17.100000000000001" customHeight="1" thickBot="1" x14ac:dyDescent="0.25">
      <c r="A149" s="2"/>
      <c r="B149" s="64" t="s">
        <v>382</v>
      </c>
      <c r="C149" s="28" t="s">
        <v>186</v>
      </c>
      <c r="D149" s="144"/>
      <c r="E149" s="205">
        <v>21</v>
      </c>
      <c r="F149" s="205">
        <v>0</v>
      </c>
      <c r="G149" s="206">
        <v>0</v>
      </c>
      <c r="H149" s="205">
        <v>0</v>
      </c>
      <c r="I149" s="205">
        <v>21</v>
      </c>
      <c r="J149" s="116"/>
      <c r="K149" s="192">
        <v>1</v>
      </c>
      <c r="L149" s="192">
        <v>0</v>
      </c>
      <c r="M149" s="192">
        <v>0</v>
      </c>
      <c r="N149" s="192">
        <v>0</v>
      </c>
      <c r="O149" s="157"/>
      <c r="P149" s="64" t="s">
        <v>382</v>
      </c>
      <c r="Q149" s="28" t="s">
        <v>186</v>
      </c>
      <c r="R149" s="144"/>
      <c r="S149" s="30">
        <v>20</v>
      </c>
      <c r="T149" s="30">
        <v>0</v>
      </c>
      <c r="U149" s="31">
        <v>0</v>
      </c>
      <c r="V149" s="30">
        <v>1</v>
      </c>
      <c r="W149" s="30">
        <v>21</v>
      </c>
      <c r="X149" s="116"/>
      <c r="Y149" s="127">
        <f t="shared" si="29"/>
        <v>0.95238095238095233</v>
      </c>
      <c r="Z149" s="127">
        <f t="shared" si="29"/>
        <v>0</v>
      </c>
      <c r="AA149" s="127">
        <f t="shared" si="29"/>
        <v>0</v>
      </c>
      <c r="AB149" s="127">
        <f t="shared" si="29"/>
        <v>4.7619047619047616E-2</v>
      </c>
      <c r="AC149" s="157"/>
      <c r="AD149" s="28" t="s">
        <v>447</v>
      </c>
      <c r="AE149" s="74" t="s">
        <v>186</v>
      </c>
      <c r="AF149" s="154"/>
      <c r="AG149" s="174">
        <v>0.92307692307692313</v>
      </c>
      <c r="AH149" s="174">
        <v>0</v>
      </c>
      <c r="AI149" s="174">
        <v>0</v>
      </c>
      <c r="AJ149" s="174">
        <v>7.6923076923076927E-2</v>
      </c>
      <c r="AK149" s="174">
        <v>1</v>
      </c>
      <c r="AL149" s="175"/>
      <c r="AM149" s="264">
        <f t="shared" si="43"/>
        <v>4.7619047619047672E-2</v>
      </c>
      <c r="AN149" s="264">
        <f t="shared" si="43"/>
        <v>0</v>
      </c>
      <c r="AO149" s="264">
        <f t="shared" si="43"/>
        <v>0</v>
      </c>
      <c r="AP149" s="264">
        <f t="shared" si="43"/>
        <v>-4.7619047619047616E-2</v>
      </c>
      <c r="AR149" s="174">
        <f t="shared" si="44"/>
        <v>2.93040293040292E-2</v>
      </c>
      <c r="AS149" s="174">
        <f t="shared" si="45"/>
        <v>0</v>
      </c>
      <c r="AT149" s="174">
        <f t="shared" si="46"/>
        <v>0</v>
      </c>
      <c r="AU149" s="174">
        <f t="shared" si="47"/>
        <v>-2.9304029304029311E-2</v>
      </c>
    </row>
    <row r="150" spans="1:47" ht="25.35" customHeight="1" thickBot="1" x14ac:dyDescent="0.25">
      <c r="A150" s="2"/>
      <c r="B150" s="64" t="s">
        <v>383</v>
      </c>
      <c r="C150" s="28" t="s">
        <v>187</v>
      </c>
      <c r="D150" s="144"/>
      <c r="E150" s="205">
        <v>21</v>
      </c>
      <c r="F150" s="205">
        <v>0</v>
      </c>
      <c r="G150" s="206">
        <v>0</v>
      </c>
      <c r="H150" s="205">
        <v>0</v>
      </c>
      <c r="I150" s="205">
        <v>21</v>
      </c>
      <c r="J150" s="116"/>
      <c r="K150" s="192">
        <v>1</v>
      </c>
      <c r="L150" s="192">
        <v>0</v>
      </c>
      <c r="M150" s="192">
        <v>0</v>
      </c>
      <c r="N150" s="192">
        <v>0</v>
      </c>
      <c r="O150" s="157"/>
      <c r="P150" s="64" t="s">
        <v>383</v>
      </c>
      <c r="Q150" s="28" t="s">
        <v>187</v>
      </c>
      <c r="R150" s="144"/>
      <c r="S150" s="30">
        <v>18</v>
      </c>
      <c r="T150" s="30">
        <v>3</v>
      </c>
      <c r="U150" s="31">
        <v>0</v>
      </c>
      <c r="V150" s="30">
        <v>0</v>
      </c>
      <c r="W150" s="30">
        <v>21</v>
      </c>
      <c r="X150" s="116"/>
      <c r="Y150" s="127">
        <f t="shared" si="29"/>
        <v>0.8571428571428571</v>
      </c>
      <c r="Z150" s="127">
        <f t="shared" si="29"/>
        <v>0.14285714285714285</v>
      </c>
      <c r="AA150" s="127">
        <f t="shared" si="29"/>
        <v>0</v>
      </c>
      <c r="AB150" s="127">
        <f t="shared" si="29"/>
        <v>0</v>
      </c>
      <c r="AC150" s="157"/>
      <c r="AD150" s="28" t="s">
        <v>448</v>
      </c>
      <c r="AE150" s="74" t="s">
        <v>449</v>
      </c>
      <c r="AF150" s="154"/>
      <c r="AG150" s="174">
        <v>0.84615384615384615</v>
      </c>
      <c r="AH150" s="174">
        <v>7.6923076923076927E-2</v>
      </c>
      <c r="AI150" s="174">
        <v>7.6923076923076927E-2</v>
      </c>
      <c r="AJ150" s="174">
        <v>0</v>
      </c>
      <c r="AK150" s="174">
        <v>1</v>
      </c>
      <c r="AL150" s="175"/>
      <c r="AM150" s="264">
        <f t="shared" si="43"/>
        <v>0.1428571428571429</v>
      </c>
      <c r="AN150" s="264">
        <f t="shared" si="43"/>
        <v>-0.14285714285714285</v>
      </c>
      <c r="AO150" s="264">
        <f t="shared" si="43"/>
        <v>0</v>
      </c>
      <c r="AP150" s="264">
        <f t="shared" si="43"/>
        <v>0</v>
      </c>
      <c r="AR150" s="174">
        <f t="shared" si="44"/>
        <v>1.098901098901095E-2</v>
      </c>
      <c r="AS150" s="174">
        <f t="shared" si="45"/>
        <v>6.5934065934065922E-2</v>
      </c>
      <c r="AT150" s="174">
        <f t="shared" si="46"/>
        <v>-7.6923076923076927E-2</v>
      </c>
      <c r="AU150" s="174">
        <f t="shared" si="47"/>
        <v>0</v>
      </c>
    </row>
    <row r="151" spans="1:47" ht="25.35" customHeight="1" thickBot="1" x14ac:dyDescent="0.25">
      <c r="A151" s="2"/>
      <c r="B151" s="64" t="s">
        <v>384</v>
      </c>
      <c r="C151" s="28" t="s">
        <v>188</v>
      </c>
      <c r="D151" s="144"/>
      <c r="E151" s="205">
        <v>13</v>
      </c>
      <c r="F151" s="205">
        <v>8</v>
      </c>
      <c r="G151" s="206">
        <v>0</v>
      </c>
      <c r="H151" s="205">
        <v>0</v>
      </c>
      <c r="I151" s="205">
        <v>21</v>
      </c>
      <c r="J151" s="116"/>
      <c r="K151" s="192">
        <v>0.61904761904761907</v>
      </c>
      <c r="L151" s="192">
        <v>0.38095238095238093</v>
      </c>
      <c r="M151" s="192">
        <v>0</v>
      </c>
      <c r="N151" s="192">
        <v>0</v>
      </c>
      <c r="O151" s="157"/>
      <c r="P151" s="64" t="s">
        <v>384</v>
      </c>
      <c r="Q151" s="28" t="s">
        <v>188</v>
      </c>
      <c r="R151" s="144"/>
      <c r="S151" s="30">
        <v>18</v>
      </c>
      <c r="T151" s="30">
        <v>1</v>
      </c>
      <c r="U151" s="31">
        <v>1</v>
      </c>
      <c r="V151" s="30">
        <v>1</v>
      </c>
      <c r="W151" s="30">
        <v>21</v>
      </c>
      <c r="X151" s="116"/>
      <c r="Y151" s="127">
        <f t="shared" si="29"/>
        <v>0.8571428571428571</v>
      </c>
      <c r="Z151" s="127">
        <f t="shared" si="29"/>
        <v>4.7619047619047616E-2</v>
      </c>
      <c r="AA151" s="127">
        <f t="shared" si="29"/>
        <v>4.7619047619047616E-2</v>
      </c>
      <c r="AB151" s="127">
        <f t="shared" si="29"/>
        <v>4.7619047619047616E-2</v>
      </c>
      <c r="AC151" s="157"/>
      <c r="AD151" s="28" t="s">
        <v>450</v>
      </c>
      <c r="AE151" s="74" t="s">
        <v>451</v>
      </c>
      <c r="AF151" s="154"/>
      <c r="AG151" s="174">
        <v>0.84615384615384615</v>
      </c>
      <c r="AH151" s="174">
        <v>0.15384615384615385</v>
      </c>
      <c r="AI151" s="174">
        <v>0</v>
      </c>
      <c r="AJ151" s="174">
        <v>0</v>
      </c>
      <c r="AK151" s="174">
        <v>1</v>
      </c>
      <c r="AL151" s="175"/>
      <c r="AM151" s="264">
        <f t="shared" si="43"/>
        <v>-0.23809523809523803</v>
      </c>
      <c r="AN151" s="264">
        <f t="shared" si="43"/>
        <v>0.33333333333333331</v>
      </c>
      <c r="AO151" s="264">
        <f t="shared" si="43"/>
        <v>-4.7619047619047616E-2</v>
      </c>
      <c r="AP151" s="264">
        <f t="shared" si="43"/>
        <v>-4.7619047619047616E-2</v>
      </c>
      <c r="AR151" s="174">
        <f t="shared" si="44"/>
        <v>1.098901098901095E-2</v>
      </c>
      <c r="AS151" s="174">
        <f t="shared" si="45"/>
        <v>-0.10622710622710624</v>
      </c>
      <c r="AT151" s="174">
        <f t="shared" si="46"/>
        <v>4.7619047619047616E-2</v>
      </c>
      <c r="AU151" s="174">
        <f t="shared" si="47"/>
        <v>4.7619047619047616E-2</v>
      </c>
    </row>
    <row r="152" spans="1:47" ht="36.6" customHeight="1" thickBot="1" x14ac:dyDescent="0.25">
      <c r="A152" s="2"/>
      <c r="B152" s="64" t="s">
        <v>385</v>
      </c>
      <c r="C152" s="28" t="s">
        <v>189</v>
      </c>
      <c r="D152" s="144"/>
      <c r="E152" s="205">
        <v>20</v>
      </c>
      <c r="F152" s="205">
        <v>0</v>
      </c>
      <c r="G152" s="206">
        <v>1</v>
      </c>
      <c r="H152" s="205">
        <v>0</v>
      </c>
      <c r="I152" s="205">
        <v>21</v>
      </c>
      <c r="J152" s="116"/>
      <c r="K152" s="192">
        <v>0.95238095238095233</v>
      </c>
      <c r="L152" s="192">
        <v>0</v>
      </c>
      <c r="M152" s="192">
        <v>4.7619047619047616E-2</v>
      </c>
      <c r="N152" s="192">
        <v>0</v>
      </c>
      <c r="O152" s="157"/>
      <c r="P152" s="64" t="s">
        <v>385</v>
      </c>
      <c r="Q152" s="28" t="s">
        <v>189</v>
      </c>
      <c r="R152" s="144"/>
      <c r="S152" s="30">
        <v>20</v>
      </c>
      <c r="T152" s="30">
        <v>0</v>
      </c>
      <c r="U152" s="31">
        <v>0</v>
      </c>
      <c r="V152" s="30">
        <v>1</v>
      </c>
      <c r="W152" s="30">
        <v>21</v>
      </c>
      <c r="X152" s="116"/>
      <c r="Y152" s="127">
        <f t="shared" si="29"/>
        <v>0.95238095238095233</v>
      </c>
      <c r="Z152" s="127">
        <f t="shared" si="29"/>
        <v>0</v>
      </c>
      <c r="AA152" s="127">
        <f t="shared" si="29"/>
        <v>0</v>
      </c>
      <c r="AB152" s="127">
        <f t="shared" si="29"/>
        <v>4.7619047619047616E-2</v>
      </c>
      <c r="AC152" s="157"/>
      <c r="AD152" s="28" t="s">
        <v>452</v>
      </c>
      <c r="AE152" s="74" t="s">
        <v>189</v>
      </c>
      <c r="AF152" s="154"/>
      <c r="AG152" s="174">
        <v>0.76923076923076927</v>
      </c>
      <c r="AH152" s="174">
        <v>0.15384615384615385</v>
      </c>
      <c r="AI152" s="174">
        <v>0</v>
      </c>
      <c r="AJ152" s="174">
        <v>7.6923076923076927E-2</v>
      </c>
      <c r="AK152" s="174">
        <v>1</v>
      </c>
      <c r="AL152" s="175"/>
      <c r="AM152" s="264">
        <f t="shared" si="43"/>
        <v>0</v>
      </c>
      <c r="AN152" s="264">
        <f t="shared" si="43"/>
        <v>0</v>
      </c>
      <c r="AO152" s="264">
        <f t="shared" si="43"/>
        <v>4.7619047619047616E-2</v>
      </c>
      <c r="AP152" s="264">
        <f t="shared" si="43"/>
        <v>-4.7619047619047616E-2</v>
      </c>
      <c r="AR152" s="174">
        <f t="shared" si="44"/>
        <v>0.18315018315018305</v>
      </c>
      <c r="AS152" s="174">
        <f t="shared" si="45"/>
        <v>-0.15384615384615385</v>
      </c>
      <c r="AT152" s="174">
        <f t="shared" si="46"/>
        <v>0</v>
      </c>
      <c r="AU152" s="174">
        <f t="shared" si="47"/>
        <v>-2.9304029304029311E-2</v>
      </c>
    </row>
    <row r="153" spans="1:47" ht="17.100000000000001" customHeight="1" thickBot="1" x14ac:dyDescent="0.25">
      <c r="A153" s="2"/>
      <c r="B153" s="64" t="s">
        <v>386</v>
      </c>
      <c r="C153" s="28" t="s">
        <v>190</v>
      </c>
      <c r="D153" s="144"/>
      <c r="E153" s="205">
        <v>18</v>
      </c>
      <c r="F153" s="205">
        <v>2</v>
      </c>
      <c r="G153" s="206">
        <v>1</v>
      </c>
      <c r="H153" s="205">
        <v>0</v>
      </c>
      <c r="I153" s="205">
        <v>21</v>
      </c>
      <c r="J153" s="116"/>
      <c r="K153" s="192">
        <v>0.8571428571428571</v>
      </c>
      <c r="L153" s="192">
        <v>9.5238095238095233E-2</v>
      </c>
      <c r="M153" s="192">
        <v>4.7619047619047616E-2</v>
      </c>
      <c r="N153" s="192">
        <v>0</v>
      </c>
      <c r="O153" s="157"/>
      <c r="P153" s="64" t="s">
        <v>386</v>
      </c>
      <c r="Q153" s="28" t="s">
        <v>190</v>
      </c>
      <c r="R153" s="144"/>
      <c r="S153" s="30">
        <v>17</v>
      </c>
      <c r="T153" s="30">
        <v>2</v>
      </c>
      <c r="U153" s="31">
        <v>0</v>
      </c>
      <c r="V153" s="30">
        <v>2</v>
      </c>
      <c r="W153" s="30">
        <v>21</v>
      </c>
      <c r="X153" s="116"/>
      <c r="Y153" s="127">
        <f t="shared" si="29"/>
        <v>0.80952380952380953</v>
      </c>
      <c r="Z153" s="127">
        <f t="shared" si="29"/>
        <v>9.5238095238095233E-2</v>
      </c>
      <c r="AA153" s="127">
        <f t="shared" si="29"/>
        <v>0</v>
      </c>
      <c r="AB153" s="127">
        <f t="shared" si="29"/>
        <v>9.5238095238095233E-2</v>
      </c>
      <c r="AC153" s="157"/>
      <c r="AD153" s="28" t="s">
        <v>454</v>
      </c>
      <c r="AE153" s="74" t="s">
        <v>190</v>
      </c>
      <c r="AF153" s="154"/>
      <c r="AG153" s="174">
        <v>0.92307692307692313</v>
      </c>
      <c r="AH153" s="174">
        <v>0</v>
      </c>
      <c r="AI153" s="174">
        <v>0</v>
      </c>
      <c r="AJ153" s="174">
        <v>7.6923076923076927E-2</v>
      </c>
      <c r="AK153" s="174">
        <v>1</v>
      </c>
      <c r="AL153" s="175"/>
      <c r="AM153" s="264">
        <f t="shared" si="43"/>
        <v>4.7619047619047561E-2</v>
      </c>
      <c r="AN153" s="264">
        <f t="shared" si="43"/>
        <v>0</v>
      </c>
      <c r="AO153" s="264">
        <f t="shared" si="43"/>
        <v>4.7619047619047616E-2</v>
      </c>
      <c r="AP153" s="264">
        <f t="shared" si="43"/>
        <v>-9.5238095238095233E-2</v>
      </c>
      <c r="AR153" s="174">
        <f t="shared" si="44"/>
        <v>-0.11355311355311359</v>
      </c>
      <c r="AS153" s="174">
        <f t="shared" si="45"/>
        <v>9.5238095238095233E-2</v>
      </c>
      <c r="AT153" s="174">
        <f t="shared" si="46"/>
        <v>0</v>
      </c>
      <c r="AU153" s="174">
        <f t="shared" si="47"/>
        <v>1.8315018315018305E-2</v>
      </c>
    </row>
    <row r="154" spans="1:47" ht="17.100000000000001" customHeight="1" thickBot="1" x14ac:dyDescent="0.25">
      <c r="A154" s="2"/>
      <c r="B154" s="64" t="s">
        <v>387</v>
      </c>
      <c r="C154" s="28" t="s">
        <v>191</v>
      </c>
      <c r="D154" s="144"/>
      <c r="E154" s="205">
        <v>19</v>
      </c>
      <c r="F154" s="205">
        <v>0</v>
      </c>
      <c r="G154" s="206">
        <v>2</v>
      </c>
      <c r="H154" s="205">
        <v>0</v>
      </c>
      <c r="I154" s="205">
        <v>21</v>
      </c>
      <c r="J154" s="116"/>
      <c r="K154" s="192">
        <v>0.90476190476190477</v>
      </c>
      <c r="L154" s="192">
        <v>0</v>
      </c>
      <c r="M154" s="192">
        <v>9.5238095238095233E-2</v>
      </c>
      <c r="N154" s="192">
        <v>0</v>
      </c>
      <c r="O154" s="157"/>
      <c r="P154" s="64" t="s">
        <v>387</v>
      </c>
      <c r="Q154" s="28" t="s">
        <v>191</v>
      </c>
      <c r="R154" s="144"/>
      <c r="S154" s="30">
        <v>17</v>
      </c>
      <c r="T154" s="30">
        <v>2</v>
      </c>
      <c r="U154" s="31">
        <v>0</v>
      </c>
      <c r="V154" s="30">
        <v>2</v>
      </c>
      <c r="W154" s="30">
        <v>21</v>
      </c>
      <c r="X154" s="116"/>
      <c r="Y154" s="127">
        <f t="shared" si="29"/>
        <v>0.80952380952380953</v>
      </c>
      <c r="Z154" s="127">
        <f t="shared" si="29"/>
        <v>9.5238095238095233E-2</v>
      </c>
      <c r="AA154" s="127">
        <f t="shared" si="29"/>
        <v>0</v>
      </c>
      <c r="AB154" s="127">
        <f t="shared" si="29"/>
        <v>9.5238095238095233E-2</v>
      </c>
      <c r="AC154" s="157"/>
      <c r="AD154" s="28" t="s">
        <v>455</v>
      </c>
      <c r="AE154" s="74" t="s">
        <v>191</v>
      </c>
      <c r="AF154" s="154"/>
      <c r="AG154" s="174">
        <v>0.84615384615384615</v>
      </c>
      <c r="AH154" s="174">
        <v>7.6923076923076927E-2</v>
      </c>
      <c r="AI154" s="174">
        <v>0</v>
      </c>
      <c r="AJ154" s="174">
        <v>7.6923076923076927E-2</v>
      </c>
      <c r="AK154" s="174">
        <v>1</v>
      </c>
      <c r="AL154" s="175"/>
      <c r="AM154" s="264">
        <f t="shared" si="43"/>
        <v>9.5238095238095233E-2</v>
      </c>
      <c r="AN154" s="264">
        <f t="shared" si="43"/>
        <v>-9.5238095238095233E-2</v>
      </c>
      <c r="AO154" s="264">
        <f t="shared" si="43"/>
        <v>9.5238095238095233E-2</v>
      </c>
      <c r="AP154" s="264">
        <f t="shared" si="43"/>
        <v>-9.5238095238095233E-2</v>
      </c>
      <c r="AR154" s="174">
        <f t="shared" si="44"/>
        <v>-3.6630036630036611E-2</v>
      </c>
      <c r="AS154" s="174">
        <f t="shared" si="45"/>
        <v>1.8315018315018305E-2</v>
      </c>
      <c r="AT154" s="174">
        <f t="shared" si="46"/>
        <v>0</v>
      </c>
      <c r="AU154" s="174">
        <f t="shared" si="47"/>
        <v>1.8315018315018305E-2</v>
      </c>
    </row>
    <row r="155" spans="1:47" ht="25.35" customHeight="1" thickBot="1" x14ac:dyDescent="0.25">
      <c r="A155" s="2"/>
      <c r="B155" s="64" t="s">
        <v>388</v>
      </c>
      <c r="C155" s="28" t="s">
        <v>609</v>
      </c>
      <c r="D155" s="144"/>
      <c r="E155" s="205">
        <v>20</v>
      </c>
      <c r="F155" s="205">
        <v>0</v>
      </c>
      <c r="G155" s="206">
        <v>1</v>
      </c>
      <c r="H155" s="205">
        <v>0</v>
      </c>
      <c r="I155" s="205">
        <v>21</v>
      </c>
      <c r="J155" s="116"/>
      <c r="K155" s="192">
        <v>0.95238095238095233</v>
      </c>
      <c r="L155" s="192">
        <v>0</v>
      </c>
      <c r="M155" s="192">
        <v>4.7619047619047616E-2</v>
      </c>
      <c r="N155" s="192">
        <v>0</v>
      </c>
      <c r="O155" s="157"/>
      <c r="P155" s="64" t="s">
        <v>388</v>
      </c>
      <c r="Q155" s="28" t="s">
        <v>192</v>
      </c>
      <c r="R155" s="144"/>
      <c r="S155" s="30">
        <v>17</v>
      </c>
      <c r="T155" s="30">
        <v>2</v>
      </c>
      <c r="U155" s="31">
        <v>0</v>
      </c>
      <c r="V155" s="30">
        <v>2</v>
      </c>
      <c r="W155" s="30">
        <v>21</v>
      </c>
      <c r="X155" s="116"/>
      <c r="Y155" s="127">
        <f t="shared" si="29"/>
        <v>0.80952380952380953</v>
      </c>
      <c r="Z155" s="127">
        <f t="shared" si="29"/>
        <v>9.5238095238095233E-2</v>
      </c>
      <c r="AA155" s="127">
        <f t="shared" si="29"/>
        <v>0</v>
      </c>
      <c r="AB155" s="127">
        <f t="shared" si="29"/>
        <v>9.5238095238095233E-2</v>
      </c>
      <c r="AC155" s="157"/>
      <c r="AD155" s="28" t="s">
        <v>456</v>
      </c>
      <c r="AE155" s="74" t="s">
        <v>457</v>
      </c>
      <c r="AF155" s="154"/>
      <c r="AG155" s="174">
        <v>0.84615384615384615</v>
      </c>
      <c r="AH155" s="174">
        <v>7.6923076923076927E-2</v>
      </c>
      <c r="AI155" s="174">
        <v>0</v>
      </c>
      <c r="AJ155" s="174">
        <v>7.6923076923076927E-2</v>
      </c>
      <c r="AK155" s="174">
        <v>1</v>
      </c>
      <c r="AL155" s="175"/>
      <c r="AM155" s="264">
        <f t="shared" si="43"/>
        <v>0.14285714285714279</v>
      </c>
      <c r="AN155" s="264">
        <f t="shared" si="43"/>
        <v>-9.5238095238095233E-2</v>
      </c>
      <c r="AO155" s="264">
        <f t="shared" si="43"/>
        <v>4.7619047619047616E-2</v>
      </c>
      <c r="AP155" s="264">
        <f t="shared" si="43"/>
        <v>-9.5238095238095233E-2</v>
      </c>
      <c r="AR155" s="174">
        <f t="shared" si="44"/>
        <v>-3.6630036630036611E-2</v>
      </c>
      <c r="AS155" s="174">
        <f t="shared" si="45"/>
        <v>1.8315018315018305E-2</v>
      </c>
      <c r="AT155" s="174">
        <f t="shared" si="46"/>
        <v>0</v>
      </c>
      <c r="AU155" s="174">
        <f t="shared" si="47"/>
        <v>1.8315018315018305E-2</v>
      </c>
    </row>
    <row r="156" spans="1:47" ht="149.1" customHeight="1" thickBot="1" x14ac:dyDescent="0.25">
      <c r="A156" s="2"/>
      <c r="B156" s="64" t="s">
        <v>389</v>
      </c>
      <c r="C156" s="28" t="s">
        <v>193</v>
      </c>
      <c r="D156" s="144"/>
      <c r="E156" s="205">
        <v>16</v>
      </c>
      <c r="F156" s="205">
        <v>3</v>
      </c>
      <c r="G156" s="206">
        <v>1</v>
      </c>
      <c r="H156" s="205">
        <v>1</v>
      </c>
      <c r="I156" s="205">
        <v>21</v>
      </c>
      <c r="J156" s="116"/>
      <c r="K156" s="192">
        <v>0.76190476190476186</v>
      </c>
      <c r="L156" s="192">
        <v>0.14285714285714285</v>
      </c>
      <c r="M156" s="192">
        <v>4.7619047619047616E-2</v>
      </c>
      <c r="N156" s="192">
        <v>4.7619047619047616E-2</v>
      </c>
      <c r="O156" s="157"/>
      <c r="P156" s="64" t="s">
        <v>389</v>
      </c>
      <c r="Q156" s="28" t="s">
        <v>193</v>
      </c>
      <c r="R156" s="144"/>
      <c r="S156" s="30">
        <v>10</v>
      </c>
      <c r="T156" s="30">
        <v>8</v>
      </c>
      <c r="U156" s="31">
        <v>2</v>
      </c>
      <c r="V156" s="30">
        <v>1</v>
      </c>
      <c r="W156" s="30">
        <v>21</v>
      </c>
      <c r="X156" s="116"/>
      <c r="Y156" s="127">
        <f t="shared" si="29"/>
        <v>0.47619047619047616</v>
      </c>
      <c r="Z156" s="127">
        <f t="shared" si="29"/>
        <v>0.38095238095238093</v>
      </c>
      <c r="AA156" s="127">
        <f t="shared" si="29"/>
        <v>9.5238095238095233E-2</v>
      </c>
      <c r="AB156" s="127">
        <f t="shared" si="29"/>
        <v>4.7619047619047616E-2</v>
      </c>
      <c r="AC156" s="157"/>
      <c r="AD156" s="28" t="s">
        <v>458</v>
      </c>
      <c r="AE156" s="74" t="s">
        <v>545</v>
      </c>
      <c r="AF156" s="154"/>
      <c r="AG156" s="174">
        <v>0.91666666666666663</v>
      </c>
      <c r="AH156" s="174">
        <v>8.3333333333333329E-2</v>
      </c>
      <c r="AI156" s="174">
        <v>0</v>
      </c>
      <c r="AJ156" s="174">
        <v>0</v>
      </c>
      <c r="AK156" s="174">
        <v>0.92307692307692313</v>
      </c>
      <c r="AL156" s="175"/>
      <c r="AM156" s="264">
        <f t="shared" si="43"/>
        <v>0.2857142857142857</v>
      </c>
      <c r="AN156" s="264">
        <f t="shared" si="43"/>
        <v>-0.23809523809523808</v>
      </c>
      <c r="AO156" s="264">
        <f t="shared" si="43"/>
        <v>-4.7619047619047616E-2</v>
      </c>
      <c r="AP156" s="264">
        <f t="shared" si="43"/>
        <v>0</v>
      </c>
      <c r="AR156" s="174">
        <f t="shared" si="44"/>
        <v>-0.44047619047619047</v>
      </c>
      <c r="AS156" s="174">
        <f t="shared" si="45"/>
        <v>0.29761904761904762</v>
      </c>
      <c r="AT156" s="174">
        <f t="shared" si="46"/>
        <v>9.5238095238095233E-2</v>
      </c>
      <c r="AU156" s="174">
        <f t="shared" si="47"/>
        <v>4.7619047619047616E-2</v>
      </c>
    </row>
    <row r="157" spans="1:47" ht="25.35" customHeight="1" thickBot="1" x14ac:dyDescent="0.25">
      <c r="A157" s="2"/>
      <c r="B157" s="64"/>
      <c r="C157" s="28"/>
      <c r="D157" s="144"/>
      <c r="E157" s="27" t="s">
        <v>145</v>
      </c>
      <c r="F157" s="191" t="s">
        <v>146</v>
      </c>
      <c r="G157" s="27" t="s">
        <v>147</v>
      </c>
      <c r="H157" s="191"/>
      <c r="I157" s="27" t="s">
        <v>0</v>
      </c>
      <c r="J157" s="116"/>
      <c r="K157" s="27" t="s">
        <v>145</v>
      </c>
      <c r="L157" s="191" t="s">
        <v>146</v>
      </c>
      <c r="M157" s="27" t="s">
        <v>147</v>
      </c>
      <c r="N157" s="126" t="s">
        <v>49</v>
      </c>
      <c r="O157" s="157"/>
      <c r="P157" s="64"/>
      <c r="Q157" s="28"/>
      <c r="R157" s="144"/>
      <c r="S157" s="27" t="s">
        <v>145</v>
      </c>
      <c r="T157" s="123" t="s">
        <v>146</v>
      </c>
      <c r="U157" s="27" t="s">
        <v>147</v>
      </c>
      <c r="V157" s="123"/>
      <c r="W157" s="27" t="s">
        <v>0</v>
      </c>
      <c r="X157" s="116"/>
      <c r="Y157" s="27" t="s">
        <v>145</v>
      </c>
      <c r="Z157" s="123" t="s">
        <v>146</v>
      </c>
      <c r="AA157" s="27" t="s">
        <v>147</v>
      </c>
      <c r="AB157" s="126" t="str">
        <f t="shared" si="29"/>
        <v/>
      </c>
      <c r="AC157" s="157"/>
      <c r="AD157" s="28"/>
      <c r="AE157" s="74"/>
      <c r="AF157" s="154"/>
      <c r="AG157" s="27" t="s">
        <v>145</v>
      </c>
      <c r="AH157" s="27" t="s">
        <v>146</v>
      </c>
      <c r="AI157" s="27" t="s">
        <v>147</v>
      </c>
      <c r="AJ157" s="27"/>
      <c r="AK157" s="27" t="s">
        <v>391</v>
      </c>
      <c r="AL157" s="120"/>
      <c r="AM157" s="27" t="s">
        <v>145</v>
      </c>
      <c r="AN157" s="27" t="s">
        <v>146</v>
      </c>
      <c r="AO157" s="27" t="s">
        <v>147</v>
      </c>
      <c r="AP157" s="155" t="s">
        <v>49</v>
      </c>
      <c r="AR157" s="27" t="s">
        <v>145</v>
      </c>
      <c r="AS157" s="27" t="s">
        <v>146</v>
      </c>
      <c r="AT157" s="27" t="s">
        <v>147</v>
      </c>
      <c r="AU157" s="155"/>
    </row>
    <row r="158" spans="1:47" ht="25.35" customHeight="1" thickBot="1" x14ac:dyDescent="0.25">
      <c r="A158" s="2"/>
      <c r="B158" s="64" t="s">
        <v>390</v>
      </c>
      <c r="C158" s="28" t="s">
        <v>610</v>
      </c>
      <c r="D158" s="144"/>
      <c r="E158" s="209">
        <v>0</v>
      </c>
      <c r="F158" s="210">
        <v>13</v>
      </c>
      <c r="G158" s="222">
        <v>8</v>
      </c>
      <c r="H158" s="53"/>
      <c r="I158" s="211">
        <v>21</v>
      </c>
      <c r="J158" s="116"/>
      <c r="K158" s="193">
        <v>0</v>
      </c>
      <c r="L158" s="194">
        <v>0.61904761904761907</v>
      </c>
      <c r="M158" s="195">
        <v>0.38095238095238093</v>
      </c>
      <c r="N158" s="127"/>
      <c r="O158" s="157"/>
      <c r="P158" s="64" t="s">
        <v>390</v>
      </c>
      <c r="Q158" s="28" t="s">
        <v>194</v>
      </c>
      <c r="R158" s="144"/>
      <c r="S158" s="52">
        <v>2</v>
      </c>
      <c r="T158" s="53">
        <v>13</v>
      </c>
      <c r="U158" s="54">
        <v>6</v>
      </c>
      <c r="V158" s="53"/>
      <c r="W158" s="55">
        <v>21</v>
      </c>
      <c r="X158" s="116"/>
      <c r="Y158" s="128">
        <f t="shared" si="29"/>
        <v>9.5238095238095233E-2</v>
      </c>
      <c r="Z158" s="129">
        <f t="shared" si="29"/>
        <v>0.61904761904761907</v>
      </c>
      <c r="AA158" s="130">
        <f t="shared" si="29"/>
        <v>0.2857142857142857</v>
      </c>
      <c r="AB158" s="127"/>
      <c r="AC158" s="157"/>
      <c r="AD158" s="28" t="s">
        <v>453</v>
      </c>
      <c r="AE158" s="74" t="s">
        <v>194</v>
      </c>
      <c r="AF158" s="154"/>
      <c r="AG158" s="187">
        <v>0</v>
      </c>
      <c r="AH158" s="188">
        <v>0.46153846153846156</v>
      </c>
      <c r="AI158" s="188">
        <v>0.53846153846153844</v>
      </c>
      <c r="AJ158" s="188"/>
      <c r="AK158" s="189">
        <v>1</v>
      </c>
      <c r="AL158" s="175"/>
      <c r="AM158" s="278">
        <f t="shared" ref="AM158:AO158" si="48">K158-Y158</f>
        <v>-9.5238095238095233E-2</v>
      </c>
      <c r="AN158" s="279">
        <f t="shared" si="48"/>
        <v>0</v>
      </c>
      <c r="AO158" s="280">
        <f t="shared" si="48"/>
        <v>9.5238095238095233E-2</v>
      </c>
      <c r="AP158" s="174" t="s">
        <v>49</v>
      </c>
      <c r="AR158" s="183">
        <f>Y158-AG158</f>
        <v>9.5238095238095233E-2</v>
      </c>
      <c r="AS158" s="184">
        <f>Z158-AH158</f>
        <v>0.1575091575091575</v>
      </c>
      <c r="AT158" s="185">
        <f>AA158-AI158</f>
        <v>-0.25274725274725274</v>
      </c>
      <c r="AU158" s="174"/>
    </row>
    <row r="159" spans="1:47" ht="16.350000000000001" customHeight="1" x14ac:dyDescent="0.2">
      <c r="A159" s="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X159" s="116"/>
      <c r="Y159" s="127" t="str">
        <f t="shared" si="29"/>
        <v/>
      </c>
      <c r="Z159" s="127" t="str">
        <f t="shared" si="29"/>
        <v/>
      </c>
      <c r="AA159" s="127" t="str">
        <f t="shared" si="29"/>
        <v/>
      </c>
      <c r="AB159" s="127" t="str">
        <f t="shared" si="29"/>
        <v/>
      </c>
      <c r="AC159" s="157"/>
      <c r="AD159" s="88"/>
      <c r="AG159" s="175"/>
      <c r="AH159" s="175"/>
      <c r="AI159" s="175"/>
      <c r="AJ159" s="175"/>
      <c r="AK159" s="175"/>
      <c r="AL159" s="175"/>
      <c r="AM159" s="174" t="s">
        <v>49</v>
      </c>
      <c r="AN159" s="174" t="s">
        <v>49</v>
      </c>
      <c r="AO159" s="174" t="s">
        <v>49</v>
      </c>
      <c r="AP159" s="174" t="s">
        <v>49</v>
      </c>
      <c r="AR159" s="174"/>
      <c r="AS159" s="174"/>
      <c r="AT159" s="174"/>
      <c r="AU159" s="174"/>
    </row>
    <row r="160" spans="1:47" ht="17.100000000000001" customHeight="1" x14ac:dyDescent="0.2">
      <c r="A160" s="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X160" s="116"/>
      <c r="Y160" s="127" t="str">
        <f t="shared" si="29"/>
        <v/>
      </c>
      <c r="Z160" s="127" t="str">
        <f t="shared" si="29"/>
        <v/>
      </c>
      <c r="AA160" s="127" t="str">
        <f t="shared" si="29"/>
        <v/>
      </c>
      <c r="AB160" s="127" t="str">
        <f t="shared" si="29"/>
        <v/>
      </c>
      <c r="AC160" s="157"/>
      <c r="AD160" s="80" t="s">
        <v>195</v>
      </c>
      <c r="AG160" s="175"/>
      <c r="AH160" s="175"/>
      <c r="AI160" s="175"/>
      <c r="AJ160" s="175"/>
      <c r="AK160" s="175"/>
      <c r="AL160" s="175"/>
      <c r="AM160" s="174" t="s">
        <v>49</v>
      </c>
      <c r="AN160" s="174" t="s">
        <v>49</v>
      </c>
      <c r="AO160" s="174" t="s">
        <v>49</v>
      </c>
      <c r="AP160" s="174" t="s">
        <v>49</v>
      </c>
      <c r="AR160" s="174"/>
      <c r="AS160" s="174"/>
      <c r="AT160" s="174"/>
      <c r="AU160" s="174"/>
    </row>
    <row r="161" spans="1:47" ht="17.850000000000001" customHeight="1" thickBot="1" x14ac:dyDescent="0.25">
      <c r="A161" s="2"/>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X161" s="116"/>
      <c r="Y161" s="127" t="str">
        <f t="shared" si="29"/>
        <v/>
      </c>
      <c r="Z161" s="127" t="str">
        <f t="shared" si="29"/>
        <v/>
      </c>
      <c r="AA161" s="127" t="str">
        <f t="shared" si="29"/>
        <v/>
      </c>
      <c r="AB161" s="127" t="str">
        <f t="shared" si="29"/>
        <v/>
      </c>
      <c r="AC161" s="157"/>
      <c r="AD161" s="88"/>
      <c r="AG161" s="175"/>
      <c r="AH161" s="175"/>
      <c r="AI161" s="175"/>
      <c r="AJ161" s="175"/>
      <c r="AK161" s="175"/>
      <c r="AL161" s="175"/>
      <c r="AM161" s="174" t="s">
        <v>49</v>
      </c>
      <c r="AN161" s="174" t="s">
        <v>49</v>
      </c>
      <c r="AO161" s="174" t="s">
        <v>49</v>
      </c>
      <c r="AP161" s="174" t="s">
        <v>49</v>
      </c>
      <c r="AR161" s="174"/>
      <c r="AS161" s="174"/>
      <c r="AT161" s="174"/>
      <c r="AU161" s="174"/>
    </row>
    <row r="162" spans="1:47" ht="25.35" customHeight="1" thickBot="1" x14ac:dyDescent="0.25">
      <c r="A162" s="2"/>
      <c r="B162" s="48">
        <v>1</v>
      </c>
      <c r="C162" s="28" t="s">
        <v>196</v>
      </c>
      <c r="D162" s="144"/>
      <c r="E162" s="205">
        <v>21</v>
      </c>
      <c r="F162" s="205">
        <v>0</v>
      </c>
      <c r="G162" s="206">
        <v>0</v>
      </c>
      <c r="H162" s="205">
        <v>0</v>
      </c>
      <c r="I162" s="205">
        <v>21</v>
      </c>
      <c r="J162" s="116"/>
      <c r="K162" s="192">
        <v>1</v>
      </c>
      <c r="L162" s="192">
        <v>0</v>
      </c>
      <c r="M162" s="192">
        <v>0</v>
      </c>
      <c r="N162" s="192">
        <v>0</v>
      </c>
      <c r="O162" s="157"/>
      <c r="P162" s="48">
        <v>1</v>
      </c>
      <c r="Q162" s="28" t="s">
        <v>196</v>
      </c>
      <c r="R162" s="144"/>
      <c r="S162" s="30">
        <v>21</v>
      </c>
      <c r="T162" s="30">
        <v>0</v>
      </c>
      <c r="U162" s="31">
        <v>0</v>
      </c>
      <c r="V162" s="30">
        <v>0</v>
      </c>
      <c r="W162" s="30">
        <v>21</v>
      </c>
      <c r="X162" s="116"/>
      <c r="Y162" s="127">
        <f t="shared" si="29"/>
        <v>1</v>
      </c>
      <c r="Z162" s="127">
        <f t="shared" si="29"/>
        <v>0</v>
      </c>
      <c r="AA162" s="127">
        <f t="shared" si="29"/>
        <v>0</v>
      </c>
      <c r="AB162" s="127">
        <f t="shared" si="29"/>
        <v>0</v>
      </c>
      <c r="AC162" s="157"/>
      <c r="AD162" s="28" t="s">
        <v>156</v>
      </c>
      <c r="AE162" s="83" t="s">
        <v>460</v>
      </c>
      <c r="AF162" s="154"/>
      <c r="AG162" s="174">
        <v>1</v>
      </c>
      <c r="AH162" s="174">
        <v>0</v>
      </c>
      <c r="AI162" s="174">
        <v>0</v>
      </c>
      <c r="AJ162" s="174">
        <v>0</v>
      </c>
      <c r="AK162" s="174">
        <v>1</v>
      </c>
      <c r="AL162" s="175"/>
      <c r="AM162" s="264">
        <f t="shared" ref="AM162:AP164" si="49">K162-Y162</f>
        <v>0</v>
      </c>
      <c r="AN162" s="264">
        <f t="shared" si="49"/>
        <v>0</v>
      </c>
      <c r="AO162" s="264">
        <f t="shared" si="49"/>
        <v>0</v>
      </c>
      <c r="AP162" s="264">
        <f t="shared" si="49"/>
        <v>0</v>
      </c>
      <c r="AR162" s="174">
        <f t="shared" ref="AR162:AU164" si="50">Y162-AG162</f>
        <v>0</v>
      </c>
      <c r="AS162" s="174">
        <f t="shared" si="50"/>
        <v>0</v>
      </c>
      <c r="AT162" s="174">
        <f t="shared" si="50"/>
        <v>0</v>
      </c>
      <c r="AU162" s="174">
        <f t="shared" si="50"/>
        <v>0</v>
      </c>
    </row>
    <row r="163" spans="1:47" ht="25.35" customHeight="1" thickBot="1" x14ac:dyDescent="0.25">
      <c r="A163" s="2"/>
      <c r="B163" s="48">
        <v>2</v>
      </c>
      <c r="C163" s="28" t="s">
        <v>187</v>
      </c>
      <c r="D163" s="144"/>
      <c r="E163" s="205">
        <v>21</v>
      </c>
      <c r="F163" s="205">
        <v>0</v>
      </c>
      <c r="G163" s="206">
        <v>0</v>
      </c>
      <c r="H163" s="205">
        <v>0</v>
      </c>
      <c r="I163" s="205">
        <v>21</v>
      </c>
      <c r="J163" s="116"/>
      <c r="K163" s="192">
        <v>1</v>
      </c>
      <c r="L163" s="192">
        <v>0</v>
      </c>
      <c r="M163" s="192">
        <v>0</v>
      </c>
      <c r="N163" s="192">
        <v>0</v>
      </c>
      <c r="O163" s="157"/>
      <c r="P163" s="48">
        <v>2</v>
      </c>
      <c r="Q163" s="28" t="s">
        <v>187</v>
      </c>
      <c r="R163" s="144"/>
      <c r="S163" s="30">
        <v>21</v>
      </c>
      <c r="T163" s="30">
        <v>0</v>
      </c>
      <c r="U163" s="31">
        <v>0</v>
      </c>
      <c r="V163" s="30">
        <v>0</v>
      </c>
      <c r="W163" s="30">
        <v>21</v>
      </c>
      <c r="X163" s="116"/>
      <c r="Y163" s="127">
        <f t="shared" ref="Y163:AB226" si="51">IF(ISERROR(S163/$W163),"",S163/$W163)</f>
        <v>1</v>
      </c>
      <c r="Z163" s="127">
        <f t="shared" si="51"/>
        <v>0</v>
      </c>
      <c r="AA163" s="127">
        <f t="shared" si="51"/>
        <v>0</v>
      </c>
      <c r="AB163" s="127">
        <f t="shared" si="51"/>
        <v>0</v>
      </c>
      <c r="AC163" s="157"/>
      <c r="AD163" s="28" t="s">
        <v>434</v>
      </c>
      <c r="AE163" s="74" t="s">
        <v>449</v>
      </c>
      <c r="AF163" s="154"/>
      <c r="AG163" s="174">
        <v>1</v>
      </c>
      <c r="AH163" s="174">
        <v>0</v>
      </c>
      <c r="AI163" s="174">
        <v>0</v>
      </c>
      <c r="AJ163" s="174">
        <v>0</v>
      </c>
      <c r="AK163" s="174">
        <v>1</v>
      </c>
      <c r="AL163" s="175"/>
      <c r="AM163" s="264">
        <f t="shared" si="49"/>
        <v>0</v>
      </c>
      <c r="AN163" s="264">
        <f t="shared" si="49"/>
        <v>0</v>
      </c>
      <c r="AO163" s="264">
        <f t="shared" si="49"/>
        <v>0</v>
      </c>
      <c r="AP163" s="264">
        <f t="shared" si="49"/>
        <v>0</v>
      </c>
      <c r="AR163" s="174">
        <f t="shared" si="50"/>
        <v>0</v>
      </c>
      <c r="AS163" s="174">
        <f t="shared" si="50"/>
        <v>0</v>
      </c>
      <c r="AT163" s="174">
        <f t="shared" si="50"/>
        <v>0</v>
      </c>
      <c r="AU163" s="174">
        <f t="shared" si="50"/>
        <v>0</v>
      </c>
    </row>
    <row r="164" spans="1:47" ht="25.35" customHeight="1" thickBot="1" x14ac:dyDescent="0.25">
      <c r="A164" s="2"/>
      <c r="B164" s="48">
        <v>3</v>
      </c>
      <c r="C164" s="28" t="s">
        <v>197</v>
      </c>
      <c r="D164" s="144"/>
      <c r="E164" s="205">
        <v>21</v>
      </c>
      <c r="F164" s="205">
        <v>0</v>
      </c>
      <c r="G164" s="206">
        <v>0</v>
      </c>
      <c r="H164" s="205">
        <v>0</v>
      </c>
      <c r="I164" s="205">
        <v>21</v>
      </c>
      <c r="J164" s="116"/>
      <c r="K164" s="192">
        <v>1</v>
      </c>
      <c r="L164" s="192">
        <v>0</v>
      </c>
      <c r="M164" s="192">
        <v>0</v>
      </c>
      <c r="N164" s="192">
        <v>0</v>
      </c>
      <c r="O164" s="157"/>
      <c r="P164" s="48">
        <v>3</v>
      </c>
      <c r="Q164" s="28" t="s">
        <v>197</v>
      </c>
      <c r="R164" s="144"/>
      <c r="S164" s="30">
        <v>21</v>
      </c>
      <c r="T164" s="30">
        <v>0</v>
      </c>
      <c r="U164" s="31">
        <v>0</v>
      </c>
      <c r="V164" s="30">
        <v>0</v>
      </c>
      <c r="W164" s="30">
        <v>21</v>
      </c>
      <c r="X164" s="116"/>
      <c r="Y164" s="127">
        <f t="shared" si="51"/>
        <v>1</v>
      </c>
      <c r="Z164" s="127">
        <f t="shared" si="51"/>
        <v>0</v>
      </c>
      <c r="AA164" s="127">
        <f t="shared" si="51"/>
        <v>0</v>
      </c>
      <c r="AB164" s="127">
        <f t="shared" si="51"/>
        <v>0</v>
      </c>
      <c r="AC164" s="157"/>
      <c r="AD164" s="28" t="s">
        <v>435</v>
      </c>
      <c r="AE164" s="74" t="s">
        <v>461</v>
      </c>
      <c r="AF164" s="154"/>
      <c r="AG164" s="174">
        <v>0.92307692307692313</v>
      </c>
      <c r="AH164" s="174">
        <v>7.6923076923076927E-2</v>
      </c>
      <c r="AI164" s="174">
        <v>0</v>
      </c>
      <c r="AJ164" s="174">
        <v>0</v>
      </c>
      <c r="AK164" s="174">
        <v>1</v>
      </c>
      <c r="AL164" s="175"/>
      <c r="AM164" s="264">
        <f t="shared" si="49"/>
        <v>0</v>
      </c>
      <c r="AN164" s="264">
        <f t="shared" si="49"/>
        <v>0</v>
      </c>
      <c r="AO164" s="264">
        <f t="shared" si="49"/>
        <v>0</v>
      </c>
      <c r="AP164" s="264">
        <f t="shared" si="49"/>
        <v>0</v>
      </c>
      <c r="AR164" s="174">
        <f t="shared" si="50"/>
        <v>7.6923076923076872E-2</v>
      </c>
      <c r="AS164" s="174">
        <f t="shared" si="50"/>
        <v>-7.6923076923076927E-2</v>
      </c>
      <c r="AT164" s="174">
        <f t="shared" si="50"/>
        <v>0</v>
      </c>
      <c r="AU164" s="174">
        <f t="shared" si="50"/>
        <v>0</v>
      </c>
    </row>
    <row r="165" spans="1:47" ht="36.6" customHeight="1" thickBot="1" x14ac:dyDescent="0.25">
      <c r="A165" s="2"/>
      <c r="B165" s="48">
        <v>4</v>
      </c>
      <c r="C165" s="28" t="s">
        <v>198</v>
      </c>
      <c r="D165" s="144"/>
      <c r="E165" s="205">
        <v>15</v>
      </c>
      <c r="F165" s="205">
        <v>6</v>
      </c>
      <c r="G165" s="206">
        <v>0</v>
      </c>
      <c r="H165" s="205">
        <v>0</v>
      </c>
      <c r="I165" s="205">
        <v>21</v>
      </c>
      <c r="J165" s="116"/>
      <c r="K165" s="192">
        <v>0.7142857142857143</v>
      </c>
      <c r="L165" s="192">
        <v>0.2857142857142857</v>
      </c>
      <c r="M165" s="192">
        <v>0</v>
      </c>
      <c r="N165" s="192">
        <v>0</v>
      </c>
      <c r="O165" s="157"/>
      <c r="P165" s="48">
        <v>4</v>
      </c>
      <c r="Q165" s="28" t="s">
        <v>198</v>
      </c>
      <c r="R165" s="144"/>
      <c r="S165" s="30">
        <v>21</v>
      </c>
      <c r="T165" s="30">
        <v>0</v>
      </c>
      <c r="U165" s="31">
        <v>0</v>
      </c>
      <c r="V165" s="30">
        <v>0</v>
      </c>
      <c r="W165" s="30">
        <v>21</v>
      </c>
      <c r="X165" s="116"/>
      <c r="Y165" s="127">
        <f t="shared" si="51"/>
        <v>1</v>
      </c>
      <c r="Z165" s="127">
        <f t="shared" si="51"/>
        <v>0</v>
      </c>
      <c r="AA165" s="127">
        <f t="shared" si="51"/>
        <v>0</v>
      </c>
      <c r="AB165" s="127">
        <f t="shared" si="51"/>
        <v>0</v>
      </c>
      <c r="AC165" s="157"/>
      <c r="AD165" s="28"/>
      <c r="AE165" s="74"/>
      <c r="AG165" s="24" t="s">
        <v>513</v>
      </c>
      <c r="AH165" s="120"/>
      <c r="AI165" s="120"/>
      <c r="AJ165" s="120"/>
      <c r="AK165" s="120"/>
      <c r="AL165" s="120"/>
      <c r="AM165" s="155"/>
      <c r="AN165" s="155" t="s">
        <v>49</v>
      </c>
      <c r="AO165" s="155" t="s">
        <v>49</v>
      </c>
      <c r="AP165" s="155" t="s">
        <v>49</v>
      </c>
      <c r="AR165" s="155"/>
      <c r="AS165" s="155"/>
      <c r="AT165" s="155"/>
      <c r="AU165" s="155"/>
    </row>
    <row r="166" spans="1:47" ht="47.85" customHeight="1" thickBot="1" x14ac:dyDescent="0.25">
      <c r="A166" s="2"/>
      <c r="B166" s="48">
        <v>5</v>
      </c>
      <c r="C166" s="28" t="s">
        <v>199</v>
      </c>
      <c r="D166" s="144"/>
      <c r="E166" s="205">
        <v>21</v>
      </c>
      <c r="F166" s="205">
        <v>0</v>
      </c>
      <c r="G166" s="206">
        <v>0</v>
      </c>
      <c r="H166" s="205">
        <v>0</v>
      </c>
      <c r="I166" s="205">
        <v>21</v>
      </c>
      <c r="J166" s="116"/>
      <c r="K166" s="192">
        <v>1</v>
      </c>
      <c r="L166" s="192">
        <v>0</v>
      </c>
      <c r="M166" s="192">
        <v>0</v>
      </c>
      <c r="N166" s="192">
        <v>0</v>
      </c>
      <c r="O166" s="157"/>
      <c r="P166" s="48">
        <v>5</v>
      </c>
      <c r="Q166" s="28" t="s">
        <v>199</v>
      </c>
      <c r="R166" s="144"/>
      <c r="S166" s="30">
        <v>20</v>
      </c>
      <c r="T166" s="30">
        <v>0</v>
      </c>
      <c r="U166" s="31">
        <v>1</v>
      </c>
      <c r="V166" s="30">
        <v>0</v>
      </c>
      <c r="W166" s="30">
        <v>21</v>
      </c>
      <c r="X166" s="116"/>
      <c r="Y166" s="127">
        <f t="shared" si="51"/>
        <v>0.95238095238095233</v>
      </c>
      <c r="Z166" s="127">
        <f t="shared" si="51"/>
        <v>0</v>
      </c>
      <c r="AA166" s="127">
        <f t="shared" si="51"/>
        <v>4.7619047619047616E-2</v>
      </c>
      <c r="AB166" s="127">
        <f t="shared" si="51"/>
        <v>0</v>
      </c>
      <c r="AC166" s="157"/>
      <c r="AD166" s="28" t="s">
        <v>441</v>
      </c>
      <c r="AE166" s="74" t="s">
        <v>199</v>
      </c>
      <c r="AF166" s="154"/>
      <c r="AG166" s="174">
        <v>0.83333333333333337</v>
      </c>
      <c r="AH166" s="174">
        <v>8.3333333333333329E-2</v>
      </c>
      <c r="AI166" s="174">
        <v>0</v>
      </c>
      <c r="AJ166" s="174">
        <v>8.3333333333333329E-2</v>
      </c>
      <c r="AK166" s="174">
        <v>0.92307692307692313</v>
      </c>
      <c r="AL166" s="175"/>
      <c r="AM166" s="264">
        <f t="shared" ref="AM166:AP181" si="52">K166-Y166</f>
        <v>4.7619047619047672E-2</v>
      </c>
      <c r="AN166" s="264">
        <f t="shared" si="52"/>
        <v>0</v>
      </c>
      <c r="AO166" s="264">
        <f t="shared" si="52"/>
        <v>-4.7619047619047616E-2</v>
      </c>
      <c r="AP166" s="264">
        <f t="shared" si="52"/>
        <v>0</v>
      </c>
      <c r="AR166" s="174">
        <f t="shared" ref="AR166:AU173" si="53">Y166-AG166</f>
        <v>0.11904761904761896</v>
      </c>
      <c r="AS166" s="174">
        <f t="shared" si="53"/>
        <v>-8.3333333333333329E-2</v>
      </c>
      <c r="AT166" s="174">
        <f t="shared" si="53"/>
        <v>4.7619047619047616E-2</v>
      </c>
      <c r="AU166" s="174">
        <f t="shared" si="53"/>
        <v>-8.3333333333333329E-2</v>
      </c>
    </row>
    <row r="167" spans="1:47" ht="36.6" customHeight="1" thickBot="1" x14ac:dyDescent="0.25">
      <c r="A167" s="2"/>
      <c r="B167" s="48">
        <v>6</v>
      </c>
      <c r="C167" s="28" t="s">
        <v>200</v>
      </c>
      <c r="D167" s="144"/>
      <c r="E167" s="205">
        <v>21</v>
      </c>
      <c r="F167" s="205">
        <v>0</v>
      </c>
      <c r="G167" s="206">
        <v>0</v>
      </c>
      <c r="H167" s="205">
        <v>0</v>
      </c>
      <c r="I167" s="205">
        <v>21</v>
      </c>
      <c r="J167" s="116"/>
      <c r="K167" s="192">
        <v>1</v>
      </c>
      <c r="L167" s="192">
        <v>0</v>
      </c>
      <c r="M167" s="192">
        <v>0</v>
      </c>
      <c r="N167" s="192">
        <v>0</v>
      </c>
      <c r="O167" s="157"/>
      <c r="P167" s="48">
        <v>6</v>
      </c>
      <c r="Q167" s="28" t="s">
        <v>200</v>
      </c>
      <c r="R167" s="144"/>
      <c r="S167" s="30">
        <v>21</v>
      </c>
      <c r="T167" s="30">
        <v>0</v>
      </c>
      <c r="U167" s="31">
        <v>0</v>
      </c>
      <c r="V167" s="30">
        <v>0</v>
      </c>
      <c r="W167" s="30">
        <v>21</v>
      </c>
      <c r="X167" s="116"/>
      <c r="Y167" s="127">
        <f t="shared" si="51"/>
        <v>1</v>
      </c>
      <c r="Z167" s="127">
        <f t="shared" si="51"/>
        <v>0</v>
      </c>
      <c r="AA167" s="127">
        <f t="shared" si="51"/>
        <v>0</v>
      </c>
      <c r="AB167" s="127">
        <f t="shared" si="51"/>
        <v>0</v>
      </c>
      <c r="AC167" s="157"/>
      <c r="AD167" s="28" t="s">
        <v>443</v>
      </c>
      <c r="AE167" s="74" t="s">
        <v>200</v>
      </c>
      <c r="AF167" s="154"/>
      <c r="AG167" s="174">
        <v>0.69230769230769229</v>
      </c>
      <c r="AH167" s="174">
        <v>0.15384615384615385</v>
      </c>
      <c r="AI167" s="174">
        <v>7.6923076923076927E-2</v>
      </c>
      <c r="AJ167" s="174">
        <v>7.6923076923076927E-2</v>
      </c>
      <c r="AK167" s="174">
        <v>1</v>
      </c>
      <c r="AL167" s="175"/>
      <c r="AM167" s="264">
        <f t="shared" si="52"/>
        <v>0</v>
      </c>
      <c r="AN167" s="264">
        <f t="shared" si="52"/>
        <v>0</v>
      </c>
      <c r="AO167" s="264">
        <f t="shared" si="52"/>
        <v>0</v>
      </c>
      <c r="AP167" s="264">
        <f t="shared" si="52"/>
        <v>0</v>
      </c>
      <c r="AR167" s="174">
        <f t="shared" si="53"/>
        <v>0.30769230769230771</v>
      </c>
      <c r="AS167" s="174">
        <f t="shared" si="53"/>
        <v>-0.15384615384615385</v>
      </c>
      <c r="AT167" s="174">
        <f t="shared" si="53"/>
        <v>-7.6923076923076927E-2</v>
      </c>
      <c r="AU167" s="174">
        <f t="shared" si="53"/>
        <v>-7.6923076923076927E-2</v>
      </c>
    </row>
    <row r="168" spans="1:47" ht="36.6" customHeight="1" thickBot="1" x14ac:dyDescent="0.25">
      <c r="A168" s="2"/>
      <c r="B168" s="48">
        <v>7</v>
      </c>
      <c r="C168" s="28" t="s">
        <v>201</v>
      </c>
      <c r="D168" s="144"/>
      <c r="E168" s="205">
        <v>21</v>
      </c>
      <c r="F168" s="205">
        <v>0</v>
      </c>
      <c r="G168" s="206">
        <v>0</v>
      </c>
      <c r="H168" s="205">
        <v>0</v>
      </c>
      <c r="I168" s="205">
        <v>21</v>
      </c>
      <c r="J168" s="116"/>
      <c r="K168" s="192">
        <v>1</v>
      </c>
      <c r="L168" s="192">
        <v>0</v>
      </c>
      <c r="M168" s="192">
        <v>0</v>
      </c>
      <c r="N168" s="192">
        <v>0</v>
      </c>
      <c r="O168" s="157"/>
      <c r="P168" s="48">
        <v>7</v>
      </c>
      <c r="Q168" s="28" t="s">
        <v>201</v>
      </c>
      <c r="R168" s="144"/>
      <c r="S168" s="30">
        <v>21</v>
      </c>
      <c r="T168" s="30">
        <v>0</v>
      </c>
      <c r="U168" s="31">
        <v>0</v>
      </c>
      <c r="V168" s="30">
        <v>0</v>
      </c>
      <c r="W168" s="30">
        <v>21</v>
      </c>
      <c r="X168" s="116"/>
      <c r="Y168" s="127">
        <f t="shared" si="51"/>
        <v>1</v>
      </c>
      <c r="Z168" s="127">
        <f t="shared" si="51"/>
        <v>0</v>
      </c>
      <c r="AA168" s="127">
        <f t="shared" si="51"/>
        <v>0</v>
      </c>
      <c r="AB168" s="127">
        <f t="shared" si="51"/>
        <v>0</v>
      </c>
      <c r="AC168" s="157"/>
      <c r="AD168" s="28" t="s">
        <v>445</v>
      </c>
      <c r="AE168" s="74" t="s">
        <v>462</v>
      </c>
      <c r="AF168" s="154"/>
      <c r="AG168" s="174">
        <v>1</v>
      </c>
      <c r="AH168" s="174">
        <v>0</v>
      </c>
      <c r="AI168" s="174">
        <v>0</v>
      </c>
      <c r="AJ168" s="174">
        <v>0</v>
      </c>
      <c r="AK168" s="174">
        <v>1</v>
      </c>
      <c r="AL168" s="175"/>
      <c r="AM168" s="264">
        <f t="shared" si="52"/>
        <v>0</v>
      </c>
      <c r="AN168" s="264">
        <f t="shared" si="52"/>
        <v>0</v>
      </c>
      <c r="AO168" s="264">
        <f t="shared" si="52"/>
        <v>0</v>
      </c>
      <c r="AP168" s="264">
        <f t="shared" si="52"/>
        <v>0</v>
      </c>
      <c r="AR168" s="174">
        <f t="shared" si="53"/>
        <v>0</v>
      </c>
      <c r="AS168" s="174">
        <f t="shared" si="53"/>
        <v>0</v>
      </c>
      <c r="AT168" s="174">
        <f t="shared" si="53"/>
        <v>0</v>
      </c>
      <c r="AU168" s="174">
        <f t="shared" si="53"/>
        <v>0</v>
      </c>
    </row>
    <row r="169" spans="1:47" ht="17.100000000000001" customHeight="1" thickBot="1" x14ac:dyDescent="0.25">
      <c r="A169" s="2"/>
      <c r="B169" s="48">
        <v>8</v>
      </c>
      <c r="C169" s="28" t="s">
        <v>611</v>
      </c>
      <c r="D169" s="144"/>
      <c r="E169" s="205">
        <v>20</v>
      </c>
      <c r="F169" s="205">
        <v>0</v>
      </c>
      <c r="G169" s="206">
        <v>0</v>
      </c>
      <c r="H169" s="205">
        <v>1</v>
      </c>
      <c r="I169" s="205">
        <v>21</v>
      </c>
      <c r="J169" s="116"/>
      <c r="K169" s="192">
        <v>0.95238095238095233</v>
      </c>
      <c r="L169" s="192">
        <v>0</v>
      </c>
      <c r="M169" s="192">
        <v>0</v>
      </c>
      <c r="N169" s="192">
        <v>4.7619047619047616E-2</v>
      </c>
      <c r="O169" s="157"/>
      <c r="P169" s="48">
        <v>8</v>
      </c>
      <c r="Q169" s="28" t="s">
        <v>202</v>
      </c>
      <c r="R169" s="144"/>
      <c r="S169" s="30">
        <v>19</v>
      </c>
      <c r="T169" s="30">
        <v>1</v>
      </c>
      <c r="U169" s="31">
        <v>0</v>
      </c>
      <c r="V169" s="30">
        <v>1</v>
      </c>
      <c r="W169" s="30">
        <v>21</v>
      </c>
      <c r="X169" s="116"/>
      <c r="Y169" s="127">
        <f t="shared" si="51"/>
        <v>0.90476190476190477</v>
      </c>
      <c r="Z169" s="127">
        <f t="shared" si="51"/>
        <v>4.7619047619047616E-2</v>
      </c>
      <c r="AA169" s="127">
        <f t="shared" si="51"/>
        <v>0</v>
      </c>
      <c r="AB169" s="127">
        <f t="shared" si="51"/>
        <v>4.7619047619047616E-2</v>
      </c>
      <c r="AC169" s="157"/>
      <c r="AD169" s="28" t="s">
        <v>447</v>
      </c>
      <c r="AE169" s="74" t="s">
        <v>202</v>
      </c>
      <c r="AF169" s="154"/>
      <c r="AG169" s="174">
        <v>0.84615384615384615</v>
      </c>
      <c r="AH169" s="174">
        <v>7.6923076923076927E-2</v>
      </c>
      <c r="AI169" s="174">
        <v>0</v>
      </c>
      <c r="AJ169" s="174">
        <v>7.6923076923076927E-2</v>
      </c>
      <c r="AK169" s="174">
        <v>1</v>
      </c>
      <c r="AL169" s="175"/>
      <c r="AM169" s="264">
        <f t="shared" si="52"/>
        <v>4.7619047619047561E-2</v>
      </c>
      <c r="AN169" s="264">
        <f t="shared" si="52"/>
        <v>-4.7619047619047616E-2</v>
      </c>
      <c r="AO169" s="264">
        <f t="shared" si="52"/>
        <v>0</v>
      </c>
      <c r="AP169" s="264">
        <f t="shared" si="52"/>
        <v>0</v>
      </c>
      <c r="AR169" s="174">
        <f t="shared" si="53"/>
        <v>5.8608058608058622E-2</v>
      </c>
      <c r="AS169" s="174">
        <f t="shared" si="53"/>
        <v>-2.9304029304029311E-2</v>
      </c>
      <c r="AT169" s="174">
        <f t="shared" si="53"/>
        <v>0</v>
      </c>
      <c r="AU169" s="174">
        <f t="shared" si="53"/>
        <v>-2.9304029304029311E-2</v>
      </c>
    </row>
    <row r="170" spans="1:47" ht="17.100000000000001" customHeight="1" thickBot="1" x14ac:dyDescent="0.25">
      <c r="A170" s="2"/>
      <c r="B170" s="48">
        <v>9</v>
      </c>
      <c r="C170" s="28" t="s">
        <v>612</v>
      </c>
      <c r="D170" s="144"/>
      <c r="E170" s="205">
        <v>21</v>
      </c>
      <c r="F170" s="205">
        <v>0</v>
      </c>
      <c r="G170" s="206">
        <v>0</v>
      </c>
      <c r="H170" s="205">
        <v>0</v>
      </c>
      <c r="I170" s="205">
        <v>21</v>
      </c>
      <c r="J170" s="116"/>
      <c r="K170" s="192">
        <v>1</v>
      </c>
      <c r="L170" s="192">
        <v>0</v>
      </c>
      <c r="M170" s="192">
        <v>0</v>
      </c>
      <c r="N170" s="192">
        <v>0</v>
      </c>
      <c r="O170" s="157"/>
      <c r="P170" s="48">
        <v>9</v>
      </c>
      <c r="Q170" s="28" t="s">
        <v>203</v>
      </c>
      <c r="R170" s="144"/>
      <c r="S170" s="30">
        <v>19</v>
      </c>
      <c r="T170" s="30">
        <v>1</v>
      </c>
      <c r="U170" s="31">
        <v>0</v>
      </c>
      <c r="V170" s="30">
        <v>1</v>
      </c>
      <c r="W170" s="30">
        <v>21</v>
      </c>
      <c r="X170" s="116"/>
      <c r="Y170" s="127">
        <f t="shared" si="51"/>
        <v>0.90476190476190477</v>
      </c>
      <c r="Z170" s="127">
        <f t="shared" si="51"/>
        <v>4.7619047619047616E-2</v>
      </c>
      <c r="AA170" s="127">
        <f t="shared" si="51"/>
        <v>0</v>
      </c>
      <c r="AB170" s="127">
        <f t="shared" si="51"/>
        <v>4.7619047619047616E-2</v>
      </c>
      <c r="AC170" s="157"/>
      <c r="AD170" s="28" t="s">
        <v>448</v>
      </c>
      <c r="AE170" s="74" t="s">
        <v>203</v>
      </c>
      <c r="AF170" s="154"/>
      <c r="AG170" s="174">
        <v>0.84615384615384615</v>
      </c>
      <c r="AH170" s="174">
        <v>7.6923076923076927E-2</v>
      </c>
      <c r="AI170" s="174">
        <v>0</v>
      </c>
      <c r="AJ170" s="174">
        <v>7.6923076923076927E-2</v>
      </c>
      <c r="AK170" s="174">
        <v>1</v>
      </c>
      <c r="AL170" s="175"/>
      <c r="AM170" s="264">
        <f t="shared" si="52"/>
        <v>9.5238095238095233E-2</v>
      </c>
      <c r="AN170" s="264">
        <f t="shared" si="52"/>
        <v>-4.7619047619047616E-2</v>
      </c>
      <c r="AO170" s="264">
        <f t="shared" si="52"/>
        <v>0</v>
      </c>
      <c r="AP170" s="264">
        <f t="shared" si="52"/>
        <v>-4.7619047619047616E-2</v>
      </c>
      <c r="AR170" s="174">
        <f t="shared" si="53"/>
        <v>5.8608058608058622E-2</v>
      </c>
      <c r="AS170" s="174">
        <f t="shared" si="53"/>
        <v>-2.9304029304029311E-2</v>
      </c>
      <c r="AT170" s="174">
        <f t="shared" si="53"/>
        <v>0</v>
      </c>
      <c r="AU170" s="174">
        <f t="shared" si="53"/>
        <v>-2.9304029304029311E-2</v>
      </c>
    </row>
    <row r="171" spans="1:47" ht="25.35" customHeight="1" thickBot="1" x14ac:dyDescent="0.25">
      <c r="A171" s="2"/>
      <c r="B171" s="48">
        <v>10</v>
      </c>
      <c r="C171" s="28" t="s">
        <v>613</v>
      </c>
      <c r="D171" s="144"/>
      <c r="E171" s="205">
        <v>21</v>
      </c>
      <c r="F171" s="205">
        <v>0</v>
      </c>
      <c r="G171" s="206">
        <v>0</v>
      </c>
      <c r="H171" s="205">
        <v>0</v>
      </c>
      <c r="I171" s="205">
        <v>21</v>
      </c>
      <c r="J171" s="116"/>
      <c r="K171" s="192">
        <v>1</v>
      </c>
      <c r="L171" s="192">
        <v>0</v>
      </c>
      <c r="M171" s="192">
        <v>0</v>
      </c>
      <c r="N171" s="192">
        <v>0</v>
      </c>
      <c r="O171" s="157"/>
      <c r="P171" s="48">
        <v>10</v>
      </c>
      <c r="Q171" s="28" t="s">
        <v>204</v>
      </c>
      <c r="R171" s="144"/>
      <c r="S171" s="30">
        <v>19</v>
      </c>
      <c r="T171" s="30">
        <v>1</v>
      </c>
      <c r="U171" s="31">
        <v>0</v>
      </c>
      <c r="V171" s="30">
        <v>1</v>
      </c>
      <c r="W171" s="30">
        <v>21</v>
      </c>
      <c r="X171" s="116"/>
      <c r="Y171" s="127">
        <f t="shared" si="51"/>
        <v>0.90476190476190477</v>
      </c>
      <c r="Z171" s="127">
        <f t="shared" si="51"/>
        <v>4.7619047619047616E-2</v>
      </c>
      <c r="AA171" s="127">
        <f t="shared" si="51"/>
        <v>0</v>
      </c>
      <c r="AB171" s="127">
        <f t="shared" si="51"/>
        <v>4.7619047619047616E-2</v>
      </c>
      <c r="AC171" s="157"/>
      <c r="AD171" s="28" t="s">
        <v>450</v>
      </c>
      <c r="AE171" s="74" t="s">
        <v>467</v>
      </c>
      <c r="AF171" s="154"/>
      <c r="AG171" s="174">
        <v>1</v>
      </c>
      <c r="AH171" s="174">
        <v>0</v>
      </c>
      <c r="AI171" s="174">
        <v>0</v>
      </c>
      <c r="AJ171" s="174">
        <v>0</v>
      </c>
      <c r="AK171" s="174">
        <v>1</v>
      </c>
      <c r="AL171" s="175"/>
      <c r="AM171" s="264">
        <f t="shared" si="52"/>
        <v>9.5238095238095233E-2</v>
      </c>
      <c r="AN171" s="264">
        <f t="shared" si="52"/>
        <v>-4.7619047619047616E-2</v>
      </c>
      <c r="AO171" s="264">
        <f t="shared" si="52"/>
        <v>0</v>
      </c>
      <c r="AP171" s="264">
        <f t="shared" si="52"/>
        <v>-4.7619047619047616E-2</v>
      </c>
      <c r="AR171" s="174">
        <f t="shared" si="53"/>
        <v>-9.5238095238095233E-2</v>
      </c>
      <c r="AS171" s="174">
        <f t="shared" si="53"/>
        <v>4.7619047619047616E-2</v>
      </c>
      <c r="AT171" s="174">
        <f t="shared" si="53"/>
        <v>0</v>
      </c>
      <c r="AU171" s="174">
        <f t="shared" si="53"/>
        <v>4.7619047619047616E-2</v>
      </c>
    </row>
    <row r="172" spans="1:47" ht="36.6" customHeight="1" thickBot="1" x14ac:dyDescent="0.25">
      <c r="A172" s="2"/>
      <c r="B172" s="48">
        <v>11</v>
      </c>
      <c r="C172" s="28" t="s">
        <v>205</v>
      </c>
      <c r="D172" s="144"/>
      <c r="E172" s="205">
        <v>21</v>
      </c>
      <c r="F172" s="205">
        <v>0</v>
      </c>
      <c r="G172" s="206">
        <v>0</v>
      </c>
      <c r="H172" s="205">
        <v>0</v>
      </c>
      <c r="I172" s="205">
        <v>21</v>
      </c>
      <c r="J172" s="116"/>
      <c r="K172" s="192">
        <v>1</v>
      </c>
      <c r="L172" s="192">
        <v>0</v>
      </c>
      <c r="M172" s="192">
        <v>0</v>
      </c>
      <c r="N172" s="192">
        <v>0</v>
      </c>
      <c r="O172" s="157"/>
      <c r="P172" s="48">
        <v>11</v>
      </c>
      <c r="Q172" s="28" t="s">
        <v>205</v>
      </c>
      <c r="R172" s="144"/>
      <c r="S172" s="30">
        <v>17</v>
      </c>
      <c r="T172" s="30">
        <v>0</v>
      </c>
      <c r="U172" s="31">
        <v>0</v>
      </c>
      <c r="V172" s="30">
        <v>1</v>
      </c>
      <c r="W172" s="30">
        <v>18</v>
      </c>
      <c r="X172" s="116"/>
      <c r="Y172" s="127">
        <f t="shared" si="51"/>
        <v>0.94444444444444442</v>
      </c>
      <c r="Z172" s="127">
        <f t="shared" si="51"/>
        <v>0</v>
      </c>
      <c r="AA172" s="127">
        <f t="shared" si="51"/>
        <v>0</v>
      </c>
      <c r="AB172" s="127">
        <f t="shared" si="51"/>
        <v>5.5555555555555552E-2</v>
      </c>
      <c r="AC172" s="157"/>
      <c r="AD172" s="28" t="s">
        <v>436</v>
      </c>
      <c r="AE172" s="74" t="s">
        <v>205</v>
      </c>
      <c r="AF172" s="154"/>
      <c r="AG172" s="174">
        <v>0.92307692307692313</v>
      </c>
      <c r="AH172" s="174">
        <v>7.6923076923076927E-2</v>
      </c>
      <c r="AI172" s="174">
        <v>0</v>
      </c>
      <c r="AJ172" s="174">
        <v>0</v>
      </c>
      <c r="AK172" s="174">
        <v>1</v>
      </c>
      <c r="AL172" s="175"/>
      <c r="AM172" s="264">
        <f t="shared" si="52"/>
        <v>5.555555555555558E-2</v>
      </c>
      <c r="AN172" s="264">
        <f t="shared" si="52"/>
        <v>0</v>
      </c>
      <c r="AO172" s="264">
        <f t="shared" si="52"/>
        <v>0</v>
      </c>
      <c r="AP172" s="264">
        <f t="shared" si="52"/>
        <v>-5.5555555555555552E-2</v>
      </c>
      <c r="AR172" s="174">
        <f t="shared" si="53"/>
        <v>2.1367521367521292E-2</v>
      </c>
      <c r="AS172" s="174">
        <f t="shared" si="53"/>
        <v>-7.6923076923076927E-2</v>
      </c>
      <c r="AT172" s="174">
        <f t="shared" si="53"/>
        <v>0</v>
      </c>
      <c r="AU172" s="174">
        <f t="shared" si="53"/>
        <v>5.5555555555555552E-2</v>
      </c>
    </row>
    <row r="173" spans="1:47" ht="25.35" customHeight="1" thickBot="1" x14ac:dyDescent="0.25">
      <c r="A173" s="2"/>
      <c r="B173" s="48">
        <v>12</v>
      </c>
      <c r="C173" s="28" t="s">
        <v>206</v>
      </c>
      <c r="D173" s="144"/>
      <c r="E173" s="205">
        <v>14</v>
      </c>
      <c r="F173" s="205">
        <v>0</v>
      </c>
      <c r="G173" s="206">
        <v>0</v>
      </c>
      <c r="H173" s="205">
        <v>7</v>
      </c>
      <c r="I173" s="205">
        <v>21</v>
      </c>
      <c r="J173" s="116"/>
      <c r="K173" s="192">
        <v>0.66666666666666663</v>
      </c>
      <c r="L173" s="192">
        <v>0</v>
      </c>
      <c r="M173" s="192">
        <v>0</v>
      </c>
      <c r="N173" s="192">
        <v>0.33333333333333331</v>
      </c>
      <c r="O173" s="157"/>
      <c r="P173" s="48">
        <v>12</v>
      </c>
      <c r="Q173" s="28" t="s">
        <v>206</v>
      </c>
      <c r="R173" s="144"/>
      <c r="S173" s="30">
        <v>12</v>
      </c>
      <c r="T173" s="30">
        <v>0</v>
      </c>
      <c r="U173" s="31">
        <v>0</v>
      </c>
      <c r="V173" s="30">
        <v>6</v>
      </c>
      <c r="W173" s="30">
        <v>18</v>
      </c>
      <c r="X173" s="116"/>
      <c r="Y173" s="127">
        <f t="shared" si="51"/>
        <v>0.66666666666666663</v>
      </c>
      <c r="Z173" s="127">
        <f t="shared" si="51"/>
        <v>0</v>
      </c>
      <c r="AA173" s="127">
        <f t="shared" si="51"/>
        <v>0</v>
      </c>
      <c r="AB173" s="127">
        <f t="shared" si="51"/>
        <v>0.33333333333333331</v>
      </c>
      <c r="AC173" s="157"/>
      <c r="AD173" s="28" t="s">
        <v>442</v>
      </c>
      <c r="AE173" s="74" t="s">
        <v>206</v>
      </c>
      <c r="AF173" s="154"/>
      <c r="AG173" s="174">
        <v>1</v>
      </c>
      <c r="AH173" s="174">
        <v>0</v>
      </c>
      <c r="AI173" s="174">
        <v>0</v>
      </c>
      <c r="AJ173" s="174">
        <v>0</v>
      </c>
      <c r="AK173" s="174">
        <v>1</v>
      </c>
      <c r="AL173" s="175"/>
      <c r="AM173" s="264">
        <f t="shared" si="52"/>
        <v>0</v>
      </c>
      <c r="AN173" s="264">
        <f t="shared" si="52"/>
        <v>0</v>
      </c>
      <c r="AO173" s="264">
        <f t="shared" si="52"/>
        <v>0</v>
      </c>
      <c r="AP173" s="264">
        <f t="shared" si="52"/>
        <v>0</v>
      </c>
      <c r="AR173" s="174">
        <f t="shared" si="53"/>
        <v>-0.33333333333333337</v>
      </c>
      <c r="AS173" s="174">
        <f t="shared" si="53"/>
        <v>0</v>
      </c>
      <c r="AT173" s="174">
        <f t="shared" si="53"/>
        <v>0</v>
      </c>
      <c r="AU173" s="174">
        <f t="shared" si="53"/>
        <v>0.33333333333333331</v>
      </c>
    </row>
    <row r="174" spans="1:47" ht="25.35" customHeight="1" thickBot="1" x14ac:dyDescent="0.25">
      <c r="A174" s="2"/>
      <c r="B174" s="48">
        <v>13</v>
      </c>
      <c r="C174" s="28" t="s">
        <v>614</v>
      </c>
      <c r="D174" s="144"/>
      <c r="E174" s="30" t="s">
        <v>49</v>
      </c>
      <c r="F174" s="30" t="s">
        <v>49</v>
      </c>
      <c r="G174" s="31" t="s">
        <v>49</v>
      </c>
      <c r="H174" s="30" t="s">
        <v>49</v>
      </c>
      <c r="I174" s="30" t="s">
        <v>49</v>
      </c>
      <c r="J174" s="150"/>
      <c r="K174" s="127" t="s">
        <v>49</v>
      </c>
      <c r="L174" s="127" t="s">
        <v>49</v>
      </c>
      <c r="M174" s="127" t="s">
        <v>49</v>
      </c>
      <c r="N174" s="127" t="s">
        <v>49</v>
      </c>
      <c r="O174" s="157"/>
      <c r="P174" s="48">
        <v>13</v>
      </c>
      <c r="Q174" s="28" t="s">
        <v>207</v>
      </c>
      <c r="R174" s="144"/>
      <c r="S174" s="30"/>
      <c r="T174" s="30"/>
      <c r="U174" s="31"/>
      <c r="V174" s="30"/>
      <c r="W174" s="30"/>
      <c r="X174" s="150"/>
      <c r="Y174" s="127" t="str">
        <f t="shared" si="51"/>
        <v/>
      </c>
      <c r="Z174" s="127" t="str">
        <f t="shared" si="51"/>
        <v/>
      </c>
      <c r="AA174" s="127" t="str">
        <f t="shared" si="51"/>
        <v/>
      </c>
      <c r="AB174" s="127" t="str">
        <f t="shared" si="51"/>
        <v/>
      </c>
      <c r="AC174" s="157"/>
      <c r="AD174" s="28" t="s">
        <v>446</v>
      </c>
      <c r="AE174" s="74" t="s">
        <v>535</v>
      </c>
      <c r="AF174" s="154"/>
      <c r="AG174" s="27" t="s">
        <v>5</v>
      </c>
      <c r="AH174" s="27" t="s">
        <v>6</v>
      </c>
      <c r="AI174" s="27"/>
      <c r="AJ174" s="27"/>
      <c r="AK174" s="27" t="s">
        <v>391</v>
      </c>
      <c r="AL174" s="120"/>
      <c r="AM174" s="27" t="s">
        <v>5</v>
      </c>
      <c r="AN174" s="27" t="s">
        <v>49</v>
      </c>
      <c r="AO174" s="27" t="s">
        <v>49</v>
      </c>
      <c r="AP174" s="27" t="s">
        <v>6</v>
      </c>
      <c r="AR174" s="27" t="s">
        <v>5</v>
      </c>
      <c r="AS174" s="27" t="s">
        <v>49</v>
      </c>
      <c r="AT174" s="27" t="s">
        <v>49</v>
      </c>
      <c r="AU174" s="27" t="s">
        <v>6</v>
      </c>
    </row>
    <row r="175" spans="1:47" ht="17.100000000000001" customHeight="1" thickBot="1" x14ac:dyDescent="0.25">
      <c r="A175" s="2"/>
      <c r="B175" s="48" t="s">
        <v>76</v>
      </c>
      <c r="C175" s="28" t="s">
        <v>208</v>
      </c>
      <c r="D175" s="144"/>
      <c r="E175" s="205">
        <v>21</v>
      </c>
      <c r="F175" s="30" t="s">
        <v>47</v>
      </c>
      <c r="G175" s="30" t="s">
        <v>47</v>
      </c>
      <c r="H175" s="205">
        <v>0</v>
      </c>
      <c r="I175" s="205">
        <v>21</v>
      </c>
      <c r="J175" s="116"/>
      <c r="K175" s="192">
        <v>1</v>
      </c>
      <c r="L175" s="127" t="s">
        <v>49</v>
      </c>
      <c r="M175" s="127" t="s">
        <v>49</v>
      </c>
      <c r="N175" s="192">
        <v>0</v>
      </c>
      <c r="O175" s="157"/>
      <c r="P175" s="48" t="s">
        <v>76</v>
      </c>
      <c r="Q175" s="28" t="s">
        <v>208</v>
      </c>
      <c r="R175" s="144"/>
      <c r="S175" s="30">
        <v>21</v>
      </c>
      <c r="T175" s="30" t="s">
        <v>47</v>
      </c>
      <c r="U175" s="31" t="s">
        <v>47</v>
      </c>
      <c r="V175" s="30">
        <v>0</v>
      </c>
      <c r="W175" s="30">
        <v>21</v>
      </c>
      <c r="X175" s="116"/>
      <c r="Y175" s="127">
        <f t="shared" si="51"/>
        <v>1</v>
      </c>
      <c r="Z175" s="127" t="str">
        <f t="shared" si="51"/>
        <v/>
      </c>
      <c r="AA175" s="127" t="str">
        <f t="shared" si="51"/>
        <v/>
      </c>
      <c r="AB175" s="127">
        <f t="shared" si="51"/>
        <v>0</v>
      </c>
      <c r="AC175" s="157"/>
      <c r="AD175" s="28" t="s">
        <v>76</v>
      </c>
      <c r="AE175" s="74" t="s">
        <v>463</v>
      </c>
      <c r="AF175" s="154"/>
      <c r="AG175" s="180">
        <v>0.91666666666666663</v>
      </c>
      <c r="AH175" s="181">
        <v>8.3333333333333329E-2</v>
      </c>
      <c r="AI175" s="181"/>
      <c r="AJ175" s="181"/>
      <c r="AK175" s="182">
        <v>0.92307692307692313</v>
      </c>
      <c r="AL175" s="175"/>
      <c r="AM175" s="267">
        <f t="shared" si="52"/>
        <v>0</v>
      </c>
      <c r="AN175" s="282"/>
      <c r="AO175" s="282"/>
      <c r="AP175" s="269">
        <f t="shared" si="52"/>
        <v>0</v>
      </c>
      <c r="AR175" s="180">
        <f t="shared" ref="AR175:AR180" si="54">Y175-AG175</f>
        <v>8.333333333333337E-2</v>
      </c>
      <c r="AS175" s="181"/>
      <c r="AT175" s="181"/>
      <c r="AU175" s="182">
        <f t="shared" ref="AU175:AU180" si="55">AB175-AJ175</f>
        <v>0</v>
      </c>
    </row>
    <row r="176" spans="1:47" ht="17.100000000000001" customHeight="1" thickBot="1" x14ac:dyDescent="0.25">
      <c r="A176" s="2"/>
      <c r="B176" s="48" t="s">
        <v>78</v>
      </c>
      <c r="C176" s="28" t="s">
        <v>209</v>
      </c>
      <c r="D176" s="144"/>
      <c r="E176" s="205">
        <v>21</v>
      </c>
      <c r="F176" s="30" t="s">
        <v>47</v>
      </c>
      <c r="G176" s="30" t="s">
        <v>47</v>
      </c>
      <c r="H176" s="205">
        <v>0</v>
      </c>
      <c r="I176" s="205">
        <v>21</v>
      </c>
      <c r="J176" s="116"/>
      <c r="K176" s="192">
        <v>1</v>
      </c>
      <c r="L176" s="127" t="s">
        <v>49</v>
      </c>
      <c r="M176" s="127" t="s">
        <v>49</v>
      </c>
      <c r="N176" s="192">
        <v>0</v>
      </c>
      <c r="O176" s="157"/>
      <c r="P176" s="48" t="s">
        <v>78</v>
      </c>
      <c r="Q176" s="28" t="s">
        <v>209</v>
      </c>
      <c r="R176" s="144"/>
      <c r="S176" s="30">
        <v>21</v>
      </c>
      <c r="T176" s="30" t="s">
        <v>47</v>
      </c>
      <c r="U176" s="31" t="s">
        <v>47</v>
      </c>
      <c r="V176" s="30">
        <v>0</v>
      </c>
      <c r="W176" s="30">
        <v>21</v>
      </c>
      <c r="X176" s="116"/>
      <c r="Y176" s="127">
        <f t="shared" si="51"/>
        <v>1</v>
      </c>
      <c r="Z176" s="127" t="str">
        <f t="shared" si="51"/>
        <v/>
      </c>
      <c r="AA176" s="127" t="str">
        <f t="shared" si="51"/>
        <v/>
      </c>
      <c r="AB176" s="127">
        <f t="shared" si="51"/>
        <v>0</v>
      </c>
      <c r="AC176" s="157"/>
      <c r="AD176" s="28" t="s">
        <v>78</v>
      </c>
      <c r="AE176" s="74" t="s">
        <v>464</v>
      </c>
      <c r="AF176" s="154"/>
      <c r="AG176" s="180">
        <v>0.91666666666666663</v>
      </c>
      <c r="AH176" s="181">
        <v>8.3333333333333329E-2</v>
      </c>
      <c r="AI176" s="181"/>
      <c r="AJ176" s="181"/>
      <c r="AK176" s="182">
        <v>0.92307692307692313</v>
      </c>
      <c r="AL176" s="175"/>
      <c r="AM176" s="274">
        <f t="shared" si="52"/>
        <v>0</v>
      </c>
      <c r="AN176" s="234"/>
      <c r="AO176" s="234"/>
      <c r="AP176" s="275">
        <f t="shared" si="52"/>
        <v>0</v>
      </c>
      <c r="AR176" s="180">
        <f t="shared" si="54"/>
        <v>8.333333333333337E-2</v>
      </c>
      <c r="AS176" s="181"/>
      <c r="AT176" s="181"/>
      <c r="AU176" s="182">
        <f t="shared" si="55"/>
        <v>0</v>
      </c>
    </row>
    <row r="177" spans="1:47" ht="25.35" customHeight="1" thickBot="1" x14ac:dyDescent="0.25">
      <c r="A177" s="2"/>
      <c r="B177" s="48" t="s">
        <v>80</v>
      </c>
      <c r="C177" s="28" t="s">
        <v>210</v>
      </c>
      <c r="D177" s="144"/>
      <c r="E177" s="205">
        <v>21</v>
      </c>
      <c r="F177" s="30" t="s">
        <v>47</v>
      </c>
      <c r="G177" s="30" t="s">
        <v>47</v>
      </c>
      <c r="H177" s="205">
        <v>0</v>
      </c>
      <c r="I177" s="205">
        <v>21</v>
      </c>
      <c r="J177" s="116"/>
      <c r="K177" s="192">
        <v>1</v>
      </c>
      <c r="L177" s="127" t="s">
        <v>49</v>
      </c>
      <c r="M177" s="127" t="s">
        <v>49</v>
      </c>
      <c r="N177" s="192">
        <v>0</v>
      </c>
      <c r="O177" s="157"/>
      <c r="P177" s="48" t="s">
        <v>80</v>
      </c>
      <c r="Q177" s="28" t="s">
        <v>210</v>
      </c>
      <c r="R177" s="144"/>
      <c r="S177" s="30">
        <v>21</v>
      </c>
      <c r="T177" s="30" t="s">
        <v>47</v>
      </c>
      <c r="U177" s="31" t="s">
        <v>47</v>
      </c>
      <c r="V177" s="30">
        <v>0</v>
      </c>
      <c r="W177" s="30">
        <v>21</v>
      </c>
      <c r="X177" s="116"/>
      <c r="Y177" s="127">
        <f t="shared" si="51"/>
        <v>1</v>
      </c>
      <c r="Z177" s="127" t="str">
        <f t="shared" si="51"/>
        <v/>
      </c>
      <c r="AA177" s="127" t="str">
        <f t="shared" si="51"/>
        <v/>
      </c>
      <c r="AB177" s="127">
        <f t="shared" si="51"/>
        <v>0</v>
      </c>
      <c r="AC177" s="157"/>
      <c r="AD177" s="28" t="s">
        <v>80</v>
      </c>
      <c r="AE177" s="74" t="s">
        <v>538</v>
      </c>
      <c r="AF177" s="154"/>
      <c r="AG177" s="180">
        <v>0.91666666666666663</v>
      </c>
      <c r="AH177" s="181">
        <v>8.3333333333333329E-2</v>
      </c>
      <c r="AI177" s="181"/>
      <c r="AJ177" s="181"/>
      <c r="AK177" s="182">
        <v>0.92307692307692313</v>
      </c>
      <c r="AL177" s="175"/>
      <c r="AM177" s="274">
        <f t="shared" si="52"/>
        <v>0</v>
      </c>
      <c r="AN177" s="234"/>
      <c r="AO177" s="234"/>
      <c r="AP177" s="275">
        <f t="shared" si="52"/>
        <v>0</v>
      </c>
      <c r="AR177" s="180">
        <f t="shared" si="54"/>
        <v>8.333333333333337E-2</v>
      </c>
      <c r="AS177" s="181"/>
      <c r="AT177" s="181"/>
      <c r="AU177" s="182">
        <f t="shared" si="55"/>
        <v>0</v>
      </c>
    </row>
    <row r="178" spans="1:47" ht="36.6" customHeight="1" thickBot="1" x14ac:dyDescent="0.25">
      <c r="A178" s="2"/>
      <c r="B178" s="48" t="s">
        <v>211</v>
      </c>
      <c r="C178" s="28" t="s">
        <v>212</v>
      </c>
      <c r="D178" s="144"/>
      <c r="E178" s="205">
        <v>21</v>
      </c>
      <c r="F178" s="30" t="s">
        <v>47</v>
      </c>
      <c r="G178" s="30" t="s">
        <v>47</v>
      </c>
      <c r="H178" s="205">
        <v>0</v>
      </c>
      <c r="I178" s="205">
        <v>21</v>
      </c>
      <c r="J178" s="116"/>
      <c r="K178" s="192">
        <v>1</v>
      </c>
      <c r="L178" s="127" t="s">
        <v>49</v>
      </c>
      <c r="M178" s="127" t="s">
        <v>49</v>
      </c>
      <c r="N178" s="192">
        <v>0</v>
      </c>
      <c r="O178" s="157"/>
      <c r="P178" s="48" t="s">
        <v>211</v>
      </c>
      <c r="Q178" s="28" t="s">
        <v>212</v>
      </c>
      <c r="R178" s="144"/>
      <c r="S178" s="30">
        <v>21</v>
      </c>
      <c r="T178" s="30" t="s">
        <v>47</v>
      </c>
      <c r="U178" s="31" t="s">
        <v>47</v>
      </c>
      <c r="V178" s="30">
        <v>0</v>
      </c>
      <c r="W178" s="30">
        <v>21</v>
      </c>
      <c r="X178" s="116"/>
      <c r="Y178" s="127">
        <f t="shared" si="51"/>
        <v>1</v>
      </c>
      <c r="Z178" s="127" t="str">
        <f t="shared" si="51"/>
        <v/>
      </c>
      <c r="AA178" s="127" t="str">
        <f t="shared" si="51"/>
        <v/>
      </c>
      <c r="AB178" s="127">
        <f t="shared" si="51"/>
        <v>0</v>
      </c>
      <c r="AC178" s="157"/>
      <c r="AD178" s="28" t="s">
        <v>211</v>
      </c>
      <c r="AE178" s="74" t="s">
        <v>465</v>
      </c>
      <c r="AF178" s="154"/>
      <c r="AG178" s="180">
        <v>0.91666666666666663</v>
      </c>
      <c r="AH178" s="181">
        <v>8.3333333333333329E-2</v>
      </c>
      <c r="AI178" s="181"/>
      <c r="AJ178" s="181"/>
      <c r="AK178" s="182">
        <v>0.92307692307692313</v>
      </c>
      <c r="AL178" s="175"/>
      <c r="AM178" s="274">
        <f t="shared" si="52"/>
        <v>0</v>
      </c>
      <c r="AN178" s="234"/>
      <c r="AO178" s="234"/>
      <c r="AP178" s="275">
        <f t="shared" si="52"/>
        <v>0</v>
      </c>
      <c r="AR178" s="180">
        <f t="shared" si="54"/>
        <v>8.333333333333337E-2</v>
      </c>
      <c r="AS178" s="181"/>
      <c r="AT178" s="181"/>
      <c r="AU178" s="182">
        <f t="shared" si="55"/>
        <v>0</v>
      </c>
    </row>
    <row r="179" spans="1:47" ht="25.35" customHeight="1" thickBot="1" x14ac:dyDescent="0.25">
      <c r="A179" s="2"/>
      <c r="B179" s="48" t="s">
        <v>213</v>
      </c>
      <c r="C179" s="28" t="s">
        <v>214</v>
      </c>
      <c r="D179" s="144"/>
      <c r="E179" s="205">
        <v>21</v>
      </c>
      <c r="F179" s="30" t="s">
        <v>47</v>
      </c>
      <c r="G179" s="30" t="s">
        <v>47</v>
      </c>
      <c r="H179" s="205">
        <v>0</v>
      </c>
      <c r="I179" s="205">
        <v>21</v>
      </c>
      <c r="J179" s="116"/>
      <c r="K179" s="192">
        <v>1</v>
      </c>
      <c r="L179" s="127" t="s">
        <v>49</v>
      </c>
      <c r="M179" s="127" t="s">
        <v>49</v>
      </c>
      <c r="N179" s="192">
        <v>0</v>
      </c>
      <c r="O179" s="157"/>
      <c r="P179" s="48" t="s">
        <v>213</v>
      </c>
      <c r="Q179" s="28" t="s">
        <v>214</v>
      </c>
      <c r="R179" s="144"/>
      <c r="S179" s="30">
        <v>21</v>
      </c>
      <c r="T179" s="30" t="s">
        <v>47</v>
      </c>
      <c r="U179" s="31" t="s">
        <v>47</v>
      </c>
      <c r="V179" s="30">
        <v>0</v>
      </c>
      <c r="W179" s="30">
        <v>21</v>
      </c>
      <c r="X179" s="116"/>
      <c r="Y179" s="127">
        <f t="shared" si="51"/>
        <v>1</v>
      </c>
      <c r="Z179" s="127" t="str">
        <f t="shared" si="51"/>
        <v/>
      </c>
      <c r="AA179" s="127" t="str">
        <f t="shared" si="51"/>
        <v/>
      </c>
      <c r="AB179" s="127">
        <f t="shared" si="51"/>
        <v>0</v>
      </c>
      <c r="AC179" s="157"/>
      <c r="AD179" s="28" t="s">
        <v>213</v>
      </c>
      <c r="AE179" s="74" t="s">
        <v>466</v>
      </c>
      <c r="AF179" s="154"/>
      <c r="AG179" s="183">
        <v>0.91666666666666663</v>
      </c>
      <c r="AH179" s="184">
        <v>8.3333333333333329E-2</v>
      </c>
      <c r="AI179" s="184"/>
      <c r="AJ179" s="184"/>
      <c r="AK179" s="185">
        <v>0.92307692307692313</v>
      </c>
      <c r="AL179" s="175"/>
      <c r="AM179" s="270">
        <f t="shared" si="52"/>
        <v>0</v>
      </c>
      <c r="AN179" s="281"/>
      <c r="AO179" s="281"/>
      <c r="AP179" s="272">
        <f t="shared" si="52"/>
        <v>0</v>
      </c>
      <c r="AR179" s="183">
        <f t="shared" si="54"/>
        <v>8.333333333333337E-2</v>
      </c>
      <c r="AS179" s="184"/>
      <c r="AT179" s="184"/>
      <c r="AU179" s="185">
        <f t="shared" si="55"/>
        <v>0</v>
      </c>
    </row>
    <row r="180" spans="1:47" ht="149.1" customHeight="1" thickBot="1" x14ac:dyDescent="0.25">
      <c r="A180" s="2"/>
      <c r="B180" s="48">
        <v>14</v>
      </c>
      <c r="C180" s="28" t="s">
        <v>215</v>
      </c>
      <c r="D180" s="144"/>
      <c r="E180" s="205">
        <v>15</v>
      </c>
      <c r="F180" s="205">
        <v>3</v>
      </c>
      <c r="G180" s="206">
        <v>0</v>
      </c>
      <c r="H180" s="205">
        <v>3</v>
      </c>
      <c r="I180" s="205">
        <v>21</v>
      </c>
      <c r="J180" s="116"/>
      <c r="K180" s="192">
        <v>0.7142857142857143</v>
      </c>
      <c r="L180" s="192">
        <v>0.14285714285714285</v>
      </c>
      <c r="M180" s="192">
        <v>0</v>
      </c>
      <c r="N180" s="192">
        <v>0.14285714285714285</v>
      </c>
      <c r="O180" s="157"/>
      <c r="P180" s="48">
        <v>14</v>
      </c>
      <c r="Q180" s="28" t="s">
        <v>215</v>
      </c>
      <c r="R180" s="144"/>
      <c r="S180" s="30">
        <v>14</v>
      </c>
      <c r="T180" s="30">
        <v>2</v>
      </c>
      <c r="U180" s="31">
        <v>3</v>
      </c>
      <c r="V180" s="30">
        <v>2</v>
      </c>
      <c r="W180" s="30">
        <v>21</v>
      </c>
      <c r="X180" s="116"/>
      <c r="Y180" s="127">
        <f t="shared" si="51"/>
        <v>0.66666666666666663</v>
      </c>
      <c r="Z180" s="127">
        <f t="shared" si="51"/>
        <v>9.5238095238095233E-2</v>
      </c>
      <c r="AA180" s="127">
        <f t="shared" si="51"/>
        <v>0.14285714285714285</v>
      </c>
      <c r="AB180" s="127">
        <f t="shared" si="51"/>
        <v>9.5238095238095233E-2</v>
      </c>
      <c r="AC180" s="157"/>
      <c r="AD180" s="28" t="s">
        <v>452</v>
      </c>
      <c r="AE180" s="74" t="s">
        <v>545</v>
      </c>
      <c r="AF180" s="154"/>
      <c r="AG180" s="174">
        <v>1</v>
      </c>
      <c r="AH180" s="174">
        <v>0</v>
      </c>
      <c r="AI180" s="174">
        <v>0</v>
      </c>
      <c r="AJ180" s="174">
        <v>0</v>
      </c>
      <c r="AK180" s="174">
        <v>0.84615384615384615</v>
      </c>
      <c r="AL180" s="175"/>
      <c r="AM180" s="264">
        <f t="shared" si="52"/>
        <v>4.7619047619047672E-2</v>
      </c>
      <c r="AN180" s="264">
        <f t="shared" si="52"/>
        <v>4.7619047619047616E-2</v>
      </c>
      <c r="AO180" s="264">
        <f t="shared" si="52"/>
        <v>-0.14285714285714285</v>
      </c>
      <c r="AP180" s="264">
        <f t="shared" si="52"/>
        <v>4.7619047619047616E-2</v>
      </c>
      <c r="AR180" s="174">
        <f t="shared" si="54"/>
        <v>-0.33333333333333337</v>
      </c>
      <c r="AS180" s="174">
        <f>Z180-AH180</f>
        <v>9.5238095238095233E-2</v>
      </c>
      <c r="AT180" s="174">
        <f>AA180-AI180</f>
        <v>0.14285714285714285</v>
      </c>
      <c r="AU180" s="174">
        <f t="shared" si="55"/>
        <v>9.5238095238095233E-2</v>
      </c>
    </row>
    <row r="181" spans="1:47" ht="59.1" customHeight="1" thickBot="1" x14ac:dyDescent="0.25">
      <c r="A181" s="2"/>
      <c r="B181" s="48">
        <v>15</v>
      </c>
      <c r="C181" s="28" t="s">
        <v>216</v>
      </c>
      <c r="D181" s="144"/>
      <c r="E181" s="205">
        <v>21</v>
      </c>
      <c r="F181" s="205">
        <v>0</v>
      </c>
      <c r="G181" s="206">
        <v>0</v>
      </c>
      <c r="H181" s="205">
        <v>0</v>
      </c>
      <c r="I181" s="205">
        <v>21</v>
      </c>
      <c r="J181" s="116"/>
      <c r="K181" s="192">
        <v>1</v>
      </c>
      <c r="L181" s="192">
        <v>0</v>
      </c>
      <c r="M181" s="192">
        <v>0</v>
      </c>
      <c r="N181" s="192">
        <v>0</v>
      </c>
      <c r="O181" s="157"/>
      <c r="P181" s="48">
        <v>15</v>
      </c>
      <c r="Q181" s="28" t="s">
        <v>216</v>
      </c>
      <c r="R181" s="144"/>
      <c r="S181" s="30">
        <v>21</v>
      </c>
      <c r="T181" s="30">
        <v>0</v>
      </c>
      <c r="U181" s="31">
        <v>0</v>
      </c>
      <c r="V181" s="30">
        <v>0</v>
      </c>
      <c r="W181" s="30">
        <v>21</v>
      </c>
      <c r="X181" s="116"/>
      <c r="Y181" s="127">
        <f t="shared" si="51"/>
        <v>1</v>
      </c>
      <c r="Z181" s="127">
        <f t="shared" si="51"/>
        <v>0</v>
      </c>
      <c r="AA181" s="127">
        <f t="shared" si="51"/>
        <v>0</v>
      </c>
      <c r="AB181" s="127">
        <f t="shared" si="51"/>
        <v>0</v>
      </c>
      <c r="AC181" s="157"/>
      <c r="AD181" s="28"/>
      <c r="AE181" s="74"/>
      <c r="AG181" s="24" t="s">
        <v>513</v>
      </c>
      <c r="AH181" s="120"/>
      <c r="AI181" s="120"/>
      <c r="AJ181" s="120"/>
      <c r="AK181" s="120"/>
      <c r="AL181" s="120"/>
      <c r="AM181" s="264">
        <f t="shared" si="52"/>
        <v>0</v>
      </c>
      <c r="AN181" s="264">
        <f t="shared" si="52"/>
        <v>0</v>
      </c>
      <c r="AO181" s="264">
        <f t="shared" si="52"/>
        <v>0</v>
      </c>
      <c r="AP181" s="264">
        <f t="shared" si="52"/>
        <v>0</v>
      </c>
      <c r="AR181" s="155"/>
      <c r="AS181" s="155"/>
      <c r="AT181" s="155"/>
      <c r="AU181" s="155"/>
    </row>
    <row r="182" spans="1:47" ht="59.1" customHeight="1" thickBot="1" x14ac:dyDescent="0.25">
      <c r="A182" s="2"/>
      <c r="B182" s="48">
        <v>16</v>
      </c>
      <c r="C182" s="223" t="s">
        <v>615</v>
      </c>
      <c r="D182" s="144"/>
      <c r="E182" s="30" t="s">
        <v>49</v>
      </c>
      <c r="F182" s="30" t="s">
        <v>49</v>
      </c>
      <c r="G182" s="31" t="s">
        <v>49</v>
      </c>
      <c r="H182" s="30" t="s">
        <v>49</v>
      </c>
      <c r="I182" s="30" t="s">
        <v>49</v>
      </c>
      <c r="J182" s="150"/>
      <c r="K182" s="127" t="s">
        <v>49</v>
      </c>
      <c r="L182" s="127" t="s">
        <v>49</v>
      </c>
      <c r="M182" s="127" t="s">
        <v>49</v>
      </c>
      <c r="N182" s="127" t="s">
        <v>49</v>
      </c>
      <c r="O182" s="157"/>
      <c r="P182" s="48">
        <v>16</v>
      </c>
      <c r="Q182" s="28" t="s">
        <v>217</v>
      </c>
      <c r="R182" s="144"/>
      <c r="S182" s="30"/>
      <c r="T182" s="30"/>
      <c r="U182" s="31"/>
      <c r="V182" s="30"/>
      <c r="W182" s="30"/>
      <c r="X182" s="150"/>
      <c r="Y182" s="127" t="str">
        <f t="shared" si="51"/>
        <v/>
      </c>
      <c r="Z182" s="127" t="str">
        <f t="shared" si="51"/>
        <v/>
      </c>
      <c r="AA182" s="127" t="str">
        <f t="shared" si="51"/>
        <v/>
      </c>
      <c r="AB182" s="127" t="str">
        <f t="shared" si="51"/>
        <v/>
      </c>
      <c r="AC182" s="157"/>
      <c r="AD182" s="28"/>
      <c r="AE182" s="74"/>
      <c r="AG182" s="24" t="s">
        <v>513</v>
      </c>
      <c r="AH182" s="120"/>
      <c r="AI182" s="120"/>
      <c r="AJ182" s="120"/>
      <c r="AK182" s="120"/>
      <c r="AL182" s="120"/>
      <c r="AN182" s="155"/>
      <c r="AO182" s="155" t="s">
        <v>49</v>
      </c>
      <c r="AP182" s="155" t="s">
        <v>49</v>
      </c>
      <c r="AR182" s="155"/>
      <c r="AS182" s="155"/>
      <c r="AT182" s="155"/>
      <c r="AU182" s="155"/>
    </row>
    <row r="183" spans="1:47" ht="36.6" customHeight="1" thickBot="1" x14ac:dyDescent="0.25">
      <c r="A183" s="2"/>
      <c r="B183" s="48" t="s">
        <v>76</v>
      </c>
      <c r="C183" s="28" t="s">
        <v>218</v>
      </c>
      <c r="D183" s="144"/>
      <c r="E183" s="205">
        <v>21</v>
      </c>
      <c r="F183" s="30" t="s">
        <v>47</v>
      </c>
      <c r="G183" s="30" t="s">
        <v>47</v>
      </c>
      <c r="H183" s="205">
        <v>0</v>
      </c>
      <c r="I183" s="205">
        <v>21</v>
      </c>
      <c r="J183" s="116"/>
      <c r="K183" s="192">
        <v>1</v>
      </c>
      <c r="L183" s="127" t="s">
        <v>49</v>
      </c>
      <c r="M183" s="127" t="s">
        <v>49</v>
      </c>
      <c r="N183" s="192">
        <v>0</v>
      </c>
      <c r="O183" s="157"/>
      <c r="P183" s="48" t="s">
        <v>76</v>
      </c>
      <c r="Q183" s="28" t="s">
        <v>218</v>
      </c>
      <c r="R183" s="144"/>
      <c r="S183" s="30">
        <v>21</v>
      </c>
      <c r="T183" s="30" t="s">
        <v>47</v>
      </c>
      <c r="U183" s="31" t="s">
        <v>47</v>
      </c>
      <c r="V183" s="30">
        <v>0</v>
      </c>
      <c r="W183" s="30">
        <v>21</v>
      </c>
      <c r="X183" s="116"/>
      <c r="Y183" s="127">
        <f t="shared" si="51"/>
        <v>1</v>
      </c>
      <c r="Z183" s="127" t="str">
        <f t="shared" si="51"/>
        <v/>
      </c>
      <c r="AA183" s="127" t="str">
        <f t="shared" si="51"/>
        <v/>
      </c>
      <c r="AB183" s="127">
        <f t="shared" si="51"/>
        <v>0</v>
      </c>
      <c r="AC183" s="157"/>
      <c r="AD183" s="28"/>
      <c r="AE183" s="74"/>
      <c r="AG183" s="24" t="s">
        <v>513</v>
      </c>
      <c r="AH183" s="120"/>
      <c r="AI183" s="120"/>
      <c r="AJ183" s="120"/>
      <c r="AK183" s="120"/>
      <c r="AL183" s="120"/>
      <c r="AM183" s="264">
        <f t="shared" ref="AM183:AM185" si="56">K183-Y183</f>
        <v>0</v>
      </c>
      <c r="AN183" s="30" t="s">
        <v>47</v>
      </c>
      <c r="AO183" s="31" t="s">
        <v>47</v>
      </c>
      <c r="AP183" s="264">
        <f t="shared" ref="AP183:AP185" si="57">N183-AB183</f>
        <v>0</v>
      </c>
      <c r="AR183" s="155"/>
      <c r="AS183" s="155"/>
      <c r="AT183" s="155"/>
      <c r="AU183" s="155"/>
    </row>
    <row r="184" spans="1:47" ht="17.100000000000001" customHeight="1" thickBot="1" x14ac:dyDescent="0.25">
      <c r="A184" s="2"/>
      <c r="B184" s="48" t="s">
        <v>78</v>
      </c>
      <c r="C184" s="28" t="s">
        <v>219</v>
      </c>
      <c r="D184" s="144"/>
      <c r="E184" s="205">
        <v>21</v>
      </c>
      <c r="F184" s="30" t="s">
        <v>47</v>
      </c>
      <c r="G184" s="30" t="s">
        <v>47</v>
      </c>
      <c r="H184" s="205">
        <v>0</v>
      </c>
      <c r="I184" s="205">
        <v>21</v>
      </c>
      <c r="J184" s="116"/>
      <c r="K184" s="192">
        <v>1</v>
      </c>
      <c r="L184" s="127" t="s">
        <v>49</v>
      </c>
      <c r="M184" s="127" t="s">
        <v>49</v>
      </c>
      <c r="N184" s="192">
        <v>0</v>
      </c>
      <c r="O184" s="157"/>
      <c r="P184" s="48" t="s">
        <v>78</v>
      </c>
      <c r="Q184" s="28" t="s">
        <v>219</v>
      </c>
      <c r="R184" s="144"/>
      <c r="S184" s="30">
        <v>21</v>
      </c>
      <c r="T184" s="30" t="s">
        <v>47</v>
      </c>
      <c r="U184" s="31" t="s">
        <v>47</v>
      </c>
      <c r="V184" s="30">
        <v>0</v>
      </c>
      <c r="W184" s="30">
        <v>21</v>
      </c>
      <c r="X184" s="116"/>
      <c r="Y184" s="127">
        <f t="shared" si="51"/>
        <v>1</v>
      </c>
      <c r="Z184" s="127" t="str">
        <f t="shared" si="51"/>
        <v/>
      </c>
      <c r="AA184" s="127" t="str">
        <f t="shared" si="51"/>
        <v/>
      </c>
      <c r="AB184" s="127">
        <f t="shared" si="51"/>
        <v>0</v>
      </c>
      <c r="AC184" s="157"/>
      <c r="AD184" s="28"/>
      <c r="AE184" s="74"/>
      <c r="AG184" s="24" t="s">
        <v>513</v>
      </c>
      <c r="AH184" s="120"/>
      <c r="AI184" s="120"/>
      <c r="AJ184" s="120"/>
      <c r="AK184" s="120"/>
      <c r="AL184" s="120"/>
      <c r="AM184" s="264">
        <f t="shared" si="56"/>
        <v>0</v>
      </c>
      <c r="AN184" s="30" t="s">
        <v>47</v>
      </c>
      <c r="AO184" s="31" t="s">
        <v>47</v>
      </c>
      <c r="AP184" s="264">
        <f t="shared" si="57"/>
        <v>0</v>
      </c>
      <c r="AR184" s="155"/>
      <c r="AS184" s="155"/>
      <c r="AT184" s="155"/>
      <c r="AU184" s="155"/>
    </row>
    <row r="185" spans="1:47" ht="17.100000000000001" customHeight="1" thickBot="1" x14ac:dyDescent="0.25">
      <c r="A185" s="2"/>
      <c r="B185" s="48" t="s">
        <v>80</v>
      </c>
      <c r="C185" s="28" t="s">
        <v>220</v>
      </c>
      <c r="D185" s="144"/>
      <c r="E185" s="205">
        <v>21</v>
      </c>
      <c r="F185" s="30" t="s">
        <v>47</v>
      </c>
      <c r="G185" s="30" t="s">
        <v>47</v>
      </c>
      <c r="H185" s="205">
        <v>0</v>
      </c>
      <c r="I185" s="205">
        <v>21</v>
      </c>
      <c r="J185" s="116"/>
      <c r="K185" s="192">
        <v>1</v>
      </c>
      <c r="L185" s="127" t="s">
        <v>49</v>
      </c>
      <c r="M185" s="127" t="s">
        <v>49</v>
      </c>
      <c r="N185" s="192">
        <v>0</v>
      </c>
      <c r="O185" s="157"/>
      <c r="P185" s="48" t="s">
        <v>80</v>
      </c>
      <c r="Q185" s="28" t="s">
        <v>220</v>
      </c>
      <c r="R185" s="144"/>
      <c r="S185" s="30">
        <v>20</v>
      </c>
      <c r="T185" s="30" t="s">
        <v>47</v>
      </c>
      <c r="U185" s="31" t="s">
        <v>47</v>
      </c>
      <c r="V185" s="30">
        <v>1</v>
      </c>
      <c r="W185" s="30">
        <v>21</v>
      </c>
      <c r="X185" s="116"/>
      <c r="Y185" s="127">
        <f t="shared" si="51"/>
        <v>0.95238095238095233</v>
      </c>
      <c r="Z185" s="127" t="str">
        <f t="shared" si="51"/>
        <v/>
      </c>
      <c r="AA185" s="127" t="str">
        <f t="shared" si="51"/>
        <v/>
      </c>
      <c r="AB185" s="127">
        <f t="shared" si="51"/>
        <v>4.7619047619047616E-2</v>
      </c>
      <c r="AC185" s="157"/>
      <c r="AD185" s="28"/>
      <c r="AE185" s="74"/>
      <c r="AF185" s="154"/>
      <c r="AG185" s="24" t="s">
        <v>513</v>
      </c>
      <c r="AH185" s="155"/>
      <c r="AI185" s="155"/>
      <c r="AJ185" s="155"/>
      <c r="AK185" s="155"/>
      <c r="AL185" s="120"/>
      <c r="AM185" s="264">
        <f t="shared" si="56"/>
        <v>4.7619047619047672E-2</v>
      </c>
      <c r="AN185" s="30" t="s">
        <v>47</v>
      </c>
      <c r="AO185" s="31" t="s">
        <v>47</v>
      </c>
      <c r="AP185" s="264">
        <f t="shared" si="57"/>
        <v>-4.7619047619047616E-2</v>
      </c>
      <c r="AR185" s="155"/>
      <c r="AS185" s="155"/>
      <c r="AT185" s="155"/>
      <c r="AU185" s="155"/>
    </row>
    <row r="186" spans="1:47" ht="16.350000000000001" customHeight="1" x14ac:dyDescent="0.2">
      <c r="A186" s="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X186" s="116"/>
      <c r="Y186" s="127" t="str">
        <f t="shared" si="51"/>
        <v/>
      </c>
      <c r="Z186" s="127" t="str">
        <f t="shared" si="51"/>
        <v/>
      </c>
      <c r="AA186" s="127" t="str">
        <f t="shared" si="51"/>
        <v/>
      </c>
      <c r="AB186" s="127" t="str">
        <f t="shared" si="51"/>
        <v/>
      </c>
      <c r="AC186" s="157"/>
      <c r="AD186" s="88"/>
      <c r="AG186" s="120"/>
      <c r="AH186" s="120"/>
      <c r="AI186" s="120"/>
      <c r="AJ186" s="120"/>
      <c r="AK186" s="120"/>
      <c r="AL186" s="120"/>
      <c r="AM186" s="155" t="s">
        <v>49</v>
      </c>
      <c r="AN186" s="155" t="s">
        <v>49</v>
      </c>
      <c r="AO186" s="155" t="s">
        <v>49</v>
      </c>
      <c r="AP186" s="155" t="s">
        <v>49</v>
      </c>
      <c r="AR186" s="155"/>
      <c r="AS186" s="155"/>
      <c r="AT186" s="155"/>
      <c r="AU186" s="155"/>
    </row>
    <row r="187" spans="1:47" ht="17.100000000000001" customHeight="1" x14ac:dyDescent="0.2">
      <c r="A187" s="2"/>
      <c r="B187" s="60" t="s">
        <v>221</v>
      </c>
      <c r="E187" s="30" t="s">
        <v>49</v>
      </c>
      <c r="F187" s="30" t="s">
        <v>49</v>
      </c>
      <c r="G187" s="31" t="s">
        <v>49</v>
      </c>
      <c r="H187" s="30" t="s">
        <v>49</v>
      </c>
      <c r="I187" s="30" t="s">
        <v>49</v>
      </c>
      <c r="J187" s="116"/>
      <c r="K187" s="127" t="s">
        <v>49</v>
      </c>
      <c r="L187" s="127" t="s">
        <v>49</v>
      </c>
      <c r="M187" s="127" t="s">
        <v>49</v>
      </c>
      <c r="N187" s="127" t="s">
        <v>49</v>
      </c>
      <c r="O187" s="157"/>
      <c r="P187" s="60" t="s">
        <v>221</v>
      </c>
      <c r="S187" s="30"/>
      <c r="T187" s="30"/>
      <c r="U187" s="31"/>
      <c r="V187" s="30"/>
      <c r="W187" s="30"/>
      <c r="X187" s="116"/>
      <c r="Y187" s="127" t="str">
        <f t="shared" si="51"/>
        <v/>
      </c>
      <c r="Z187" s="127" t="str">
        <f t="shared" si="51"/>
        <v/>
      </c>
      <c r="AA187" s="127" t="str">
        <f t="shared" si="51"/>
        <v/>
      </c>
      <c r="AB187" s="127" t="str">
        <f t="shared" si="51"/>
        <v/>
      </c>
      <c r="AC187" s="157"/>
      <c r="AD187" s="168" t="s">
        <v>468</v>
      </c>
      <c r="AE187" s="82" t="s">
        <v>469</v>
      </c>
      <c r="AG187" s="120"/>
      <c r="AH187" s="120"/>
      <c r="AI187" s="120"/>
      <c r="AJ187" s="120"/>
      <c r="AK187" s="120"/>
      <c r="AL187" s="120"/>
      <c r="AM187" s="155" t="s">
        <v>49</v>
      </c>
      <c r="AN187" s="155" t="s">
        <v>49</v>
      </c>
      <c r="AO187" s="155" t="s">
        <v>49</v>
      </c>
      <c r="AP187" s="155" t="s">
        <v>49</v>
      </c>
      <c r="AR187" s="155"/>
      <c r="AS187" s="155"/>
      <c r="AT187" s="155"/>
      <c r="AU187" s="155"/>
    </row>
    <row r="188" spans="1:47" ht="17.100000000000001" customHeight="1" thickBot="1" x14ac:dyDescent="0.25">
      <c r="A188" s="2"/>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X188" s="116"/>
      <c r="Y188" s="127" t="str">
        <f t="shared" si="51"/>
        <v/>
      </c>
      <c r="Z188" s="127" t="str">
        <f t="shared" si="51"/>
        <v/>
      </c>
      <c r="AA188" s="127" t="str">
        <f t="shared" si="51"/>
        <v/>
      </c>
      <c r="AB188" s="127" t="str">
        <f t="shared" si="51"/>
        <v/>
      </c>
      <c r="AC188" s="157"/>
      <c r="AD188" s="88"/>
      <c r="AG188" s="120"/>
      <c r="AH188" s="120"/>
      <c r="AI188" s="120"/>
      <c r="AJ188" s="120"/>
      <c r="AK188" s="120"/>
      <c r="AL188" s="120"/>
      <c r="AM188" s="155" t="s">
        <v>49</v>
      </c>
      <c r="AN188" s="155" t="s">
        <v>49</v>
      </c>
      <c r="AO188" s="155" t="s">
        <v>49</v>
      </c>
      <c r="AP188" s="155" t="s">
        <v>49</v>
      </c>
      <c r="AR188" s="155"/>
      <c r="AS188" s="155"/>
      <c r="AT188" s="155"/>
      <c r="AU188" s="155"/>
    </row>
    <row r="189" spans="1:47" ht="25.35" customHeight="1" thickBot="1" x14ac:dyDescent="0.25">
      <c r="A189" s="2"/>
      <c r="B189" s="48">
        <v>1</v>
      </c>
      <c r="C189" s="28" t="s">
        <v>222</v>
      </c>
      <c r="D189" s="144"/>
      <c r="E189" s="205">
        <v>15</v>
      </c>
      <c r="F189" s="205">
        <v>3</v>
      </c>
      <c r="G189" s="206">
        <v>0</v>
      </c>
      <c r="H189" s="205">
        <v>3</v>
      </c>
      <c r="I189" s="205">
        <v>21</v>
      </c>
      <c r="J189" s="116"/>
      <c r="K189" s="192">
        <v>0.7142857142857143</v>
      </c>
      <c r="L189" s="192">
        <v>0.14285714285714285</v>
      </c>
      <c r="M189" s="192">
        <v>0</v>
      </c>
      <c r="N189" s="192">
        <v>0.14285714285714285</v>
      </c>
      <c r="O189" s="157"/>
      <c r="P189" s="48">
        <v>1</v>
      </c>
      <c r="Q189" s="28" t="s">
        <v>222</v>
      </c>
      <c r="R189" s="144"/>
      <c r="S189" s="30">
        <v>11</v>
      </c>
      <c r="T189" s="30">
        <v>2</v>
      </c>
      <c r="U189" s="31">
        <v>0</v>
      </c>
      <c r="V189" s="30">
        <v>5</v>
      </c>
      <c r="W189" s="30">
        <v>18</v>
      </c>
      <c r="X189" s="116"/>
      <c r="Y189" s="127">
        <f t="shared" si="51"/>
        <v>0.61111111111111116</v>
      </c>
      <c r="Z189" s="127">
        <f t="shared" si="51"/>
        <v>0.1111111111111111</v>
      </c>
      <c r="AA189" s="127">
        <f t="shared" si="51"/>
        <v>0</v>
      </c>
      <c r="AB189" s="127">
        <f t="shared" si="51"/>
        <v>0.27777777777777779</v>
      </c>
      <c r="AC189" s="157"/>
      <c r="AD189" s="28" t="s">
        <v>156</v>
      </c>
      <c r="AE189" s="83" t="s">
        <v>222</v>
      </c>
      <c r="AF189" s="154"/>
      <c r="AG189" s="174">
        <v>0.23076923076923078</v>
      </c>
      <c r="AH189" s="174">
        <v>0.23076923076923078</v>
      </c>
      <c r="AI189" s="174">
        <v>0.23076923076923078</v>
      </c>
      <c r="AJ189" s="174">
        <v>0.30769230769230771</v>
      </c>
      <c r="AK189" s="174">
        <v>1</v>
      </c>
      <c r="AL189" s="175"/>
      <c r="AM189" s="264">
        <f t="shared" ref="AM189:AP196" si="58">K189-Y189</f>
        <v>0.10317460317460314</v>
      </c>
      <c r="AN189" s="264">
        <f t="shared" si="58"/>
        <v>3.1746031746031744E-2</v>
      </c>
      <c r="AO189" s="264">
        <f t="shared" si="58"/>
        <v>0</v>
      </c>
      <c r="AP189" s="264">
        <f t="shared" si="58"/>
        <v>-0.13492063492063494</v>
      </c>
      <c r="AR189" s="174">
        <f t="shared" ref="AR189:AU196" si="59">Y189-AG189</f>
        <v>0.38034188034188038</v>
      </c>
      <c r="AS189" s="174">
        <f t="shared" si="59"/>
        <v>-0.11965811965811968</v>
      </c>
      <c r="AT189" s="174">
        <f t="shared" si="59"/>
        <v>-0.23076923076923078</v>
      </c>
      <c r="AU189" s="174">
        <f t="shared" si="59"/>
        <v>-2.9914529914529919E-2</v>
      </c>
    </row>
    <row r="190" spans="1:47" ht="25.35" customHeight="1" thickBot="1" x14ac:dyDescent="0.25">
      <c r="A190" s="2"/>
      <c r="B190" s="48">
        <v>2</v>
      </c>
      <c r="C190" s="28" t="s">
        <v>223</v>
      </c>
      <c r="D190" s="144"/>
      <c r="E190" s="205">
        <v>15</v>
      </c>
      <c r="F190" s="205">
        <v>4</v>
      </c>
      <c r="G190" s="206">
        <v>0</v>
      </c>
      <c r="H190" s="205">
        <v>2</v>
      </c>
      <c r="I190" s="205">
        <v>21</v>
      </c>
      <c r="J190" s="116"/>
      <c r="K190" s="192">
        <v>0.7142857142857143</v>
      </c>
      <c r="L190" s="192">
        <v>0.19047619047619047</v>
      </c>
      <c r="M190" s="192">
        <v>0</v>
      </c>
      <c r="N190" s="192">
        <v>9.5238095238095233E-2</v>
      </c>
      <c r="O190" s="157"/>
      <c r="P190" s="48">
        <v>2</v>
      </c>
      <c r="Q190" s="28" t="s">
        <v>223</v>
      </c>
      <c r="R190" s="144"/>
      <c r="S190" s="30">
        <v>4</v>
      </c>
      <c r="T190" s="30">
        <v>8</v>
      </c>
      <c r="U190" s="31">
        <v>0</v>
      </c>
      <c r="V190" s="30">
        <v>6</v>
      </c>
      <c r="W190" s="30">
        <v>18</v>
      </c>
      <c r="X190" s="116"/>
      <c r="Y190" s="127">
        <f t="shared" si="51"/>
        <v>0.22222222222222221</v>
      </c>
      <c r="Z190" s="127">
        <f t="shared" si="51"/>
        <v>0.44444444444444442</v>
      </c>
      <c r="AA190" s="127">
        <f t="shared" si="51"/>
        <v>0</v>
      </c>
      <c r="AB190" s="127">
        <f t="shared" si="51"/>
        <v>0.33333333333333331</v>
      </c>
      <c r="AC190" s="157"/>
      <c r="AD190" s="28" t="s">
        <v>434</v>
      </c>
      <c r="AE190" s="74" t="s">
        <v>223</v>
      </c>
      <c r="AF190" s="154"/>
      <c r="AG190" s="174">
        <v>0.30769230769230771</v>
      </c>
      <c r="AH190" s="174">
        <v>0.30769230769230771</v>
      </c>
      <c r="AI190" s="174">
        <v>7.6923076923076927E-2</v>
      </c>
      <c r="AJ190" s="174">
        <v>0.30769230769230771</v>
      </c>
      <c r="AK190" s="174">
        <v>1</v>
      </c>
      <c r="AL190" s="175"/>
      <c r="AM190" s="264">
        <f t="shared" si="58"/>
        <v>0.49206349206349209</v>
      </c>
      <c r="AN190" s="264">
        <f t="shared" si="58"/>
        <v>-0.25396825396825395</v>
      </c>
      <c r="AO190" s="264">
        <f t="shared" si="58"/>
        <v>0</v>
      </c>
      <c r="AP190" s="264">
        <f t="shared" si="58"/>
        <v>-0.23809523809523808</v>
      </c>
      <c r="AR190" s="174">
        <f t="shared" si="59"/>
        <v>-8.54700854700855E-2</v>
      </c>
      <c r="AS190" s="174">
        <f t="shared" si="59"/>
        <v>0.13675213675213671</v>
      </c>
      <c r="AT190" s="174">
        <f t="shared" si="59"/>
        <v>-7.6923076923076927E-2</v>
      </c>
      <c r="AU190" s="174">
        <f t="shared" si="59"/>
        <v>2.5641025641025605E-2</v>
      </c>
    </row>
    <row r="191" spans="1:47" ht="36.6" customHeight="1" thickBot="1" x14ac:dyDescent="0.25">
      <c r="A191" s="2"/>
      <c r="B191" s="48">
        <v>3</v>
      </c>
      <c r="C191" s="28" t="s">
        <v>224</v>
      </c>
      <c r="D191" s="144"/>
      <c r="E191" s="205">
        <v>15</v>
      </c>
      <c r="F191" s="205">
        <v>4</v>
      </c>
      <c r="G191" s="206">
        <v>2</v>
      </c>
      <c r="H191" s="205">
        <v>0</v>
      </c>
      <c r="I191" s="205">
        <v>21</v>
      </c>
      <c r="J191" s="116"/>
      <c r="K191" s="192">
        <v>0.7142857142857143</v>
      </c>
      <c r="L191" s="192">
        <v>0.19047619047619047</v>
      </c>
      <c r="M191" s="192">
        <v>9.5238095238095233E-2</v>
      </c>
      <c r="N191" s="192">
        <v>0</v>
      </c>
      <c r="O191" s="157"/>
      <c r="P191" s="48">
        <v>3</v>
      </c>
      <c r="Q191" s="28" t="s">
        <v>224</v>
      </c>
      <c r="R191" s="144"/>
      <c r="S191" s="30">
        <v>7</v>
      </c>
      <c r="T191" s="30">
        <v>6</v>
      </c>
      <c r="U191" s="31">
        <v>2</v>
      </c>
      <c r="V191" s="30">
        <v>3</v>
      </c>
      <c r="W191" s="30">
        <v>18</v>
      </c>
      <c r="X191" s="116"/>
      <c r="Y191" s="127">
        <f t="shared" si="51"/>
        <v>0.3888888888888889</v>
      </c>
      <c r="Z191" s="127">
        <f t="shared" si="51"/>
        <v>0.33333333333333331</v>
      </c>
      <c r="AA191" s="127">
        <f t="shared" si="51"/>
        <v>0.1111111111111111</v>
      </c>
      <c r="AB191" s="127">
        <f t="shared" si="51"/>
        <v>0.16666666666666666</v>
      </c>
      <c r="AC191" s="157"/>
      <c r="AD191" s="28" t="s">
        <v>435</v>
      </c>
      <c r="AE191" s="74" t="s">
        <v>470</v>
      </c>
      <c r="AF191" s="154"/>
      <c r="AG191" s="174">
        <v>0.30769230769230771</v>
      </c>
      <c r="AH191" s="174">
        <v>0.23076923076923078</v>
      </c>
      <c r="AI191" s="174">
        <v>0.23076923076923078</v>
      </c>
      <c r="AJ191" s="174">
        <v>0.23076923076923078</v>
      </c>
      <c r="AK191" s="174">
        <v>1</v>
      </c>
      <c r="AL191" s="175"/>
      <c r="AM191" s="264">
        <f t="shared" si="58"/>
        <v>0.32539682539682541</v>
      </c>
      <c r="AN191" s="264">
        <f t="shared" si="58"/>
        <v>-0.14285714285714285</v>
      </c>
      <c r="AO191" s="264">
        <f t="shared" si="58"/>
        <v>-1.5873015873015872E-2</v>
      </c>
      <c r="AP191" s="264">
        <f t="shared" si="58"/>
        <v>-0.16666666666666666</v>
      </c>
      <c r="AR191" s="174">
        <f t="shared" si="59"/>
        <v>8.1196581196581186E-2</v>
      </c>
      <c r="AS191" s="174">
        <f t="shared" si="59"/>
        <v>0.10256410256410253</v>
      </c>
      <c r="AT191" s="174">
        <f t="shared" si="59"/>
        <v>-0.11965811965811968</v>
      </c>
      <c r="AU191" s="174">
        <f t="shared" si="59"/>
        <v>-6.4102564102564125E-2</v>
      </c>
    </row>
    <row r="192" spans="1:47" ht="25.35" customHeight="1" thickBot="1" x14ac:dyDescent="0.25">
      <c r="A192" s="2"/>
      <c r="B192" s="48">
        <v>4</v>
      </c>
      <c r="C192" s="28" t="s">
        <v>225</v>
      </c>
      <c r="D192" s="144"/>
      <c r="E192" s="205">
        <v>16</v>
      </c>
      <c r="F192" s="205">
        <v>3</v>
      </c>
      <c r="G192" s="206">
        <v>1</v>
      </c>
      <c r="H192" s="205">
        <v>1</v>
      </c>
      <c r="I192" s="205">
        <v>21</v>
      </c>
      <c r="J192" s="116"/>
      <c r="K192" s="192">
        <v>0.76190476190476186</v>
      </c>
      <c r="L192" s="192">
        <v>0.14285714285714285</v>
      </c>
      <c r="M192" s="192">
        <v>4.7619047619047616E-2</v>
      </c>
      <c r="N192" s="192">
        <v>4.7619047619047616E-2</v>
      </c>
      <c r="O192" s="157"/>
      <c r="P192" s="48">
        <v>4</v>
      </c>
      <c r="Q192" s="28" t="s">
        <v>225</v>
      </c>
      <c r="R192" s="144"/>
      <c r="S192" s="30">
        <v>9</v>
      </c>
      <c r="T192" s="30">
        <v>0</v>
      </c>
      <c r="U192" s="31">
        <v>8</v>
      </c>
      <c r="V192" s="30">
        <v>1</v>
      </c>
      <c r="W192" s="30">
        <v>18</v>
      </c>
      <c r="X192" s="116"/>
      <c r="Y192" s="127">
        <f t="shared" si="51"/>
        <v>0.5</v>
      </c>
      <c r="Z192" s="127">
        <f t="shared" si="51"/>
        <v>0</v>
      </c>
      <c r="AA192" s="127">
        <f t="shared" si="51"/>
        <v>0.44444444444444442</v>
      </c>
      <c r="AB192" s="127">
        <f t="shared" si="51"/>
        <v>5.5555555555555552E-2</v>
      </c>
      <c r="AC192" s="157"/>
      <c r="AD192" s="28" t="s">
        <v>436</v>
      </c>
      <c r="AE192" s="74" t="s">
        <v>471</v>
      </c>
      <c r="AF192" s="154"/>
      <c r="AG192" s="174">
        <v>0.53846153846153844</v>
      </c>
      <c r="AH192" s="174">
        <v>0.23076923076923078</v>
      </c>
      <c r="AI192" s="174">
        <v>7.6923076923076927E-2</v>
      </c>
      <c r="AJ192" s="174">
        <v>0.15384615384615385</v>
      </c>
      <c r="AK192" s="174">
        <v>1</v>
      </c>
      <c r="AL192" s="175"/>
      <c r="AM192" s="264">
        <f t="shared" si="58"/>
        <v>0.26190476190476186</v>
      </c>
      <c r="AN192" s="264">
        <f t="shared" si="58"/>
        <v>0.14285714285714285</v>
      </c>
      <c r="AO192" s="264">
        <f t="shared" si="58"/>
        <v>-0.3968253968253968</v>
      </c>
      <c r="AP192" s="264">
        <f t="shared" si="58"/>
        <v>-7.9365079365079361E-3</v>
      </c>
      <c r="AR192" s="174">
        <f t="shared" si="59"/>
        <v>-3.8461538461538436E-2</v>
      </c>
      <c r="AS192" s="174">
        <f t="shared" si="59"/>
        <v>-0.23076923076923078</v>
      </c>
      <c r="AT192" s="174">
        <f t="shared" si="59"/>
        <v>0.36752136752136749</v>
      </c>
      <c r="AU192" s="174">
        <f t="shared" si="59"/>
        <v>-9.8290598290598302E-2</v>
      </c>
    </row>
    <row r="193" spans="1:47" ht="25.35" customHeight="1" thickBot="1" x14ac:dyDescent="0.25">
      <c r="A193" s="2"/>
      <c r="B193" s="48">
        <v>5</v>
      </c>
      <c r="C193" s="28" t="s">
        <v>226</v>
      </c>
      <c r="D193" s="144"/>
      <c r="E193" s="205">
        <v>16</v>
      </c>
      <c r="F193" s="205">
        <v>3</v>
      </c>
      <c r="G193" s="206">
        <v>1</v>
      </c>
      <c r="H193" s="205">
        <v>1</v>
      </c>
      <c r="I193" s="205">
        <v>21</v>
      </c>
      <c r="J193" s="116"/>
      <c r="K193" s="192">
        <v>0.76190476190476186</v>
      </c>
      <c r="L193" s="192">
        <v>0.14285714285714285</v>
      </c>
      <c r="M193" s="192">
        <v>4.7619047619047616E-2</v>
      </c>
      <c r="N193" s="192">
        <v>4.7619047619047616E-2</v>
      </c>
      <c r="O193" s="157"/>
      <c r="P193" s="48">
        <v>5</v>
      </c>
      <c r="Q193" s="28" t="s">
        <v>226</v>
      </c>
      <c r="R193" s="144"/>
      <c r="S193" s="30">
        <v>7</v>
      </c>
      <c r="T193" s="30">
        <v>1</v>
      </c>
      <c r="U193" s="31">
        <v>8</v>
      </c>
      <c r="V193" s="30">
        <v>2</v>
      </c>
      <c r="W193" s="30">
        <v>18</v>
      </c>
      <c r="X193" s="116"/>
      <c r="Y193" s="127">
        <f t="shared" si="51"/>
        <v>0.3888888888888889</v>
      </c>
      <c r="Z193" s="127">
        <f t="shared" si="51"/>
        <v>5.5555555555555552E-2</v>
      </c>
      <c r="AA193" s="127">
        <f t="shared" si="51"/>
        <v>0.44444444444444442</v>
      </c>
      <c r="AB193" s="127">
        <f t="shared" si="51"/>
        <v>0.1111111111111111</v>
      </c>
      <c r="AC193" s="157"/>
      <c r="AD193" s="28" t="s">
        <v>438</v>
      </c>
      <c r="AE193" s="74" t="s">
        <v>226</v>
      </c>
      <c r="AF193" s="154"/>
      <c r="AG193" s="174">
        <v>0.46153846153846156</v>
      </c>
      <c r="AH193" s="174">
        <v>0.30769230769230771</v>
      </c>
      <c r="AI193" s="174">
        <v>0.15384615384615385</v>
      </c>
      <c r="AJ193" s="174">
        <v>7.6923076923076927E-2</v>
      </c>
      <c r="AK193" s="174">
        <v>1</v>
      </c>
      <c r="AL193" s="175"/>
      <c r="AM193" s="264">
        <f t="shared" si="58"/>
        <v>0.37301587301587297</v>
      </c>
      <c r="AN193" s="264">
        <f t="shared" si="58"/>
        <v>8.7301587301587297E-2</v>
      </c>
      <c r="AO193" s="264">
        <f t="shared" si="58"/>
        <v>-0.3968253968253968</v>
      </c>
      <c r="AP193" s="264">
        <f t="shared" si="58"/>
        <v>-6.3492063492063489E-2</v>
      </c>
      <c r="AR193" s="174">
        <f t="shared" si="59"/>
        <v>-7.2649572649572669E-2</v>
      </c>
      <c r="AS193" s="174">
        <f t="shared" si="59"/>
        <v>-0.25213675213675213</v>
      </c>
      <c r="AT193" s="174">
        <f t="shared" si="59"/>
        <v>0.29059829059829057</v>
      </c>
      <c r="AU193" s="174">
        <f t="shared" si="59"/>
        <v>3.4188034188034178E-2</v>
      </c>
    </row>
    <row r="194" spans="1:47" ht="36.6" customHeight="1" thickBot="1" x14ac:dyDescent="0.25">
      <c r="A194" s="2"/>
      <c r="B194" s="48">
        <v>6</v>
      </c>
      <c r="C194" s="28" t="s">
        <v>227</v>
      </c>
      <c r="D194" s="144"/>
      <c r="E194" s="205">
        <v>18</v>
      </c>
      <c r="F194" s="205">
        <v>3</v>
      </c>
      <c r="G194" s="206">
        <v>0</v>
      </c>
      <c r="H194" s="205">
        <v>0</v>
      </c>
      <c r="I194" s="205">
        <v>21</v>
      </c>
      <c r="J194" s="116"/>
      <c r="K194" s="192">
        <v>0.8571428571428571</v>
      </c>
      <c r="L194" s="192">
        <v>0.14285714285714285</v>
      </c>
      <c r="M194" s="192">
        <v>0</v>
      </c>
      <c r="N194" s="192">
        <v>0</v>
      </c>
      <c r="O194" s="157"/>
      <c r="P194" s="48">
        <v>6</v>
      </c>
      <c r="Q194" s="28" t="s">
        <v>227</v>
      </c>
      <c r="R194" s="144"/>
      <c r="S194" s="30">
        <v>15</v>
      </c>
      <c r="T194" s="30">
        <v>0</v>
      </c>
      <c r="U194" s="31">
        <v>2</v>
      </c>
      <c r="V194" s="30">
        <v>1</v>
      </c>
      <c r="W194" s="30">
        <v>18</v>
      </c>
      <c r="X194" s="116"/>
      <c r="Y194" s="127">
        <f t="shared" si="51"/>
        <v>0.83333333333333337</v>
      </c>
      <c r="Z194" s="127">
        <f t="shared" si="51"/>
        <v>0</v>
      </c>
      <c r="AA194" s="127">
        <f t="shared" si="51"/>
        <v>0.1111111111111111</v>
      </c>
      <c r="AB194" s="127">
        <f t="shared" si="51"/>
        <v>5.5555555555555552E-2</v>
      </c>
      <c r="AC194" s="157"/>
      <c r="AD194" s="28" t="s">
        <v>439</v>
      </c>
      <c r="AE194" s="74" t="s">
        <v>472</v>
      </c>
      <c r="AF194" s="154"/>
      <c r="AG194" s="174">
        <v>0.76923076923076927</v>
      </c>
      <c r="AH194" s="174">
        <v>0.15384615384615385</v>
      </c>
      <c r="AI194" s="174">
        <v>7.6923076923076927E-2</v>
      </c>
      <c r="AJ194" s="174">
        <v>0</v>
      </c>
      <c r="AK194" s="174">
        <v>1</v>
      </c>
      <c r="AL194" s="175"/>
      <c r="AM194" s="264">
        <f t="shared" si="58"/>
        <v>2.3809523809523725E-2</v>
      </c>
      <c r="AN194" s="264">
        <f t="shared" si="58"/>
        <v>0.14285714285714285</v>
      </c>
      <c r="AO194" s="264">
        <f t="shared" si="58"/>
        <v>-0.1111111111111111</v>
      </c>
      <c r="AP194" s="264">
        <f t="shared" si="58"/>
        <v>-5.5555555555555552E-2</v>
      </c>
      <c r="AR194" s="174">
        <f t="shared" si="59"/>
        <v>6.4102564102564097E-2</v>
      </c>
      <c r="AS194" s="174">
        <f t="shared" si="59"/>
        <v>-0.15384615384615385</v>
      </c>
      <c r="AT194" s="174">
        <f t="shared" si="59"/>
        <v>3.4188034188034178E-2</v>
      </c>
      <c r="AU194" s="174">
        <f t="shared" si="59"/>
        <v>5.5555555555555552E-2</v>
      </c>
    </row>
    <row r="195" spans="1:47" ht="36.6" customHeight="1" thickBot="1" x14ac:dyDescent="0.25">
      <c r="A195" s="2"/>
      <c r="B195" s="48">
        <v>7</v>
      </c>
      <c r="C195" s="28" t="s">
        <v>228</v>
      </c>
      <c r="D195" s="144"/>
      <c r="E195" s="205">
        <v>18</v>
      </c>
      <c r="F195" s="205">
        <v>3</v>
      </c>
      <c r="G195" s="206">
        <v>0</v>
      </c>
      <c r="H195" s="205">
        <v>0</v>
      </c>
      <c r="I195" s="205">
        <v>21</v>
      </c>
      <c r="J195" s="116"/>
      <c r="K195" s="192">
        <v>0.8571428571428571</v>
      </c>
      <c r="L195" s="192">
        <v>0.14285714285714285</v>
      </c>
      <c r="M195" s="192">
        <v>0</v>
      </c>
      <c r="N195" s="192">
        <v>0</v>
      </c>
      <c r="O195" s="157"/>
      <c r="P195" s="48">
        <v>7</v>
      </c>
      <c r="Q195" s="28" t="s">
        <v>228</v>
      </c>
      <c r="R195" s="144"/>
      <c r="S195" s="30">
        <v>17</v>
      </c>
      <c r="T195" s="30">
        <v>0</v>
      </c>
      <c r="U195" s="31">
        <v>1</v>
      </c>
      <c r="V195" s="30">
        <v>0</v>
      </c>
      <c r="W195" s="30">
        <v>18</v>
      </c>
      <c r="X195" s="116"/>
      <c r="Y195" s="127">
        <f t="shared" si="51"/>
        <v>0.94444444444444442</v>
      </c>
      <c r="Z195" s="127">
        <f t="shared" si="51"/>
        <v>0</v>
      </c>
      <c r="AA195" s="127">
        <f t="shared" si="51"/>
        <v>5.5555555555555552E-2</v>
      </c>
      <c r="AB195" s="127">
        <f t="shared" si="51"/>
        <v>0</v>
      </c>
      <c r="AC195" s="157"/>
      <c r="AD195" s="28" t="s">
        <v>441</v>
      </c>
      <c r="AE195" s="74" t="s">
        <v>473</v>
      </c>
      <c r="AF195" s="154"/>
      <c r="AG195" s="174">
        <v>0.76923076923076927</v>
      </c>
      <c r="AH195" s="174">
        <v>0.15384615384615385</v>
      </c>
      <c r="AI195" s="174">
        <v>7.6923076923076927E-2</v>
      </c>
      <c r="AJ195" s="174">
        <v>0</v>
      </c>
      <c r="AK195" s="174">
        <v>1</v>
      </c>
      <c r="AL195" s="175"/>
      <c r="AM195" s="264">
        <f t="shared" si="58"/>
        <v>-8.7301587301587324E-2</v>
      </c>
      <c r="AN195" s="264">
        <f t="shared" si="58"/>
        <v>0.14285714285714285</v>
      </c>
      <c r="AO195" s="264">
        <f t="shared" si="58"/>
        <v>-5.5555555555555552E-2</v>
      </c>
      <c r="AP195" s="264">
        <f t="shared" si="58"/>
        <v>0</v>
      </c>
      <c r="AR195" s="174">
        <f t="shared" si="59"/>
        <v>0.17521367521367515</v>
      </c>
      <c r="AS195" s="174">
        <f t="shared" si="59"/>
        <v>-0.15384615384615385</v>
      </c>
      <c r="AT195" s="174">
        <f t="shared" si="59"/>
        <v>-2.1367521367521375E-2</v>
      </c>
      <c r="AU195" s="174">
        <f t="shared" si="59"/>
        <v>0</v>
      </c>
    </row>
    <row r="196" spans="1:47" ht="36.6" customHeight="1" thickBot="1" x14ac:dyDescent="0.25">
      <c r="A196" s="2"/>
      <c r="B196" s="48">
        <v>8</v>
      </c>
      <c r="C196" s="28" t="s">
        <v>229</v>
      </c>
      <c r="D196" s="144"/>
      <c r="E196" s="205">
        <v>18</v>
      </c>
      <c r="F196" s="205">
        <v>3</v>
      </c>
      <c r="G196" s="206">
        <v>0</v>
      </c>
      <c r="H196" s="205">
        <v>0</v>
      </c>
      <c r="I196" s="205">
        <v>21</v>
      </c>
      <c r="J196" s="116"/>
      <c r="K196" s="192">
        <v>0.8571428571428571</v>
      </c>
      <c r="L196" s="192">
        <v>0.14285714285714285</v>
      </c>
      <c r="M196" s="192">
        <v>0</v>
      </c>
      <c r="N196" s="192">
        <v>0</v>
      </c>
      <c r="O196" s="157"/>
      <c r="P196" s="48">
        <v>8</v>
      </c>
      <c r="Q196" s="28" t="s">
        <v>229</v>
      </c>
      <c r="R196" s="144"/>
      <c r="S196" s="30">
        <v>17</v>
      </c>
      <c r="T196" s="30">
        <v>0</v>
      </c>
      <c r="U196" s="31">
        <v>1</v>
      </c>
      <c r="V196" s="30">
        <v>0</v>
      </c>
      <c r="W196" s="30">
        <v>18</v>
      </c>
      <c r="X196" s="116"/>
      <c r="Y196" s="127">
        <f t="shared" si="51"/>
        <v>0.94444444444444442</v>
      </c>
      <c r="Z196" s="127">
        <f t="shared" si="51"/>
        <v>0</v>
      </c>
      <c r="AA196" s="127">
        <f t="shared" si="51"/>
        <v>5.5555555555555552E-2</v>
      </c>
      <c r="AB196" s="127">
        <f t="shared" si="51"/>
        <v>0</v>
      </c>
      <c r="AC196" s="157"/>
      <c r="AD196" s="28" t="s">
        <v>433</v>
      </c>
      <c r="AE196" s="74" t="s">
        <v>546</v>
      </c>
      <c r="AF196" s="154"/>
      <c r="AG196" s="174">
        <v>0.5</v>
      </c>
      <c r="AH196" s="174">
        <v>0.5</v>
      </c>
      <c r="AI196" s="174">
        <v>0</v>
      </c>
      <c r="AJ196" s="174">
        <v>0</v>
      </c>
      <c r="AK196" s="174">
        <v>0.92307692307692313</v>
      </c>
      <c r="AL196" s="175"/>
      <c r="AM196" s="264">
        <f t="shared" si="58"/>
        <v>-8.7301587301587324E-2</v>
      </c>
      <c r="AN196" s="264">
        <f t="shared" si="58"/>
        <v>0.14285714285714285</v>
      </c>
      <c r="AO196" s="264">
        <f t="shared" si="58"/>
        <v>-5.5555555555555552E-2</v>
      </c>
      <c r="AP196" s="264">
        <f t="shared" si="58"/>
        <v>0</v>
      </c>
      <c r="AR196" s="174">
        <f t="shared" si="59"/>
        <v>0.44444444444444442</v>
      </c>
      <c r="AS196" s="174">
        <f t="shared" si="59"/>
        <v>-0.5</v>
      </c>
      <c r="AT196" s="174">
        <f t="shared" si="59"/>
        <v>5.5555555555555552E-2</v>
      </c>
      <c r="AU196" s="174">
        <f t="shared" si="59"/>
        <v>0</v>
      </c>
    </row>
    <row r="197" spans="1:47"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X197" s="116"/>
      <c r="Y197" s="127" t="str">
        <f t="shared" si="51"/>
        <v/>
      </c>
      <c r="Z197" s="127" t="str">
        <f t="shared" si="51"/>
        <v/>
      </c>
      <c r="AA197" s="127" t="str">
        <f t="shared" si="51"/>
        <v/>
      </c>
      <c r="AB197" s="127" t="str">
        <f t="shared" si="51"/>
        <v/>
      </c>
      <c r="AC197" s="157"/>
      <c r="AD197" s="88"/>
      <c r="AG197" s="175"/>
      <c r="AH197" s="175"/>
      <c r="AI197" s="175"/>
      <c r="AJ197" s="175"/>
      <c r="AK197" s="175"/>
      <c r="AL197" s="175"/>
      <c r="AM197" s="174" t="s">
        <v>49</v>
      </c>
      <c r="AN197" s="174" t="s">
        <v>49</v>
      </c>
      <c r="AO197" s="174" t="s">
        <v>49</v>
      </c>
      <c r="AP197" s="174" t="s">
        <v>49</v>
      </c>
      <c r="AR197" s="174"/>
      <c r="AS197" s="174"/>
      <c r="AT197" s="174"/>
      <c r="AU197" s="174"/>
    </row>
    <row r="198" spans="1:47" ht="17.100000000000001" customHeight="1" x14ac:dyDescent="0.2">
      <c r="B198" s="60" t="s">
        <v>230</v>
      </c>
      <c r="C198" s="66"/>
      <c r="E198" s="30" t="s">
        <v>49</v>
      </c>
      <c r="F198" s="30" t="s">
        <v>49</v>
      </c>
      <c r="G198" s="31" t="s">
        <v>49</v>
      </c>
      <c r="H198" s="30" t="s">
        <v>49</v>
      </c>
      <c r="I198" s="30" t="s">
        <v>49</v>
      </c>
      <c r="J198" s="116"/>
      <c r="K198" s="127" t="s">
        <v>49</v>
      </c>
      <c r="L198" s="127" t="s">
        <v>49</v>
      </c>
      <c r="M198" s="127" t="s">
        <v>49</v>
      </c>
      <c r="N198" s="127" t="s">
        <v>49</v>
      </c>
      <c r="O198" s="157"/>
      <c r="P198" s="60" t="s">
        <v>230</v>
      </c>
      <c r="Q198" s="66"/>
      <c r="S198" s="30"/>
      <c r="T198" s="30"/>
      <c r="U198" s="31"/>
      <c r="V198" s="30"/>
      <c r="W198" s="30"/>
      <c r="X198" s="116"/>
      <c r="Y198" s="127" t="str">
        <f t="shared" si="51"/>
        <v/>
      </c>
      <c r="Z198" s="127" t="str">
        <f t="shared" si="51"/>
        <v/>
      </c>
      <c r="AA198" s="127" t="str">
        <f t="shared" si="51"/>
        <v/>
      </c>
      <c r="AB198" s="127" t="str">
        <f t="shared" si="51"/>
        <v/>
      </c>
      <c r="AC198" s="157"/>
      <c r="AD198" s="80" t="s">
        <v>474</v>
      </c>
      <c r="AE198" s="80" t="s">
        <v>475</v>
      </c>
      <c r="AG198" s="175"/>
      <c r="AH198" s="175"/>
      <c r="AI198" s="175"/>
      <c r="AJ198" s="175"/>
      <c r="AK198" s="175"/>
      <c r="AL198" s="175"/>
      <c r="AM198" s="174" t="s">
        <v>49</v>
      </c>
      <c r="AN198" s="174" t="s">
        <v>49</v>
      </c>
      <c r="AO198" s="174" t="s">
        <v>49</v>
      </c>
      <c r="AP198" s="174" t="s">
        <v>49</v>
      </c>
      <c r="AR198" s="174"/>
      <c r="AS198" s="174"/>
      <c r="AT198" s="174"/>
      <c r="AU198" s="174"/>
    </row>
    <row r="199" spans="1:47"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X199" s="116"/>
      <c r="Y199" s="127" t="str">
        <f t="shared" si="51"/>
        <v/>
      </c>
      <c r="Z199" s="127" t="str">
        <f t="shared" si="51"/>
        <v/>
      </c>
      <c r="AA199" s="127" t="str">
        <f t="shared" si="51"/>
        <v/>
      </c>
      <c r="AB199" s="127" t="str">
        <f t="shared" si="51"/>
        <v/>
      </c>
      <c r="AC199" s="157"/>
      <c r="AD199" s="88"/>
      <c r="AG199" s="175"/>
      <c r="AH199" s="175"/>
      <c r="AI199" s="175"/>
      <c r="AJ199" s="175"/>
      <c r="AK199" s="175"/>
      <c r="AL199" s="175"/>
      <c r="AM199" s="174" t="s">
        <v>49</v>
      </c>
      <c r="AN199" s="174" t="s">
        <v>49</v>
      </c>
      <c r="AO199" s="174" t="s">
        <v>49</v>
      </c>
      <c r="AP199" s="174" t="s">
        <v>49</v>
      </c>
      <c r="AR199" s="174"/>
      <c r="AS199" s="174"/>
      <c r="AT199" s="174"/>
      <c r="AU199" s="174"/>
    </row>
    <row r="200" spans="1:47" ht="25.35" customHeight="1" thickBot="1" x14ac:dyDescent="0.25">
      <c r="B200" s="48">
        <v>1</v>
      </c>
      <c r="C200" s="28" t="s">
        <v>231</v>
      </c>
      <c r="D200" s="144"/>
      <c r="E200" s="205">
        <v>21</v>
      </c>
      <c r="F200" s="205">
        <v>0</v>
      </c>
      <c r="G200" s="206">
        <v>0</v>
      </c>
      <c r="H200" s="205">
        <v>0</v>
      </c>
      <c r="I200" s="205">
        <v>21</v>
      </c>
      <c r="J200" s="116"/>
      <c r="K200" s="192">
        <v>1</v>
      </c>
      <c r="L200" s="192">
        <v>0</v>
      </c>
      <c r="M200" s="192">
        <v>0</v>
      </c>
      <c r="N200" s="192">
        <v>0</v>
      </c>
      <c r="O200" s="157"/>
      <c r="P200" s="48">
        <v>1</v>
      </c>
      <c r="Q200" s="28" t="s">
        <v>231</v>
      </c>
      <c r="R200" s="144"/>
      <c r="S200" s="30">
        <v>21</v>
      </c>
      <c r="T200" s="30">
        <v>0</v>
      </c>
      <c r="U200" s="31">
        <v>0</v>
      </c>
      <c r="V200" s="30">
        <v>0</v>
      </c>
      <c r="W200" s="30">
        <v>21</v>
      </c>
      <c r="X200" s="116"/>
      <c r="Y200" s="127">
        <f t="shared" si="51"/>
        <v>1</v>
      </c>
      <c r="Z200" s="127">
        <f t="shared" si="51"/>
        <v>0</v>
      </c>
      <c r="AA200" s="127">
        <f t="shared" si="51"/>
        <v>0</v>
      </c>
      <c r="AB200" s="127">
        <f t="shared" si="51"/>
        <v>0</v>
      </c>
      <c r="AC200" s="157"/>
      <c r="AD200" s="28" t="s">
        <v>433</v>
      </c>
      <c r="AE200" s="83" t="s">
        <v>476</v>
      </c>
      <c r="AF200" s="154"/>
      <c r="AG200" s="174">
        <v>1</v>
      </c>
      <c r="AH200" s="174">
        <v>0</v>
      </c>
      <c r="AI200" s="174">
        <v>0</v>
      </c>
      <c r="AJ200" s="174">
        <v>0</v>
      </c>
      <c r="AK200" s="174">
        <v>1</v>
      </c>
      <c r="AL200" s="175"/>
      <c r="AM200" s="264">
        <f t="shared" ref="AM200:AP208" si="60">K200-Y200</f>
        <v>0</v>
      </c>
      <c r="AN200" s="264">
        <f t="shared" si="60"/>
        <v>0</v>
      </c>
      <c r="AO200" s="264">
        <f t="shared" si="60"/>
        <v>0</v>
      </c>
      <c r="AP200" s="264">
        <f t="shared" si="60"/>
        <v>0</v>
      </c>
      <c r="AR200" s="174">
        <f t="shared" ref="AR200:AR208" si="61">Y200-AG200</f>
        <v>0</v>
      </c>
      <c r="AS200" s="174">
        <f t="shared" ref="AS200:AS208" si="62">Z200-AH200</f>
        <v>0</v>
      </c>
      <c r="AT200" s="174">
        <f t="shared" ref="AT200:AT208" si="63">AA200-AI200</f>
        <v>0</v>
      </c>
      <c r="AU200" s="174">
        <f t="shared" ref="AU200:AU208" si="64">AB200-AJ200</f>
        <v>0</v>
      </c>
    </row>
    <row r="201" spans="1:47" ht="36.6" customHeight="1" thickBot="1" x14ac:dyDescent="0.25">
      <c r="B201" s="48">
        <v>2</v>
      </c>
      <c r="C201" s="28" t="s">
        <v>232</v>
      </c>
      <c r="D201" s="144"/>
      <c r="E201" s="205">
        <v>21</v>
      </c>
      <c r="F201" s="205">
        <v>0</v>
      </c>
      <c r="G201" s="206">
        <v>0</v>
      </c>
      <c r="H201" s="205">
        <v>0</v>
      </c>
      <c r="I201" s="205">
        <v>21</v>
      </c>
      <c r="J201" s="116"/>
      <c r="K201" s="192">
        <v>1</v>
      </c>
      <c r="L201" s="192">
        <v>0</v>
      </c>
      <c r="M201" s="192">
        <v>0</v>
      </c>
      <c r="N201" s="192">
        <v>0</v>
      </c>
      <c r="O201" s="157"/>
      <c r="P201" s="48">
        <v>2</v>
      </c>
      <c r="Q201" s="28" t="s">
        <v>232</v>
      </c>
      <c r="R201" s="144"/>
      <c r="S201" s="30">
        <v>21</v>
      </c>
      <c r="T201" s="30">
        <v>0</v>
      </c>
      <c r="U201" s="31">
        <v>0</v>
      </c>
      <c r="V201" s="30">
        <v>0</v>
      </c>
      <c r="W201" s="30">
        <v>21</v>
      </c>
      <c r="X201" s="116"/>
      <c r="Y201" s="127">
        <f t="shared" si="51"/>
        <v>1</v>
      </c>
      <c r="Z201" s="127">
        <f t="shared" si="51"/>
        <v>0</v>
      </c>
      <c r="AA201" s="127">
        <f t="shared" si="51"/>
        <v>0</v>
      </c>
      <c r="AB201" s="127">
        <f t="shared" si="51"/>
        <v>0</v>
      </c>
      <c r="AC201" s="157"/>
      <c r="AD201" s="28" t="s">
        <v>156</v>
      </c>
      <c r="AE201" s="74" t="s">
        <v>477</v>
      </c>
      <c r="AF201" s="154"/>
      <c r="AG201" s="174">
        <v>1</v>
      </c>
      <c r="AH201" s="174">
        <v>0</v>
      </c>
      <c r="AI201" s="174">
        <v>0</v>
      </c>
      <c r="AJ201" s="174">
        <v>0</v>
      </c>
      <c r="AK201" s="174">
        <v>1</v>
      </c>
      <c r="AL201" s="175"/>
      <c r="AM201" s="264">
        <f t="shared" si="60"/>
        <v>0</v>
      </c>
      <c r="AN201" s="264">
        <f t="shared" si="60"/>
        <v>0</v>
      </c>
      <c r="AO201" s="264">
        <f t="shared" si="60"/>
        <v>0</v>
      </c>
      <c r="AP201" s="264">
        <f t="shared" si="60"/>
        <v>0</v>
      </c>
      <c r="AR201" s="174">
        <f t="shared" si="61"/>
        <v>0</v>
      </c>
      <c r="AS201" s="174">
        <f t="shared" si="62"/>
        <v>0</v>
      </c>
      <c r="AT201" s="174">
        <f t="shared" si="63"/>
        <v>0</v>
      </c>
      <c r="AU201" s="174">
        <f t="shared" si="64"/>
        <v>0</v>
      </c>
    </row>
    <row r="202" spans="1:47" ht="70.349999999999994" customHeight="1" thickBot="1" x14ac:dyDescent="0.25">
      <c r="B202" s="48">
        <v>3</v>
      </c>
      <c r="C202" s="28" t="s">
        <v>616</v>
      </c>
      <c r="D202" s="144"/>
      <c r="E202" s="205">
        <v>21</v>
      </c>
      <c r="F202" s="205">
        <v>0</v>
      </c>
      <c r="G202" s="206">
        <v>0</v>
      </c>
      <c r="H202" s="205">
        <v>0</v>
      </c>
      <c r="I202" s="205">
        <v>21</v>
      </c>
      <c r="J202" s="116"/>
      <c r="K202" s="192">
        <v>1</v>
      </c>
      <c r="L202" s="192">
        <v>0</v>
      </c>
      <c r="M202" s="192">
        <v>0</v>
      </c>
      <c r="N202" s="192">
        <v>0</v>
      </c>
      <c r="O202" s="157"/>
      <c r="P202" s="48">
        <v>3</v>
      </c>
      <c r="Q202" s="28" t="s">
        <v>233</v>
      </c>
      <c r="R202" s="144"/>
      <c r="S202" s="30">
        <v>21</v>
      </c>
      <c r="T202" s="30">
        <v>0</v>
      </c>
      <c r="U202" s="31">
        <v>0</v>
      </c>
      <c r="V202" s="30">
        <v>0</v>
      </c>
      <c r="W202" s="30">
        <v>21</v>
      </c>
      <c r="X202" s="116"/>
      <c r="Y202" s="127">
        <f t="shared" si="51"/>
        <v>1</v>
      </c>
      <c r="Z202" s="127">
        <f t="shared" si="51"/>
        <v>0</v>
      </c>
      <c r="AA202" s="127">
        <f t="shared" si="51"/>
        <v>0</v>
      </c>
      <c r="AB202" s="127">
        <f t="shared" si="51"/>
        <v>0</v>
      </c>
      <c r="AC202" s="157"/>
      <c r="AD202" s="28" t="s">
        <v>434</v>
      </c>
      <c r="AE202" s="74" t="s">
        <v>478</v>
      </c>
      <c r="AF202" s="154"/>
      <c r="AG202" s="174">
        <v>1</v>
      </c>
      <c r="AH202" s="174">
        <v>0</v>
      </c>
      <c r="AI202" s="174">
        <v>0</v>
      </c>
      <c r="AJ202" s="174">
        <v>0</v>
      </c>
      <c r="AK202" s="174">
        <v>1</v>
      </c>
      <c r="AL202" s="175"/>
      <c r="AM202" s="264">
        <f t="shared" si="60"/>
        <v>0</v>
      </c>
      <c r="AN202" s="264">
        <f t="shared" si="60"/>
        <v>0</v>
      </c>
      <c r="AO202" s="264">
        <f t="shared" si="60"/>
        <v>0</v>
      </c>
      <c r="AP202" s="264">
        <f t="shared" si="60"/>
        <v>0</v>
      </c>
      <c r="AR202" s="174">
        <f t="shared" si="61"/>
        <v>0</v>
      </c>
      <c r="AS202" s="174">
        <f t="shared" si="62"/>
        <v>0</v>
      </c>
      <c r="AT202" s="174">
        <f t="shared" si="63"/>
        <v>0</v>
      </c>
      <c r="AU202" s="174">
        <f t="shared" si="64"/>
        <v>0</v>
      </c>
    </row>
    <row r="203" spans="1:47" ht="36.6" customHeight="1" thickBot="1" x14ac:dyDescent="0.25">
      <c r="B203" s="48">
        <v>4</v>
      </c>
      <c r="C203" s="28" t="s">
        <v>234</v>
      </c>
      <c r="D203" s="144"/>
      <c r="E203" s="205">
        <v>21</v>
      </c>
      <c r="F203" s="205">
        <v>0</v>
      </c>
      <c r="G203" s="206">
        <v>0</v>
      </c>
      <c r="H203" s="205">
        <v>0</v>
      </c>
      <c r="I203" s="205">
        <v>21</v>
      </c>
      <c r="J203" s="116"/>
      <c r="K203" s="192">
        <v>1</v>
      </c>
      <c r="L203" s="192">
        <v>0</v>
      </c>
      <c r="M203" s="192">
        <v>0</v>
      </c>
      <c r="N203" s="192">
        <v>0</v>
      </c>
      <c r="O203" s="157"/>
      <c r="P203" s="48">
        <v>4</v>
      </c>
      <c r="Q203" s="28" t="s">
        <v>234</v>
      </c>
      <c r="R203" s="144"/>
      <c r="S203" s="30">
        <v>21</v>
      </c>
      <c r="T203" s="30">
        <v>0</v>
      </c>
      <c r="U203" s="31">
        <v>0</v>
      </c>
      <c r="V203" s="30">
        <v>0</v>
      </c>
      <c r="W203" s="30">
        <v>21</v>
      </c>
      <c r="X203" s="116"/>
      <c r="Y203" s="127">
        <f t="shared" si="51"/>
        <v>1</v>
      </c>
      <c r="Z203" s="127">
        <f t="shared" si="51"/>
        <v>0</v>
      </c>
      <c r="AA203" s="127">
        <f t="shared" si="51"/>
        <v>0</v>
      </c>
      <c r="AB203" s="127">
        <f t="shared" si="51"/>
        <v>0</v>
      </c>
      <c r="AC203" s="157"/>
      <c r="AD203" s="28" t="s">
        <v>435</v>
      </c>
      <c r="AE203" s="74" t="s">
        <v>234</v>
      </c>
      <c r="AF203" s="154"/>
      <c r="AG203" s="174">
        <v>1</v>
      </c>
      <c r="AH203" s="174">
        <v>0</v>
      </c>
      <c r="AI203" s="174">
        <v>0</v>
      </c>
      <c r="AJ203" s="174">
        <v>0</v>
      </c>
      <c r="AK203" s="174">
        <v>1</v>
      </c>
      <c r="AL203" s="175"/>
      <c r="AM203" s="264">
        <f t="shared" si="60"/>
        <v>0</v>
      </c>
      <c r="AN203" s="264">
        <f t="shared" si="60"/>
        <v>0</v>
      </c>
      <c r="AO203" s="264">
        <f t="shared" si="60"/>
        <v>0</v>
      </c>
      <c r="AP203" s="264">
        <f t="shared" si="60"/>
        <v>0</v>
      </c>
      <c r="AR203" s="174">
        <f t="shared" si="61"/>
        <v>0</v>
      </c>
      <c r="AS203" s="174">
        <f t="shared" si="62"/>
        <v>0</v>
      </c>
      <c r="AT203" s="174">
        <f t="shared" si="63"/>
        <v>0</v>
      </c>
      <c r="AU203" s="174">
        <f t="shared" si="64"/>
        <v>0</v>
      </c>
    </row>
    <row r="204" spans="1:47" ht="25.35" customHeight="1" thickBot="1" x14ac:dyDescent="0.25">
      <c r="B204" s="48">
        <v>5</v>
      </c>
      <c r="C204" s="28" t="s">
        <v>235</v>
      </c>
      <c r="D204" s="144"/>
      <c r="E204" s="205">
        <v>21</v>
      </c>
      <c r="F204" s="205">
        <v>0</v>
      </c>
      <c r="G204" s="206">
        <v>0</v>
      </c>
      <c r="H204" s="205">
        <v>0</v>
      </c>
      <c r="I204" s="205">
        <v>21</v>
      </c>
      <c r="J204" s="116"/>
      <c r="K204" s="192">
        <v>1</v>
      </c>
      <c r="L204" s="192">
        <v>0</v>
      </c>
      <c r="M204" s="192">
        <v>0</v>
      </c>
      <c r="N204" s="192">
        <v>0</v>
      </c>
      <c r="O204" s="157"/>
      <c r="P204" s="48">
        <v>5</v>
      </c>
      <c r="Q204" s="28" t="s">
        <v>235</v>
      </c>
      <c r="R204" s="144"/>
      <c r="S204" s="30">
        <v>20</v>
      </c>
      <c r="T204" s="30">
        <v>0</v>
      </c>
      <c r="U204" s="31">
        <v>0</v>
      </c>
      <c r="V204" s="30">
        <v>1</v>
      </c>
      <c r="W204" s="30">
        <v>21</v>
      </c>
      <c r="X204" s="116"/>
      <c r="Y204" s="127">
        <f t="shared" si="51"/>
        <v>0.95238095238095233</v>
      </c>
      <c r="Z204" s="127">
        <f t="shared" si="51"/>
        <v>0</v>
      </c>
      <c r="AA204" s="127">
        <f t="shared" si="51"/>
        <v>0</v>
      </c>
      <c r="AB204" s="127">
        <f t="shared" si="51"/>
        <v>4.7619047619047616E-2</v>
      </c>
      <c r="AC204" s="157"/>
      <c r="AD204" s="28" t="s">
        <v>436</v>
      </c>
      <c r="AE204" s="74" t="s">
        <v>235</v>
      </c>
      <c r="AF204" s="154"/>
      <c r="AG204" s="174">
        <v>1</v>
      </c>
      <c r="AH204" s="174">
        <v>0</v>
      </c>
      <c r="AI204" s="174">
        <v>0</v>
      </c>
      <c r="AJ204" s="174">
        <v>0</v>
      </c>
      <c r="AK204" s="174">
        <v>1</v>
      </c>
      <c r="AL204" s="175"/>
      <c r="AM204" s="264">
        <f t="shared" si="60"/>
        <v>4.7619047619047672E-2</v>
      </c>
      <c r="AN204" s="264">
        <f t="shared" si="60"/>
        <v>0</v>
      </c>
      <c r="AO204" s="264">
        <f t="shared" si="60"/>
        <v>0</v>
      </c>
      <c r="AP204" s="264">
        <f t="shared" si="60"/>
        <v>-4.7619047619047616E-2</v>
      </c>
      <c r="AR204" s="174">
        <f t="shared" si="61"/>
        <v>-4.7619047619047672E-2</v>
      </c>
      <c r="AS204" s="174">
        <f t="shared" si="62"/>
        <v>0</v>
      </c>
      <c r="AT204" s="174">
        <f t="shared" si="63"/>
        <v>0</v>
      </c>
      <c r="AU204" s="174">
        <f t="shared" si="64"/>
        <v>4.7619047619047616E-2</v>
      </c>
    </row>
    <row r="205" spans="1:47" ht="36.6" customHeight="1" thickBot="1" x14ac:dyDescent="0.25">
      <c r="B205" s="48">
        <v>6</v>
      </c>
      <c r="C205" s="28" t="s">
        <v>236</v>
      </c>
      <c r="D205" s="144"/>
      <c r="E205" s="205">
        <v>21</v>
      </c>
      <c r="F205" s="205">
        <v>0</v>
      </c>
      <c r="G205" s="206">
        <v>0</v>
      </c>
      <c r="H205" s="205">
        <v>0</v>
      </c>
      <c r="I205" s="205">
        <v>21</v>
      </c>
      <c r="J205" s="116"/>
      <c r="K205" s="192">
        <v>1</v>
      </c>
      <c r="L205" s="192">
        <v>0</v>
      </c>
      <c r="M205" s="192">
        <v>0</v>
      </c>
      <c r="N205" s="192">
        <v>0</v>
      </c>
      <c r="O205" s="157"/>
      <c r="P205" s="48">
        <v>6</v>
      </c>
      <c r="Q205" s="28" t="s">
        <v>236</v>
      </c>
      <c r="R205" s="144"/>
      <c r="S205" s="30">
        <v>20</v>
      </c>
      <c r="T205" s="30">
        <v>0</v>
      </c>
      <c r="U205" s="31">
        <v>0</v>
      </c>
      <c r="V205" s="30">
        <v>1</v>
      </c>
      <c r="W205" s="30">
        <v>21</v>
      </c>
      <c r="X205" s="116"/>
      <c r="Y205" s="127">
        <f t="shared" si="51"/>
        <v>0.95238095238095233</v>
      </c>
      <c r="Z205" s="127">
        <f t="shared" si="51"/>
        <v>0</v>
      </c>
      <c r="AA205" s="127">
        <f t="shared" si="51"/>
        <v>0</v>
      </c>
      <c r="AB205" s="127">
        <f t="shared" si="51"/>
        <v>4.7619047619047616E-2</v>
      </c>
      <c r="AC205" s="157"/>
      <c r="AD205" s="28" t="s">
        <v>438</v>
      </c>
      <c r="AE205" s="74" t="s">
        <v>479</v>
      </c>
      <c r="AF205" s="154"/>
      <c r="AG205" s="174">
        <v>0.92307692307692313</v>
      </c>
      <c r="AH205" s="174">
        <v>0</v>
      </c>
      <c r="AI205" s="174">
        <v>7.6923076923076927E-2</v>
      </c>
      <c r="AJ205" s="174">
        <v>0</v>
      </c>
      <c r="AK205" s="174">
        <v>1</v>
      </c>
      <c r="AL205" s="175"/>
      <c r="AM205" s="264">
        <f t="shared" si="60"/>
        <v>4.7619047619047672E-2</v>
      </c>
      <c r="AN205" s="264">
        <f t="shared" si="60"/>
        <v>0</v>
      </c>
      <c r="AO205" s="264">
        <f t="shared" si="60"/>
        <v>0</v>
      </c>
      <c r="AP205" s="264">
        <f t="shared" si="60"/>
        <v>-4.7619047619047616E-2</v>
      </c>
      <c r="AR205" s="174">
        <f t="shared" si="61"/>
        <v>2.93040293040292E-2</v>
      </c>
      <c r="AS205" s="174">
        <f t="shared" si="62"/>
        <v>0</v>
      </c>
      <c r="AT205" s="174">
        <f t="shared" si="63"/>
        <v>-7.6923076923076927E-2</v>
      </c>
      <c r="AU205" s="174">
        <f t="shared" si="64"/>
        <v>4.7619047619047616E-2</v>
      </c>
    </row>
    <row r="206" spans="1:47" ht="25.35" customHeight="1" thickBot="1" x14ac:dyDescent="0.25">
      <c r="B206" s="48">
        <v>7</v>
      </c>
      <c r="C206" s="28" t="s">
        <v>237</v>
      </c>
      <c r="D206" s="144"/>
      <c r="E206" s="205">
        <v>21</v>
      </c>
      <c r="F206" s="205">
        <v>0</v>
      </c>
      <c r="G206" s="206">
        <v>0</v>
      </c>
      <c r="H206" s="205">
        <v>0</v>
      </c>
      <c r="I206" s="205">
        <v>21</v>
      </c>
      <c r="J206" s="116"/>
      <c r="K206" s="192">
        <v>1</v>
      </c>
      <c r="L206" s="192">
        <v>0</v>
      </c>
      <c r="M206" s="192">
        <v>0</v>
      </c>
      <c r="N206" s="192">
        <v>0</v>
      </c>
      <c r="O206" s="157"/>
      <c r="P206" s="48">
        <v>7</v>
      </c>
      <c r="Q206" s="28" t="s">
        <v>237</v>
      </c>
      <c r="R206" s="144"/>
      <c r="S206" s="30">
        <v>20</v>
      </c>
      <c r="T206" s="30">
        <v>1</v>
      </c>
      <c r="U206" s="31">
        <v>0</v>
      </c>
      <c r="V206" s="30">
        <v>0</v>
      </c>
      <c r="W206" s="30">
        <v>21</v>
      </c>
      <c r="X206" s="116"/>
      <c r="Y206" s="127">
        <f t="shared" si="51"/>
        <v>0.95238095238095233</v>
      </c>
      <c r="Z206" s="127">
        <f t="shared" si="51"/>
        <v>4.7619047619047616E-2</v>
      </c>
      <c r="AA206" s="127">
        <f t="shared" si="51"/>
        <v>0</v>
      </c>
      <c r="AB206" s="127">
        <f t="shared" si="51"/>
        <v>0</v>
      </c>
      <c r="AC206" s="157"/>
      <c r="AD206" s="28" t="s">
        <v>439</v>
      </c>
      <c r="AE206" s="74" t="s">
        <v>237</v>
      </c>
      <c r="AF206" s="154"/>
      <c r="AG206" s="174">
        <v>0.92307692307692313</v>
      </c>
      <c r="AH206" s="174">
        <v>0</v>
      </c>
      <c r="AI206" s="174">
        <v>7.6923076923076927E-2</v>
      </c>
      <c r="AJ206" s="174">
        <v>0</v>
      </c>
      <c r="AK206" s="174">
        <v>1</v>
      </c>
      <c r="AL206" s="175"/>
      <c r="AM206" s="264">
        <f t="shared" si="60"/>
        <v>4.7619047619047672E-2</v>
      </c>
      <c r="AN206" s="264">
        <f t="shared" si="60"/>
        <v>-4.7619047619047616E-2</v>
      </c>
      <c r="AO206" s="264">
        <f t="shared" si="60"/>
        <v>0</v>
      </c>
      <c r="AP206" s="264">
        <f t="shared" si="60"/>
        <v>0</v>
      </c>
      <c r="AR206" s="174">
        <f t="shared" si="61"/>
        <v>2.93040293040292E-2</v>
      </c>
      <c r="AS206" s="174">
        <f t="shared" si="62"/>
        <v>4.7619047619047616E-2</v>
      </c>
      <c r="AT206" s="174">
        <f t="shared" si="63"/>
        <v>-7.6923076923076927E-2</v>
      </c>
      <c r="AU206" s="174">
        <f t="shared" si="64"/>
        <v>0</v>
      </c>
    </row>
    <row r="207" spans="1:47" ht="36.6" customHeight="1" thickBot="1" x14ac:dyDescent="0.25">
      <c r="B207" s="48">
        <v>8</v>
      </c>
      <c r="C207" s="28" t="s">
        <v>238</v>
      </c>
      <c r="D207" s="144"/>
      <c r="E207" s="205">
        <v>21</v>
      </c>
      <c r="F207" s="205">
        <v>0</v>
      </c>
      <c r="G207" s="206">
        <v>0</v>
      </c>
      <c r="H207" s="205">
        <v>0</v>
      </c>
      <c r="I207" s="205">
        <v>21</v>
      </c>
      <c r="J207" s="116"/>
      <c r="K207" s="192">
        <v>1</v>
      </c>
      <c r="L207" s="192">
        <v>0</v>
      </c>
      <c r="M207" s="192">
        <v>0</v>
      </c>
      <c r="N207" s="192">
        <v>0</v>
      </c>
      <c r="O207" s="157"/>
      <c r="P207" s="48">
        <v>8</v>
      </c>
      <c r="Q207" s="28" t="s">
        <v>238</v>
      </c>
      <c r="R207" s="144"/>
      <c r="S207" s="30">
        <v>19</v>
      </c>
      <c r="T207" s="30">
        <v>1</v>
      </c>
      <c r="U207" s="31">
        <v>0</v>
      </c>
      <c r="V207" s="30">
        <v>1</v>
      </c>
      <c r="W207" s="30">
        <v>21</v>
      </c>
      <c r="X207" s="116"/>
      <c r="Y207" s="127">
        <f t="shared" si="51"/>
        <v>0.90476190476190477</v>
      </c>
      <c r="Z207" s="127">
        <f t="shared" si="51"/>
        <v>4.7619047619047616E-2</v>
      </c>
      <c r="AA207" s="127">
        <f t="shared" si="51"/>
        <v>0</v>
      </c>
      <c r="AB207" s="127">
        <f t="shared" si="51"/>
        <v>4.7619047619047616E-2</v>
      </c>
      <c r="AC207" s="157"/>
      <c r="AD207" s="28" t="s">
        <v>441</v>
      </c>
      <c r="AE207" s="74" t="s">
        <v>480</v>
      </c>
      <c r="AF207" s="154"/>
      <c r="AG207" s="174">
        <v>0.92307692307692313</v>
      </c>
      <c r="AH207" s="174">
        <v>0</v>
      </c>
      <c r="AI207" s="174">
        <v>7.6923076923076927E-2</v>
      </c>
      <c r="AJ207" s="174">
        <v>0</v>
      </c>
      <c r="AK207" s="174">
        <v>1</v>
      </c>
      <c r="AL207" s="175"/>
      <c r="AM207" s="264">
        <f t="shared" si="60"/>
        <v>9.5238095238095233E-2</v>
      </c>
      <c r="AN207" s="264">
        <f t="shared" si="60"/>
        <v>-4.7619047619047616E-2</v>
      </c>
      <c r="AO207" s="264">
        <f t="shared" si="60"/>
        <v>0</v>
      </c>
      <c r="AP207" s="264">
        <f t="shared" si="60"/>
        <v>-4.7619047619047616E-2</v>
      </c>
      <c r="AR207" s="174">
        <f t="shared" si="61"/>
        <v>-1.8315018315018361E-2</v>
      </c>
      <c r="AS207" s="174">
        <f t="shared" si="62"/>
        <v>4.7619047619047616E-2</v>
      </c>
      <c r="AT207" s="174">
        <f t="shared" si="63"/>
        <v>-7.6923076923076927E-2</v>
      </c>
      <c r="AU207" s="174">
        <f t="shared" si="64"/>
        <v>4.7619047619047616E-2</v>
      </c>
    </row>
    <row r="208" spans="1:47" ht="25.35" customHeight="1" thickBot="1" x14ac:dyDescent="0.25">
      <c r="B208" s="48">
        <v>9</v>
      </c>
      <c r="C208" s="28" t="s">
        <v>239</v>
      </c>
      <c r="D208" s="144"/>
      <c r="E208" s="205">
        <v>21</v>
      </c>
      <c r="F208" s="205">
        <v>0</v>
      </c>
      <c r="G208" s="206">
        <v>0</v>
      </c>
      <c r="H208" s="205">
        <v>0</v>
      </c>
      <c r="I208" s="205">
        <v>21</v>
      </c>
      <c r="J208" s="116"/>
      <c r="K208" s="192">
        <v>1</v>
      </c>
      <c r="L208" s="192">
        <v>0</v>
      </c>
      <c r="M208" s="192">
        <v>0</v>
      </c>
      <c r="N208" s="192">
        <v>0</v>
      </c>
      <c r="O208" s="157"/>
      <c r="P208" s="48">
        <v>9</v>
      </c>
      <c r="Q208" s="28" t="s">
        <v>239</v>
      </c>
      <c r="R208" s="144"/>
      <c r="S208" s="30">
        <v>21</v>
      </c>
      <c r="T208" s="30">
        <v>0</v>
      </c>
      <c r="U208" s="31">
        <v>0</v>
      </c>
      <c r="V208" s="30">
        <v>0</v>
      </c>
      <c r="W208" s="30">
        <v>21</v>
      </c>
      <c r="X208" s="116"/>
      <c r="Y208" s="127">
        <f t="shared" si="51"/>
        <v>1</v>
      </c>
      <c r="Z208" s="127">
        <f t="shared" si="51"/>
        <v>0</v>
      </c>
      <c r="AA208" s="127">
        <f t="shared" si="51"/>
        <v>0</v>
      </c>
      <c r="AB208" s="127">
        <f t="shared" si="51"/>
        <v>0</v>
      </c>
      <c r="AC208" s="157"/>
      <c r="AD208" s="28" t="s">
        <v>442</v>
      </c>
      <c r="AE208" s="74" t="s">
        <v>239</v>
      </c>
      <c r="AF208" s="154"/>
      <c r="AG208" s="174">
        <v>1</v>
      </c>
      <c r="AH208" s="174">
        <v>0</v>
      </c>
      <c r="AI208" s="174">
        <v>0</v>
      </c>
      <c r="AJ208" s="174">
        <v>0</v>
      </c>
      <c r="AK208" s="174">
        <v>1</v>
      </c>
      <c r="AL208" s="175"/>
      <c r="AM208" s="264">
        <f t="shared" si="60"/>
        <v>0</v>
      </c>
      <c r="AN208" s="264">
        <f t="shared" si="60"/>
        <v>0</v>
      </c>
      <c r="AO208" s="264">
        <f t="shared" si="60"/>
        <v>0</v>
      </c>
      <c r="AP208" s="264">
        <f t="shared" si="60"/>
        <v>0</v>
      </c>
      <c r="AR208" s="174">
        <f t="shared" si="61"/>
        <v>0</v>
      </c>
      <c r="AS208" s="174">
        <f t="shared" si="62"/>
        <v>0</v>
      </c>
      <c r="AT208" s="174">
        <f t="shared" si="63"/>
        <v>0</v>
      </c>
      <c r="AU208" s="174">
        <f t="shared" si="64"/>
        <v>0</v>
      </c>
    </row>
    <row r="209" spans="2:47"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X209" s="116"/>
      <c r="Y209" s="127" t="str">
        <f t="shared" si="51"/>
        <v/>
      </c>
      <c r="Z209" s="127" t="str">
        <f t="shared" si="51"/>
        <v/>
      </c>
      <c r="AA209" s="127" t="str">
        <f t="shared" si="51"/>
        <v/>
      </c>
      <c r="AB209" s="127" t="str">
        <f t="shared" si="51"/>
        <v/>
      </c>
      <c r="AC209" s="157"/>
      <c r="AD209" s="88"/>
      <c r="AG209" s="120"/>
      <c r="AH209" s="120"/>
      <c r="AI209" s="120"/>
      <c r="AJ209" s="120"/>
      <c r="AK209" s="120"/>
      <c r="AL209" s="120"/>
      <c r="AM209" s="155" t="s">
        <v>49</v>
      </c>
      <c r="AN209" s="155" t="s">
        <v>49</v>
      </c>
      <c r="AO209" s="155" t="s">
        <v>49</v>
      </c>
      <c r="AP209" s="155" t="s">
        <v>49</v>
      </c>
      <c r="AR209" s="155"/>
      <c r="AS209" s="155"/>
      <c r="AT209" s="155"/>
      <c r="AU209" s="155"/>
    </row>
    <row r="210" spans="2:47" ht="17.100000000000001" customHeight="1" x14ac:dyDescent="0.2">
      <c r="B210" s="68" t="s">
        <v>240</v>
      </c>
      <c r="C210" s="66"/>
      <c r="E210" s="30" t="s">
        <v>49</v>
      </c>
      <c r="F210" s="30" t="s">
        <v>49</v>
      </c>
      <c r="G210" s="31" t="s">
        <v>49</v>
      </c>
      <c r="H210" s="30" t="s">
        <v>49</v>
      </c>
      <c r="I210" s="30" t="s">
        <v>49</v>
      </c>
      <c r="J210" s="116"/>
      <c r="K210" s="127" t="s">
        <v>49</v>
      </c>
      <c r="L210" s="127" t="s">
        <v>49</v>
      </c>
      <c r="M210" s="127" t="s">
        <v>49</v>
      </c>
      <c r="N210" s="127" t="s">
        <v>49</v>
      </c>
      <c r="O210" s="157"/>
      <c r="P210" s="68" t="s">
        <v>240</v>
      </c>
      <c r="Q210" s="66"/>
      <c r="S210" s="30"/>
      <c r="T210" s="30"/>
      <c r="U210" s="31"/>
      <c r="V210" s="30"/>
      <c r="W210" s="30"/>
      <c r="X210" s="116"/>
      <c r="Y210" s="127" t="str">
        <f t="shared" si="51"/>
        <v/>
      </c>
      <c r="Z210" s="127" t="str">
        <f t="shared" si="51"/>
        <v/>
      </c>
      <c r="AA210" s="127" t="str">
        <f t="shared" si="51"/>
        <v/>
      </c>
      <c r="AB210" s="127" t="str">
        <f t="shared" si="51"/>
        <v/>
      </c>
      <c r="AC210" s="157"/>
      <c r="AD210" s="168" t="s">
        <v>481</v>
      </c>
      <c r="AE210" s="80" t="s">
        <v>482</v>
      </c>
      <c r="AG210" s="120"/>
      <c r="AH210" s="120"/>
      <c r="AI210" s="120"/>
      <c r="AJ210" s="120"/>
      <c r="AK210" s="120"/>
      <c r="AL210" s="120"/>
      <c r="AM210" s="155" t="s">
        <v>49</v>
      </c>
      <c r="AN210" s="155" t="s">
        <v>49</v>
      </c>
      <c r="AO210" s="155" t="s">
        <v>49</v>
      </c>
      <c r="AP210" s="155" t="s">
        <v>49</v>
      </c>
      <c r="AR210" s="155"/>
      <c r="AS210" s="155"/>
      <c r="AT210" s="155"/>
      <c r="AU210" s="155"/>
    </row>
    <row r="211" spans="2:47"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X211" s="116"/>
      <c r="Y211" s="127" t="str">
        <f t="shared" si="51"/>
        <v/>
      </c>
      <c r="Z211" s="127" t="str">
        <f t="shared" si="51"/>
        <v/>
      </c>
      <c r="AA211" s="127" t="str">
        <f t="shared" si="51"/>
        <v/>
      </c>
      <c r="AB211" s="127" t="str">
        <f t="shared" si="51"/>
        <v/>
      </c>
      <c r="AC211" s="157"/>
      <c r="AD211" s="88"/>
      <c r="AG211" s="120"/>
      <c r="AH211" s="120"/>
      <c r="AI211" s="120"/>
      <c r="AJ211" s="120"/>
      <c r="AK211" s="120"/>
      <c r="AL211" s="120"/>
      <c r="AM211" s="155" t="s">
        <v>49</v>
      </c>
      <c r="AN211" s="155" t="s">
        <v>49</v>
      </c>
      <c r="AO211" s="155" t="s">
        <v>49</v>
      </c>
      <c r="AP211" s="155" t="s">
        <v>49</v>
      </c>
      <c r="AR211" s="155"/>
      <c r="AS211" s="155"/>
      <c r="AT211" s="155"/>
      <c r="AU211" s="155"/>
    </row>
    <row r="212" spans="2:47" ht="36.6" customHeight="1" thickBot="1" x14ac:dyDescent="0.25">
      <c r="B212" s="48">
        <v>1</v>
      </c>
      <c r="C212" s="28" t="s">
        <v>241</v>
      </c>
      <c r="D212" s="144"/>
      <c r="E212" s="205">
        <v>21</v>
      </c>
      <c r="F212" s="205">
        <v>0</v>
      </c>
      <c r="G212" s="206">
        <v>0</v>
      </c>
      <c r="H212" s="205">
        <v>0</v>
      </c>
      <c r="I212" s="205">
        <v>21</v>
      </c>
      <c r="J212" s="116"/>
      <c r="K212" s="192">
        <v>1</v>
      </c>
      <c r="L212" s="192">
        <v>0</v>
      </c>
      <c r="M212" s="192">
        <v>0</v>
      </c>
      <c r="N212" s="192">
        <v>0</v>
      </c>
      <c r="O212" s="157"/>
      <c r="P212" s="48">
        <v>1</v>
      </c>
      <c r="Q212" s="28" t="s">
        <v>241</v>
      </c>
      <c r="R212" s="144"/>
      <c r="S212" s="30">
        <v>21</v>
      </c>
      <c r="T212" s="30">
        <v>0</v>
      </c>
      <c r="U212" s="31">
        <v>0</v>
      </c>
      <c r="V212" s="30">
        <v>0</v>
      </c>
      <c r="W212" s="30">
        <v>21</v>
      </c>
      <c r="X212" s="116"/>
      <c r="Y212" s="127">
        <f t="shared" si="51"/>
        <v>1</v>
      </c>
      <c r="Z212" s="127">
        <f t="shared" si="51"/>
        <v>0</v>
      </c>
      <c r="AA212" s="127">
        <f t="shared" si="51"/>
        <v>0</v>
      </c>
      <c r="AB212" s="127">
        <f t="shared" si="51"/>
        <v>0</v>
      </c>
      <c r="AC212" s="157"/>
      <c r="AD212" s="28" t="s">
        <v>433</v>
      </c>
      <c r="AE212" s="83" t="s">
        <v>483</v>
      </c>
      <c r="AF212" s="154"/>
      <c r="AG212" s="174">
        <v>0.92307692307692313</v>
      </c>
      <c r="AH212" s="174">
        <v>7.6923076923076927E-2</v>
      </c>
      <c r="AI212" s="174">
        <v>0</v>
      </c>
      <c r="AJ212" s="174">
        <v>0</v>
      </c>
      <c r="AK212" s="174">
        <v>1</v>
      </c>
      <c r="AL212" s="175"/>
      <c r="AM212" s="264">
        <f t="shared" ref="AM212:AP215" si="65">K212-Y212</f>
        <v>0</v>
      </c>
      <c r="AN212" s="264">
        <f t="shared" si="65"/>
        <v>0</v>
      </c>
      <c r="AO212" s="264">
        <f t="shared" si="65"/>
        <v>0</v>
      </c>
      <c r="AP212" s="264">
        <f t="shared" si="65"/>
        <v>0</v>
      </c>
      <c r="AR212" s="174">
        <f t="shared" ref="AR212:AU215" si="66">Y212-AG212</f>
        <v>7.6923076923076872E-2</v>
      </c>
      <c r="AS212" s="174">
        <f t="shared" si="66"/>
        <v>-7.6923076923076927E-2</v>
      </c>
      <c r="AT212" s="174">
        <f t="shared" si="66"/>
        <v>0</v>
      </c>
      <c r="AU212" s="174">
        <f t="shared" si="66"/>
        <v>0</v>
      </c>
    </row>
    <row r="213" spans="2:47" ht="36.6" customHeight="1" thickBot="1" x14ac:dyDescent="0.25">
      <c r="B213" s="48">
        <v>2</v>
      </c>
      <c r="C213" s="28" t="s">
        <v>242</v>
      </c>
      <c r="D213" s="144"/>
      <c r="E213" s="205">
        <v>21</v>
      </c>
      <c r="F213" s="205">
        <v>0</v>
      </c>
      <c r="G213" s="206">
        <v>0</v>
      </c>
      <c r="H213" s="205">
        <v>0</v>
      </c>
      <c r="I213" s="205">
        <v>21</v>
      </c>
      <c r="J213" s="116"/>
      <c r="K213" s="192">
        <v>1</v>
      </c>
      <c r="L213" s="192">
        <v>0</v>
      </c>
      <c r="M213" s="192">
        <v>0</v>
      </c>
      <c r="N213" s="192">
        <v>0</v>
      </c>
      <c r="O213" s="157"/>
      <c r="P213" s="48">
        <v>2</v>
      </c>
      <c r="Q213" s="28" t="s">
        <v>242</v>
      </c>
      <c r="R213" s="144"/>
      <c r="S213" s="30">
        <v>21</v>
      </c>
      <c r="T213" s="30">
        <v>0</v>
      </c>
      <c r="U213" s="31">
        <v>0</v>
      </c>
      <c r="V213" s="30">
        <v>0</v>
      </c>
      <c r="W213" s="30">
        <v>21</v>
      </c>
      <c r="X213" s="116"/>
      <c r="Y213" s="127">
        <f t="shared" si="51"/>
        <v>1</v>
      </c>
      <c r="Z213" s="127">
        <f t="shared" si="51"/>
        <v>0</v>
      </c>
      <c r="AA213" s="127">
        <f t="shared" si="51"/>
        <v>0</v>
      </c>
      <c r="AB213" s="127">
        <f t="shared" si="51"/>
        <v>0</v>
      </c>
      <c r="AC213" s="157"/>
      <c r="AD213" s="28" t="s">
        <v>156</v>
      </c>
      <c r="AE213" s="74" t="s">
        <v>242</v>
      </c>
      <c r="AF213" s="154"/>
      <c r="AG213" s="174">
        <v>0.92307692307692313</v>
      </c>
      <c r="AH213" s="174">
        <v>7.6923076923076927E-2</v>
      </c>
      <c r="AI213" s="174">
        <v>0</v>
      </c>
      <c r="AJ213" s="174">
        <v>0</v>
      </c>
      <c r="AK213" s="174">
        <v>1</v>
      </c>
      <c r="AL213" s="175"/>
      <c r="AM213" s="264">
        <f t="shared" si="65"/>
        <v>0</v>
      </c>
      <c r="AN213" s="264">
        <f t="shared" si="65"/>
        <v>0</v>
      </c>
      <c r="AO213" s="264">
        <f t="shared" si="65"/>
        <v>0</v>
      </c>
      <c r="AP213" s="264">
        <f t="shared" si="65"/>
        <v>0</v>
      </c>
      <c r="AR213" s="174">
        <f t="shared" si="66"/>
        <v>7.6923076923076872E-2</v>
      </c>
      <c r="AS213" s="174">
        <f t="shared" si="66"/>
        <v>-7.6923076923076927E-2</v>
      </c>
      <c r="AT213" s="174">
        <f t="shared" si="66"/>
        <v>0</v>
      </c>
      <c r="AU213" s="174">
        <f t="shared" si="66"/>
        <v>0</v>
      </c>
    </row>
    <row r="214" spans="2:47" ht="36.6" customHeight="1" thickBot="1" x14ac:dyDescent="0.25">
      <c r="B214" s="48">
        <v>3</v>
      </c>
      <c r="C214" s="28" t="s">
        <v>243</v>
      </c>
      <c r="D214" s="144"/>
      <c r="E214" s="205">
        <v>21</v>
      </c>
      <c r="F214" s="205">
        <v>0</v>
      </c>
      <c r="G214" s="206">
        <v>0</v>
      </c>
      <c r="H214" s="205">
        <v>0</v>
      </c>
      <c r="I214" s="205">
        <v>21</v>
      </c>
      <c r="J214" s="116"/>
      <c r="K214" s="192">
        <v>1</v>
      </c>
      <c r="L214" s="192">
        <v>0</v>
      </c>
      <c r="M214" s="192">
        <v>0</v>
      </c>
      <c r="N214" s="192">
        <v>0</v>
      </c>
      <c r="O214" s="157"/>
      <c r="P214" s="48">
        <v>3</v>
      </c>
      <c r="Q214" s="28" t="s">
        <v>243</v>
      </c>
      <c r="R214" s="144"/>
      <c r="S214" s="30">
        <v>21</v>
      </c>
      <c r="T214" s="30">
        <v>0</v>
      </c>
      <c r="U214" s="31">
        <v>0</v>
      </c>
      <c r="V214" s="30">
        <v>0</v>
      </c>
      <c r="W214" s="30">
        <v>21</v>
      </c>
      <c r="X214" s="116"/>
      <c r="Y214" s="127">
        <f t="shared" si="51"/>
        <v>1</v>
      </c>
      <c r="Z214" s="127">
        <f t="shared" si="51"/>
        <v>0</v>
      </c>
      <c r="AA214" s="127">
        <f t="shared" si="51"/>
        <v>0</v>
      </c>
      <c r="AB214" s="127">
        <f t="shared" si="51"/>
        <v>0</v>
      </c>
      <c r="AC214" s="157"/>
      <c r="AD214" s="28" t="s">
        <v>434</v>
      </c>
      <c r="AE214" s="74" t="s">
        <v>243</v>
      </c>
      <c r="AF214" s="154"/>
      <c r="AG214" s="174">
        <v>0.92307692307692313</v>
      </c>
      <c r="AH214" s="174">
        <v>7.6923076923076927E-2</v>
      </c>
      <c r="AI214" s="174">
        <v>0</v>
      </c>
      <c r="AJ214" s="174">
        <v>0</v>
      </c>
      <c r="AK214" s="174">
        <v>1</v>
      </c>
      <c r="AL214" s="175"/>
      <c r="AM214" s="264">
        <f t="shared" si="65"/>
        <v>0</v>
      </c>
      <c r="AN214" s="264">
        <f t="shared" si="65"/>
        <v>0</v>
      </c>
      <c r="AO214" s="264">
        <f t="shared" si="65"/>
        <v>0</v>
      </c>
      <c r="AP214" s="264">
        <f t="shared" si="65"/>
        <v>0</v>
      </c>
      <c r="AR214" s="174">
        <f t="shared" si="66"/>
        <v>7.6923076923076872E-2</v>
      </c>
      <c r="AS214" s="174">
        <f t="shared" si="66"/>
        <v>-7.6923076923076927E-2</v>
      </c>
      <c r="AT214" s="174">
        <f t="shared" si="66"/>
        <v>0</v>
      </c>
      <c r="AU214" s="174">
        <f t="shared" si="66"/>
        <v>0</v>
      </c>
    </row>
    <row r="215" spans="2:47" ht="36.6" customHeight="1" thickBot="1" x14ac:dyDescent="0.25">
      <c r="B215" s="48">
        <v>4</v>
      </c>
      <c r="C215" s="28" t="s">
        <v>244</v>
      </c>
      <c r="D215" s="144"/>
      <c r="E215" s="205">
        <v>21</v>
      </c>
      <c r="F215" s="205">
        <v>0</v>
      </c>
      <c r="G215" s="206">
        <v>0</v>
      </c>
      <c r="H215" s="205">
        <v>0</v>
      </c>
      <c r="I215" s="205">
        <v>21</v>
      </c>
      <c r="J215" s="116"/>
      <c r="K215" s="192">
        <v>1</v>
      </c>
      <c r="L215" s="192">
        <v>0</v>
      </c>
      <c r="M215" s="192">
        <v>0</v>
      </c>
      <c r="N215" s="192">
        <v>0</v>
      </c>
      <c r="O215" s="157"/>
      <c r="P215" s="48">
        <v>4</v>
      </c>
      <c r="Q215" s="28" t="s">
        <v>244</v>
      </c>
      <c r="R215" s="144"/>
      <c r="S215" s="30">
        <v>21</v>
      </c>
      <c r="T215" s="30">
        <v>0</v>
      </c>
      <c r="U215" s="31">
        <v>0</v>
      </c>
      <c r="V215" s="30">
        <v>0</v>
      </c>
      <c r="W215" s="30">
        <v>21</v>
      </c>
      <c r="X215" s="116"/>
      <c r="Y215" s="127">
        <f t="shared" si="51"/>
        <v>1</v>
      </c>
      <c r="Z215" s="127">
        <f t="shared" si="51"/>
        <v>0</v>
      </c>
      <c r="AA215" s="127">
        <f t="shared" si="51"/>
        <v>0</v>
      </c>
      <c r="AB215" s="127">
        <f t="shared" si="51"/>
        <v>0</v>
      </c>
      <c r="AC215" s="157"/>
      <c r="AD215" s="28" t="s">
        <v>435</v>
      </c>
      <c r="AE215" s="83" t="s">
        <v>244</v>
      </c>
      <c r="AF215" s="154"/>
      <c r="AG215" s="174">
        <v>0.92307692307692313</v>
      </c>
      <c r="AH215" s="174">
        <v>7.6923076923076927E-2</v>
      </c>
      <c r="AI215" s="174">
        <v>0</v>
      </c>
      <c r="AJ215" s="174">
        <v>0</v>
      </c>
      <c r="AK215" s="174">
        <v>1</v>
      </c>
      <c r="AL215" s="175"/>
      <c r="AM215" s="264">
        <f t="shared" si="65"/>
        <v>0</v>
      </c>
      <c r="AN215" s="264">
        <f t="shared" si="65"/>
        <v>0</v>
      </c>
      <c r="AO215" s="264">
        <f t="shared" si="65"/>
        <v>0</v>
      </c>
      <c r="AP215" s="264">
        <f t="shared" si="65"/>
        <v>0</v>
      </c>
      <c r="AR215" s="174">
        <f t="shared" si="66"/>
        <v>7.6923076923076872E-2</v>
      </c>
      <c r="AS215" s="174">
        <f t="shared" si="66"/>
        <v>-7.6923076923076927E-2</v>
      </c>
      <c r="AT215" s="174">
        <f t="shared" si="66"/>
        <v>0</v>
      </c>
      <c r="AU215" s="174">
        <f t="shared" si="66"/>
        <v>0</v>
      </c>
    </row>
    <row r="216" spans="2:47"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X216" s="116"/>
      <c r="Y216" s="127" t="str">
        <f t="shared" si="51"/>
        <v/>
      </c>
      <c r="Z216" s="127" t="str">
        <f t="shared" si="51"/>
        <v/>
      </c>
      <c r="AA216" s="127" t="str">
        <f t="shared" si="51"/>
        <v/>
      </c>
      <c r="AB216" s="127" t="str">
        <f t="shared" si="51"/>
        <v/>
      </c>
      <c r="AC216" s="157"/>
      <c r="AD216" s="88"/>
      <c r="AG216" s="175"/>
      <c r="AH216" s="175"/>
      <c r="AI216" s="175"/>
      <c r="AJ216" s="175"/>
      <c r="AK216" s="175"/>
      <c r="AL216" s="175"/>
      <c r="AM216" s="174" t="s">
        <v>49</v>
      </c>
      <c r="AN216" s="174" t="s">
        <v>49</v>
      </c>
      <c r="AO216" s="174" t="s">
        <v>49</v>
      </c>
      <c r="AP216" s="174" t="s">
        <v>49</v>
      </c>
      <c r="AR216" s="174"/>
      <c r="AS216" s="174"/>
      <c r="AT216" s="174"/>
      <c r="AU216" s="174"/>
    </row>
    <row r="217" spans="2:47"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X217" s="116"/>
      <c r="Y217" s="127" t="str">
        <f t="shared" si="51"/>
        <v/>
      </c>
      <c r="Z217" s="127" t="str">
        <f t="shared" si="51"/>
        <v/>
      </c>
      <c r="AA217" s="127" t="str">
        <f t="shared" si="51"/>
        <v/>
      </c>
      <c r="AB217" s="127" t="str">
        <f t="shared" si="51"/>
        <v/>
      </c>
      <c r="AC217" s="157"/>
      <c r="AD217" s="168" t="s">
        <v>484</v>
      </c>
      <c r="AE217" s="80" t="s">
        <v>485</v>
      </c>
      <c r="AG217" s="175"/>
      <c r="AH217" s="175"/>
      <c r="AI217" s="175"/>
      <c r="AJ217" s="175"/>
      <c r="AK217" s="175"/>
      <c r="AL217" s="175"/>
      <c r="AM217" s="174" t="s">
        <v>49</v>
      </c>
      <c r="AN217" s="174" t="s">
        <v>49</v>
      </c>
      <c r="AO217" s="174" t="s">
        <v>49</v>
      </c>
      <c r="AP217" s="174" t="s">
        <v>49</v>
      </c>
      <c r="AR217" s="174"/>
      <c r="AS217" s="174"/>
      <c r="AT217" s="174"/>
      <c r="AU217" s="174"/>
    </row>
    <row r="218" spans="2:47" ht="17.100000000000001" customHeight="1" thickBot="1" x14ac:dyDescent="0.25">
      <c r="B218" s="67"/>
      <c r="E218" s="30" t="s">
        <v>49</v>
      </c>
      <c r="F218" s="30" t="s">
        <v>49</v>
      </c>
      <c r="G218" s="31" t="s">
        <v>49</v>
      </c>
      <c r="H218" s="30" t="s">
        <v>49</v>
      </c>
      <c r="I218" s="30" t="s">
        <v>49</v>
      </c>
      <c r="J218" s="116"/>
      <c r="K218" s="127" t="s">
        <v>49</v>
      </c>
      <c r="L218" s="127" t="s">
        <v>49</v>
      </c>
      <c r="M218" s="127" t="s">
        <v>49</v>
      </c>
      <c r="N218" s="127" t="s">
        <v>49</v>
      </c>
      <c r="O218" s="157"/>
      <c r="P218" s="67"/>
      <c r="S218" s="30"/>
      <c r="T218" s="30"/>
      <c r="U218" s="31"/>
      <c r="V218" s="30"/>
      <c r="W218" s="30"/>
      <c r="X218" s="116"/>
      <c r="Y218" s="127" t="str">
        <f t="shared" si="51"/>
        <v/>
      </c>
      <c r="Z218" s="127" t="str">
        <f t="shared" si="51"/>
        <v/>
      </c>
      <c r="AA218" s="127" t="str">
        <f t="shared" si="51"/>
        <v/>
      </c>
      <c r="AB218" s="127" t="str">
        <f t="shared" si="51"/>
        <v/>
      </c>
      <c r="AC218" s="157"/>
      <c r="AD218" s="88"/>
      <c r="AG218" s="175"/>
      <c r="AH218" s="175"/>
      <c r="AI218" s="175"/>
      <c r="AJ218" s="175"/>
      <c r="AK218" s="175"/>
      <c r="AL218" s="175"/>
      <c r="AM218" s="174" t="s">
        <v>49</v>
      </c>
      <c r="AN218" s="174" t="s">
        <v>49</v>
      </c>
      <c r="AO218" s="174" t="s">
        <v>49</v>
      </c>
      <c r="AP218" s="174" t="s">
        <v>49</v>
      </c>
      <c r="AR218" s="174"/>
      <c r="AS218" s="174"/>
      <c r="AT218" s="174"/>
      <c r="AU218" s="174"/>
    </row>
    <row r="219" spans="2:47" ht="59.1" customHeight="1" thickBot="1" x14ac:dyDescent="0.25">
      <c r="B219" s="48">
        <v>1</v>
      </c>
      <c r="C219" s="28" t="s">
        <v>617</v>
      </c>
      <c r="D219" s="144"/>
      <c r="E219" s="205">
        <v>21</v>
      </c>
      <c r="F219" s="205">
        <v>0</v>
      </c>
      <c r="G219" s="206">
        <v>0</v>
      </c>
      <c r="H219" s="205">
        <v>0</v>
      </c>
      <c r="I219" s="205">
        <v>21</v>
      </c>
      <c r="J219" s="116"/>
      <c r="K219" s="192">
        <v>1</v>
      </c>
      <c r="L219" s="192">
        <v>0</v>
      </c>
      <c r="M219" s="192">
        <v>0</v>
      </c>
      <c r="N219" s="192">
        <v>0</v>
      </c>
      <c r="O219" s="157"/>
      <c r="P219" s="48">
        <v>1</v>
      </c>
      <c r="Q219" s="28" t="s">
        <v>246</v>
      </c>
      <c r="R219" s="144"/>
      <c r="S219" s="30">
        <v>20</v>
      </c>
      <c r="T219" s="30">
        <v>1</v>
      </c>
      <c r="U219" s="31">
        <v>0</v>
      </c>
      <c r="V219" s="30">
        <v>0</v>
      </c>
      <c r="W219" s="30">
        <v>21</v>
      </c>
      <c r="X219" s="116"/>
      <c r="Y219" s="127">
        <f t="shared" si="51"/>
        <v>0.95238095238095233</v>
      </c>
      <c r="Z219" s="127">
        <f t="shared" si="51"/>
        <v>4.7619047619047616E-2</v>
      </c>
      <c r="AA219" s="127">
        <f t="shared" si="51"/>
        <v>0</v>
      </c>
      <c r="AB219" s="127">
        <f t="shared" si="51"/>
        <v>0</v>
      </c>
      <c r="AC219" s="157"/>
      <c r="AD219" s="28" t="s">
        <v>433</v>
      </c>
      <c r="AE219" s="83" t="s">
        <v>486</v>
      </c>
      <c r="AF219" s="154"/>
      <c r="AG219" s="174">
        <v>0.92307692307692313</v>
      </c>
      <c r="AH219" s="174">
        <v>7.6923076923076927E-2</v>
      </c>
      <c r="AI219" s="174">
        <v>0</v>
      </c>
      <c r="AJ219" s="174">
        <v>0</v>
      </c>
      <c r="AK219" s="174">
        <v>1</v>
      </c>
      <c r="AL219" s="175"/>
      <c r="AM219" s="264">
        <f t="shared" ref="AM219:AP223" si="67">K219-Y219</f>
        <v>4.7619047619047672E-2</v>
      </c>
      <c r="AN219" s="264">
        <f t="shared" si="67"/>
        <v>-4.7619047619047616E-2</v>
      </c>
      <c r="AO219" s="264">
        <f t="shared" si="67"/>
        <v>0</v>
      </c>
      <c r="AP219" s="264">
        <f t="shared" si="67"/>
        <v>0</v>
      </c>
      <c r="AR219" s="174">
        <f t="shared" ref="AR219:AU223" si="68">Y219-AG219</f>
        <v>2.93040293040292E-2</v>
      </c>
      <c r="AS219" s="174">
        <f t="shared" si="68"/>
        <v>-2.9304029304029311E-2</v>
      </c>
      <c r="AT219" s="174">
        <f t="shared" si="68"/>
        <v>0</v>
      </c>
      <c r="AU219" s="174">
        <f t="shared" si="68"/>
        <v>0</v>
      </c>
    </row>
    <row r="220" spans="2:47" ht="17.100000000000001" customHeight="1" thickBot="1" x14ac:dyDescent="0.25">
      <c r="B220" s="48">
        <v>2</v>
      </c>
      <c r="C220" s="28" t="s">
        <v>247</v>
      </c>
      <c r="D220" s="144"/>
      <c r="E220" s="205">
        <v>21</v>
      </c>
      <c r="F220" s="205">
        <v>0</v>
      </c>
      <c r="G220" s="206">
        <v>0</v>
      </c>
      <c r="H220" s="205">
        <v>0</v>
      </c>
      <c r="I220" s="205">
        <v>21</v>
      </c>
      <c r="J220" s="116"/>
      <c r="K220" s="192">
        <v>1</v>
      </c>
      <c r="L220" s="192">
        <v>0</v>
      </c>
      <c r="M220" s="192">
        <v>0</v>
      </c>
      <c r="N220" s="192">
        <v>0</v>
      </c>
      <c r="O220" s="157"/>
      <c r="P220" s="48">
        <v>2</v>
      </c>
      <c r="Q220" s="28" t="s">
        <v>247</v>
      </c>
      <c r="R220" s="144"/>
      <c r="S220" s="30">
        <v>19</v>
      </c>
      <c r="T220" s="30">
        <v>1</v>
      </c>
      <c r="U220" s="31">
        <v>1</v>
      </c>
      <c r="V220" s="30">
        <v>0</v>
      </c>
      <c r="W220" s="30">
        <v>21</v>
      </c>
      <c r="X220" s="116"/>
      <c r="Y220" s="127">
        <f t="shared" si="51"/>
        <v>0.90476190476190477</v>
      </c>
      <c r="Z220" s="127">
        <f t="shared" si="51"/>
        <v>4.7619047619047616E-2</v>
      </c>
      <c r="AA220" s="127">
        <f t="shared" si="51"/>
        <v>4.7619047619047616E-2</v>
      </c>
      <c r="AB220" s="127">
        <f t="shared" si="51"/>
        <v>0</v>
      </c>
      <c r="AC220" s="157"/>
      <c r="AD220" s="28" t="s">
        <v>156</v>
      </c>
      <c r="AE220" s="83" t="s">
        <v>247</v>
      </c>
      <c r="AF220" s="154"/>
      <c r="AG220" s="174">
        <v>0.92307692307692313</v>
      </c>
      <c r="AH220" s="174">
        <v>0</v>
      </c>
      <c r="AI220" s="174">
        <v>7.6923076923076927E-2</v>
      </c>
      <c r="AJ220" s="174">
        <v>0</v>
      </c>
      <c r="AK220" s="174">
        <v>1</v>
      </c>
      <c r="AL220" s="175"/>
      <c r="AM220" s="264">
        <f t="shared" si="67"/>
        <v>9.5238095238095233E-2</v>
      </c>
      <c r="AN220" s="264">
        <f t="shared" si="67"/>
        <v>-4.7619047619047616E-2</v>
      </c>
      <c r="AO220" s="264">
        <f t="shared" si="67"/>
        <v>-4.7619047619047616E-2</v>
      </c>
      <c r="AP220" s="264">
        <f t="shared" si="67"/>
        <v>0</v>
      </c>
      <c r="AR220" s="174">
        <f t="shared" si="68"/>
        <v>-1.8315018315018361E-2</v>
      </c>
      <c r="AS220" s="174">
        <f t="shared" si="68"/>
        <v>4.7619047619047616E-2</v>
      </c>
      <c r="AT220" s="174">
        <f t="shared" si="68"/>
        <v>-2.9304029304029311E-2</v>
      </c>
      <c r="AU220" s="174">
        <f t="shared" si="68"/>
        <v>0</v>
      </c>
    </row>
    <row r="221" spans="2:47" ht="36.6" customHeight="1" thickBot="1" x14ac:dyDescent="0.25">
      <c r="B221" s="48">
        <v>3</v>
      </c>
      <c r="C221" s="28" t="s">
        <v>248</v>
      </c>
      <c r="D221" s="144"/>
      <c r="E221" s="205">
        <v>21</v>
      </c>
      <c r="F221" s="205">
        <v>0</v>
      </c>
      <c r="G221" s="206">
        <v>0</v>
      </c>
      <c r="H221" s="205">
        <v>0</v>
      </c>
      <c r="I221" s="205">
        <v>21</v>
      </c>
      <c r="J221" s="116"/>
      <c r="K221" s="192">
        <v>1</v>
      </c>
      <c r="L221" s="192">
        <v>0</v>
      </c>
      <c r="M221" s="192">
        <v>0</v>
      </c>
      <c r="N221" s="192">
        <v>0</v>
      </c>
      <c r="O221" s="157"/>
      <c r="P221" s="48">
        <v>3</v>
      </c>
      <c r="Q221" s="28" t="s">
        <v>248</v>
      </c>
      <c r="R221" s="144"/>
      <c r="S221" s="30">
        <v>21</v>
      </c>
      <c r="T221" s="30">
        <v>0</v>
      </c>
      <c r="U221" s="31">
        <v>0</v>
      </c>
      <c r="V221" s="30">
        <v>0</v>
      </c>
      <c r="W221" s="30">
        <v>21</v>
      </c>
      <c r="X221" s="116"/>
      <c r="Y221" s="127">
        <f t="shared" si="51"/>
        <v>1</v>
      </c>
      <c r="Z221" s="127">
        <f t="shared" si="51"/>
        <v>0</v>
      </c>
      <c r="AA221" s="127">
        <f t="shared" si="51"/>
        <v>0</v>
      </c>
      <c r="AB221" s="127">
        <f t="shared" si="51"/>
        <v>0</v>
      </c>
      <c r="AC221" s="157"/>
      <c r="AD221" s="28" t="s">
        <v>434</v>
      </c>
      <c r="AE221" s="83" t="s">
        <v>248</v>
      </c>
      <c r="AF221" s="154"/>
      <c r="AG221" s="174">
        <v>0.92307692307692313</v>
      </c>
      <c r="AH221" s="174">
        <v>7.6923076923076927E-2</v>
      </c>
      <c r="AI221" s="174">
        <v>0</v>
      </c>
      <c r="AJ221" s="174">
        <v>0</v>
      </c>
      <c r="AK221" s="174">
        <v>1</v>
      </c>
      <c r="AL221" s="175"/>
      <c r="AM221" s="264">
        <f t="shared" si="67"/>
        <v>0</v>
      </c>
      <c r="AN221" s="264">
        <f t="shared" si="67"/>
        <v>0</v>
      </c>
      <c r="AO221" s="264">
        <f t="shared" si="67"/>
        <v>0</v>
      </c>
      <c r="AP221" s="264">
        <f t="shared" si="67"/>
        <v>0</v>
      </c>
      <c r="AR221" s="174">
        <f t="shared" si="68"/>
        <v>7.6923076923076872E-2</v>
      </c>
      <c r="AS221" s="174">
        <f t="shared" si="68"/>
        <v>-7.6923076923076927E-2</v>
      </c>
      <c r="AT221" s="174">
        <f t="shared" si="68"/>
        <v>0</v>
      </c>
      <c r="AU221" s="174">
        <f t="shared" si="68"/>
        <v>0</v>
      </c>
    </row>
    <row r="222" spans="2:47" ht="25.35" customHeight="1" thickBot="1" x14ac:dyDescent="0.25">
      <c r="B222" s="48">
        <v>4</v>
      </c>
      <c r="C222" s="28" t="s">
        <v>249</v>
      </c>
      <c r="D222" s="144"/>
      <c r="E222" s="205">
        <v>21</v>
      </c>
      <c r="F222" s="205">
        <v>0</v>
      </c>
      <c r="G222" s="206">
        <v>0</v>
      </c>
      <c r="H222" s="205">
        <v>0</v>
      </c>
      <c r="I222" s="205">
        <v>21</v>
      </c>
      <c r="J222" s="116"/>
      <c r="K222" s="192">
        <v>1</v>
      </c>
      <c r="L222" s="192">
        <v>0</v>
      </c>
      <c r="M222" s="192">
        <v>0</v>
      </c>
      <c r="N222" s="192">
        <v>0</v>
      </c>
      <c r="O222" s="157"/>
      <c r="P222" s="48">
        <v>4</v>
      </c>
      <c r="Q222" s="28" t="s">
        <v>249</v>
      </c>
      <c r="R222" s="144"/>
      <c r="S222" s="30">
        <v>21</v>
      </c>
      <c r="T222" s="30">
        <v>0</v>
      </c>
      <c r="U222" s="31">
        <v>0</v>
      </c>
      <c r="V222" s="30">
        <v>0</v>
      </c>
      <c r="W222" s="30">
        <v>21</v>
      </c>
      <c r="X222" s="116"/>
      <c r="Y222" s="127">
        <f t="shared" si="51"/>
        <v>1</v>
      </c>
      <c r="Z222" s="127">
        <f t="shared" si="51"/>
        <v>0</v>
      </c>
      <c r="AA222" s="127">
        <f t="shared" si="51"/>
        <v>0</v>
      </c>
      <c r="AB222" s="127">
        <f t="shared" si="51"/>
        <v>0</v>
      </c>
      <c r="AC222" s="157"/>
      <c r="AD222" s="28" t="s">
        <v>435</v>
      </c>
      <c r="AE222" s="83" t="s">
        <v>249</v>
      </c>
      <c r="AF222" s="154"/>
      <c r="AG222" s="174">
        <v>0.92307692307692313</v>
      </c>
      <c r="AH222" s="174">
        <v>7.6923076923076927E-2</v>
      </c>
      <c r="AI222" s="174">
        <v>0</v>
      </c>
      <c r="AJ222" s="174">
        <v>0</v>
      </c>
      <c r="AK222" s="174">
        <v>1</v>
      </c>
      <c r="AL222" s="175"/>
      <c r="AM222" s="264">
        <f t="shared" si="67"/>
        <v>0</v>
      </c>
      <c r="AN222" s="264">
        <f t="shared" si="67"/>
        <v>0</v>
      </c>
      <c r="AO222" s="264">
        <f t="shared" si="67"/>
        <v>0</v>
      </c>
      <c r="AP222" s="264">
        <f t="shared" si="67"/>
        <v>0</v>
      </c>
      <c r="AR222" s="174">
        <f t="shared" si="68"/>
        <v>7.6923076923076872E-2</v>
      </c>
      <c r="AS222" s="174">
        <f t="shared" si="68"/>
        <v>-7.6923076923076927E-2</v>
      </c>
      <c r="AT222" s="174">
        <f t="shared" si="68"/>
        <v>0</v>
      </c>
      <c r="AU222" s="174">
        <f t="shared" si="68"/>
        <v>0</v>
      </c>
    </row>
    <row r="223" spans="2:47" ht="36.6" customHeight="1" thickBot="1" x14ac:dyDescent="0.25">
      <c r="B223" s="48">
        <v>5</v>
      </c>
      <c r="C223" s="28" t="s">
        <v>618</v>
      </c>
      <c r="D223" s="144"/>
      <c r="E223" s="205">
        <v>21</v>
      </c>
      <c r="F223" s="205">
        <v>0</v>
      </c>
      <c r="G223" s="206">
        <v>0</v>
      </c>
      <c r="H223" s="205">
        <v>0</v>
      </c>
      <c r="I223" s="205">
        <v>21</v>
      </c>
      <c r="J223" s="116"/>
      <c r="K223" s="192">
        <v>1</v>
      </c>
      <c r="L223" s="192">
        <v>0</v>
      </c>
      <c r="M223" s="192">
        <v>0</v>
      </c>
      <c r="N223" s="192">
        <v>0</v>
      </c>
      <c r="O223" s="157"/>
      <c r="P223" s="48">
        <v>5</v>
      </c>
      <c r="Q223" s="28" t="s">
        <v>250</v>
      </c>
      <c r="R223" s="144"/>
      <c r="S223" s="30">
        <v>21</v>
      </c>
      <c r="T223" s="30">
        <v>0</v>
      </c>
      <c r="U223" s="31">
        <v>0</v>
      </c>
      <c r="V223" s="30">
        <v>0</v>
      </c>
      <c r="W223" s="30">
        <v>21</v>
      </c>
      <c r="X223" s="116"/>
      <c r="Y223" s="127">
        <f t="shared" si="51"/>
        <v>1</v>
      </c>
      <c r="Z223" s="127">
        <f t="shared" si="51"/>
        <v>0</v>
      </c>
      <c r="AA223" s="127">
        <f t="shared" si="51"/>
        <v>0</v>
      </c>
      <c r="AB223" s="127">
        <f t="shared" si="51"/>
        <v>0</v>
      </c>
      <c r="AC223" s="157"/>
      <c r="AD223" s="28" t="s">
        <v>436</v>
      </c>
      <c r="AE223" s="83" t="s">
        <v>250</v>
      </c>
      <c r="AF223" s="154"/>
      <c r="AG223" s="174">
        <v>1</v>
      </c>
      <c r="AH223" s="174">
        <v>0</v>
      </c>
      <c r="AI223" s="174">
        <v>0</v>
      </c>
      <c r="AJ223" s="174">
        <v>0</v>
      </c>
      <c r="AK223" s="174">
        <v>1</v>
      </c>
      <c r="AL223" s="175"/>
      <c r="AM223" s="264">
        <f t="shared" si="67"/>
        <v>0</v>
      </c>
      <c r="AN223" s="264">
        <f t="shared" si="67"/>
        <v>0</v>
      </c>
      <c r="AO223" s="264">
        <f t="shared" si="67"/>
        <v>0</v>
      </c>
      <c r="AP223" s="264">
        <f t="shared" si="67"/>
        <v>0</v>
      </c>
      <c r="AR223" s="174">
        <f t="shared" si="68"/>
        <v>0</v>
      </c>
      <c r="AS223" s="174">
        <f t="shared" si="68"/>
        <v>0</v>
      </c>
      <c r="AT223" s="174">
        <f t="shared" si="68"/>
        <v>0</v>
      </c>
      <c r="AU223" s="174">
        <f t="shared" si="68"/>
        <v>0</v>
      </c>
    </row>
    <row r="224" spans="2:47"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X224" s="116"/>
      <c r="Y224" s="127" t="str">
        <f t="shared" si="51"/>
        <v/>
      </c>
      <c r="Z224" s="127" t="str">
        <f t="shared" si="51"/>
        <v/>
      </c>
      <c r="AA224" s="127" t="str">
        <f t="shared" si="51"/>
        <v/>
      </c>
      <c r="AB224" s="127" t="str">
        <f t="shared" si="51"/>
        <v/>
      </c>
      <c r="AC224" s="157"/>
      <c r="AD224" s="88"/>
      <c r="AG224" s="175"/>
      <c r="AH224" s="175"/>
      <c r="AI224" s="175"/>
      <c r="AJ224" s="175"/>
      <c r="AK224" s="175"/>
      <c r="AL224" s="175"/>
      <c r="AM224" s="174" t="s">
        <v>49</v>
      </c>
      <c r="AN224" s="174" t="s">
        <v>49</v>
      </c>
      <c r="AO224" s="174" t="s">
        <v>49</v>
      </c>
      <c r="AP224" s="174" t="s">
        <v>49</v>
      </c>
      <c r="AR224" s="174"/>
      <c r="AS224" s="174"/>
      <c r="AT224" s="174"/>
      <c r="AU224" s="174"/>
    </row>
    <row r="225" spans="1:47"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X225" s="116"/>
      <c r="Y225" s="127" t="str">
        <f t="shared" si="51"/>
        <v/>
      </c>
      <c r="Z225" s="127" t="str">
        <f t="shared" si="51"/>
        <v/>
      </c>
      <c r="AA225" s="127" t="str">
        <f t="shared" si="51"/>
        <v/>
      </c>
      <c r="AB225" s="127" t="str">
        <f t="shared" si="51"/>
        <v/>
      </c>
      <c r="AC225" s="157"/>
      <c r="AD225" s="168" t="s">
        <v>487</v>
      </c>
      <c r="AE225" s="80" t="s">
        <v>488</v>
      </c>
      <c r="AG225" s="175"/>
      <c r="AH225" s="175"/>
      <c r="AI225" s="175"/>
      <c r="AJ225" s="175"/>
      <c r="AK225" s="175"/>
      <c r="AL225" s="175"/>
      <c r="AM225" s="174" t="s">
        <v>49</v>
      </c>
      <c r="AN225" s="174" t="s">
        <v>49</v>
      </c>
      <c r="AO225" s="174" t="s">
        <v>49</v>
      </c>
      <c r="AP225" s="174" t="s">
        <v>49</v>
      </c>
      <c r="AR225" s="174"/>
      <c r="AS225" s="174"/>
      <c r="AT225" s="174"/>
      <c r="AU225" s="174"/>
    </row>
    <row r="226" spans="1:47"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X226" s="116"/>
      <c r="Y226" s="127" t="str">
        <f t="shared" si="51"/>
        <v/>
      </c>
      <c r="Z226" s="127" t="str">
        <f t="shared" si="51"/>
        <v/>
      </c>
      <c r="AA226" s="127" t="str">
        <f t="shared" si="51"/>
        <v/>
      </c>
      <c r="AB226" s="127" t="str">
        <f t="shared" ref="AB226:AB289" si="69">IF(ISERROR(V226/$W226),"",V226/$W226)</f>
        <v/>
      </c>
      <c r="AC226" s="157"/>
      <c r="AD226" s="88"/>
      <c r="AG226" s="175"/>
      <c r="AH226" s="175"/>
      <c r="AI226" s="175"/>
      <c r="AJ226" s="175"/>
      <c r="AK226" s="175"/>
      <c r="AL226" s="175"/>
      <c r="AM226" s="174" t="s">
        <v>49</v>
      </c>
      <c r="AN226" s="174" t="s">
        <v>49</v>
      </c>
      <c r="AO226" s="174" t="s">
        <v>49</v>
      </c>
      <c r="AP226" s="174" t="s">
        <v>49</v>
      </c>
      <c r="AR226" s="174"/>
      <c r="AS226" s="174"/>
      <c r="AT226" s="174"/>
      <c r="AU226" s="174"/>
    </row>
    <row r="227" spans="1:47"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X227" s="116"/>
      <c r="Y227" s="127" t="str">
        <f t="shared" ref="Y227:AB290" si="70">IF(ISERROR(S227/$W227),"",S227/$W227)</f>
        <v/>
      </c>
      <c r="Z227" s="127" t="str">
        <f t="shared" si="70"/>
        <v/>
      </c>
      <c r="AA227" s="127" t="str">
        <f t="shared" si="70"/>
        <v/>
      </c>
      <c r="AB227" s="127" t="str">
        <f t="shared" si="69"/>
        <v/>
      </c>
      <c r="AC227" s="157"/>
      <c r="AD227" s="35" t="s">
        <v>433</v>
      </c>
      <c r="AE227" s="36" t="s">
        <v>252</v>
      </c>
      <c r="AG227" s="175"/>
      <c r="AH227" s="175"/>
      <c r="AI227" s="175"/>
      <c r="AJ227" s="175"/>
      <c r="AK227" s="175"/>
      <c r="AL227" s="175"/>
      <c r="AM227" s="174" t="s">
        <v>49</v>
      </c>
      <c r="AN227" s="174" t="s">
        <v>49</v>
      </c>
      <c r="AO227" s="174" t="s">
        <v>49</v>
      </c>
      <c r="AP227" s="174" t="s">
        <v>49</v>
      </c>
      <c r="AR227" s="174"/>
      <c r="AS227" s="174"/>
      <c r="AT227" s="174"/>
      <c r="AU227" s="174"/>
    </row>
    <row r="228" spans="1:47" ht="36.6" customHeight="1" thickBot="1" x14ac:dyDescent="0.25">
      <c r="B228" s="48" t="s">
        <v>138</v>
      </c>
      <c r="C228" s="28" t="s">
        <v>253</v>
      </c>
      <c r="D228" s="144"/>
      <c r="E228" s="205">
        <v>19</v>
      </c>
      <c r="F228" s="205">
        <v>0</v>
      </c>
      <c r="G228" s="206">
        <v>0</v>
      </c>
      <c r="H228" s="205">
        <v>0</v>
      </c>
      <c r="I228" s="247">
        <f>SUM(E228:H228)</f>
        <v>19</v>
      </c>
      <c r="J228" s="116"/>
      <c r="K228" s="192">
        <v>1</v>
      </c>
      <c r="L228" s="192">
        <v>0</v>
      </c>
      <c r="M228" s="192">
        <v>0</v>
      </c>
      <c r="N228" s="192">
        <v>0</v>
      </c>
      <c r="O228" s="157"/>
      <c r="P228" s="48" t="s">
        <v>138</v>
      </c>
      <c r="Q228" s="28" t="s">
        <v>253</v>
      </c>
      <c r="R228" s="144"/>
      <c r="S228" s="30">
        <v>17</v>
      </c>
      <c r="T228" s="30">
        <v>0</v>
      </c>
      <c r="U228" s="31">
        <v>0</v>
      </c>
      <c r="V228" s="30">
        <v>0</v>
      </c>
      <c r="W228" s="30">
        <v>17</v>
      </c>
      <c r="X228" s="116"/>
      <c r="Y228" s="127">
        <f t="shared" si="70"/>
        <v>1</v>
      </c>
      <c r="Z228" s="127">
        <f t="shared" si="70"/>
        <v>0</v>
      </c>
      <c r="AA228" s="127">
        <f t="shared" si="70"/>
        <v>0</v>
      </c>
      <c r="AB228" s="127">
        <f t="shared" si="69"/>
        <v>0</v>
      </c>
      <c r="AC228" s="157"/>
      <c r="AD228" s="28" t="s">
        <v>138</v>
      </c>
      <c r="AE228" s="83" t="s">
        <v>489</v>
      </c>
      <c r="AF228" s="154"/>
      <c r="AG228" s="174">
        <v>0.91666666666666663</v>
      </c>
      <c r="AH228" s="174">
        <v>8.3333333333333329E-2</v>
      </c>
      <c r="AI228" s="174">
        <v>0</v>
      </c>
      <c r="AJ228" s="174">
        <v>0</v>
      </c>
      <c r="AK228" s="174">
        <v>0.92307692307692313</v>
      </c>
      <c r="AL228" s="175"/>
      <c r="AM228" s="264">
        <f t="shared" ref="AM228:AP232" si="71">K228-Y228</f>
        <v>0</v>
      </c>
      <c r="AN228" s="264">
        <f t="shared" si="71"/>
        <v>0</v>
      </c>
      <c r="AO228" s="264">
        <f t="shared" si="71"/>
        <v>0</v>
      </c>
      <c r="AP228" s="264">
        <f t="shared" si="71"/>
        <v>0</v>
      </c>
      <c r="AR228" s="174">
        <f t="shared" ref="AR228:AU232" si="72">Y228-AG228</f>
        <v>8.333333333333337E-2</v>
      </c>
      <c r="AS228" s="174">
        <f t="shared" si="72"/>
        <v>-8.3333333333333329E-2</v>
      </c>
      <c r="AT228" s="174">
        <f t="shared" si="72"/>
        <v>0</v>
      </c>
      <c r="AU228" s="174">
        <f t="shared" si="72"/>
        <v>0</v>
      </c>
    </row>
    <row r="229" spans="1:47" ht="36.6" customHeight="1" thickBot="1" x14ac:dyDescent="0.25">
      <c r="A229" s="2"/>
      <c r="B229" s="48" t="s">
        <v>149</v>
      </c>
      <c r="C229" s="28" t="s">
        <v>254</v>
      </c>
      <c r="D229" s="144"/>
      <c r="E229" s="205">
        <v>19</v>
      </c>
      <c r="F229" s="205">
        <v>0</v>
      </c>
      <c r="G229" s="206">
        <v>0</v>
      </c>
      <c r="H229" s="205">
        <v>0</v>
      </c>
      <c r="I229" s="247">
        <f t="shared" ref="I229:I232" si="73">SUM(E229:H229)</f>
        <v>19</v>
      </c>
      <c r="J229" s="116"/>
      <c r="K229" s="192">
        <v>1</v>
      </c>
      <c r="L229" s="192">
        <v>0</v>
      </c>
      <c r="M229" s="192">
        <v>0</v>
      </c>
      <c r="N229" s="192">
        <v>0</v>
      </c>
      <c r="O229" s="157"/>
      <c r="P229" s="48" t="s">
        <v>149</v>
      </c>
      <c r="Q229" s="28" t="s">
        <v>254</v>
      </c>
      <c r="R229" s="144"/>
      <c r="S229" s="30">
        <v>17</v>
      </c>
      <c r="T229" s="30">
        <v>0</v>
      </c>
      <c r="U229" s="31">
        <v>0</v>
      </c>
      <c r="V229" s="30">
        <v>0</v>
      </c>
      <c r="W229" s="30">
        <v>17</v>
      </c>
      <c r="X229" s="116"/>
      <c r="Y229" s="127">
        <f t="shared" si="70"/>
        <v>1</v>
      </c>
      <c r="Z229" s="127">
        <f t="shared" si="70"/>
        <v>0</v>
      </c>
      <c r="AA229" s="127">
        <f t="shared" si="70"/>
        <v>0</v>
      </c>
      <c r="AB229" s="127">
        <f t="shared" si="69"/>
        <v>0</v>
      </c>
      <c r="AC229" s="157"/>
      <c r="AD229" s="28" t="s">
        <v>149</v>
      </c>
      <c r="AE229" s="83" t="s">
        <v>490</v>
      </c>
      <c r="AF229" s="154"/>
      <c r="AG229" s="174">
        <v>1</v>
      </c>
      <c r="AH229" s="174">
        <v>0</v>
      </c>
      <c r="AI229" s="174">
        <v>0</v>
      </c>
      <c r="AJ229" s="174">
        <v>0</v>
      </c>
      <c r="AK229" s="174">
        <v>0.92307692307692313</v>
      </c>
      <c r="AL229" s="175"/>
      <c r="AM229" s="264">
        <f t="shared" si="71"/>
        <v>0</v>
      </c>
      <c r="AN229" s="264">
        <f t="shared" si="71"/>
        <v>0</v>
      </c>
      <c r="AO229" s="264">
        <f t="shared" si="71"/>
        <v>0</v>
      </c>
      <c r="AP229" s="264">
        <f t="shared" si="71"/>
        <v>0</v>
      </c>
      <c r="AR229" s="174">
        <f t="shared" si="72"/>
        <v>0</v>
      </c>
      <c r="AS229" s="174">
        <f t="shared" si="72"/>
        <v>0</v>
      </c>
      <c r="AT229" s="174">
        <f t="shared" si="72"/>
        <v>0</v>
      </c>
      <c r="AU229" s="174">
        <f t="shared" si="72"/>
        <v>0</v>
      </c>
    </row>
    <row r="230" spans="1:47" ht="25.35" customHeight="1" thickBot="1" x14ac:dyDescent="0.25">
      <c r="A230" s="2"/>
      <c r="B230" s="48" t="s">
        <v>152</v>
      </c>
      <c r="C230" s="28" t="s">
        <v>255</v>
      </c>
      <c r="D230" s="144"/>
      <c r="E230" s="205">
        <v>19</v>
      </c>
      <c r="F230" s="205">
        <v>0</v>
      </c>
      <c r="G230" s="206">
        <v>0</v>
      </c>
      <c r="H230" s="205">
        <v>0</v>
      </c>
      <c r="I230" s="247">
        <f t="shared" si="73"/>
        <v>19</v>
      </c>
      <c r="J230" s="116"/>
      <c r="K230" s="192">
        <v>1</v>
      </c>
      <c r="L230" s="192">
        <v>0</v>
      </c>
      <c r="M230" s="192">
        <v>0</v>
      </c>
      <c r="N230" s="192">
        <v>0</v>
      </c>
      <c r="O230" s="157"/>
      <c r="P230" s="48" t="s">
        <v>152</v>
      </c>
      <c r="Q230" s="28" t="s">
        <v>255</v>
      </c>
      <c r="R230" s="144"/>
      <c r="S230" s="30">
        <v>17</v>
      </c>
      <c r="T230" s="30">
        <v>0</v>
      </c>
      <c r="U230" s="31">
        <v>0</v>
      </c>
      <c r="V230" s="30">
        <v>0</v>
      </c>
      <c r="W230" s="30">
        <v>17</v>
      </c>
      <c r="X230" s="116"/>
      <c r="Y230" s="127">
        <f t="shared" si="70"/>
        <v>1</v>
      </c>
      <c r="Z230" s="127">
        <f t="shared" si="70"/>
        <v>0</v>
      </c>
      <c r="AA230" s="127">
        <f t="shared" si="70"/>
        <v>0</v>
      </c>
      <c r="AB230" s="127">
        <f t="shared" si="69"/>
        <v>0</v>
      </c>
      <c r="AC230" s="157"/>
      <c r="AD230" s="28" t="s">
        <v>152</v>
      </c>
      <c r="AE230" s="83" t="s">
        <v>491</v>
      </c>
      <c r="AF230" s="154"/>
      <c r="AG230" s="174">
        <v>1</v>
      </c>
      <c r="AH230" s="174">
        <v>0</v>
      </c>
      <c r="AI230" s="174">
        <v>0</v>
      </c>
      <c r="AJ230" s="174">
        <v>0</v>
      </c>
      <c r="AK230" s="174">
        <v>0.84615384615384615</v>
      </c>
      <c r="AL230" s="175"/>
      <c r="AM230" s="264">
        <f t="shared" si="71"/>
        <v>0</v>
      </c>
      <c r="AN230" s="264">
        <f t="shared" si="71"/>
        <v>0</v>
      </c>
      <c r="AO230" s="264">
        <f t="shared" si="71"/>
        <v>0</v>
      </c>
      <c r="AP230" s="264">
        <f t="shared" si="71"/>
        <v>0</v>
      </c>
      <c r="AR230" s="174">
        <f t="shared" si="72"/>
        <v>0</v>
      </c>
      <c r="AS230" s="174">
        <f t="shared" si="72"/>
        <v>0</v>
      </c>
      <c r="AT230" s="174">
        <f t="shared" si="72"/>
        <v>0</v>
      </c>
      <c r="AU230" s="174">
        <f t="shared" si="72"/>
        <v>0</v>
      </c>
    </row>
    <row r="231" spans="1:47" ht="36.6" customHeight="1" thickBot="1" x14ac:dyDescent="0.25">
      <c r="A231" s="2"/>
      <c r="B231" s="48" t="s">
        <v>256</v>
      </c>
      <c r="C231" s="28" t="s">
        <v>257</v>
      </c>
      <c r="D231" s="144"/>
      <c r="E231" s="205">
        <v>19</v>
      </c>
      <c r="F231" s="205">
        <v>0</v>
      </c>
      <c r="G231" s="206">
        <v>0</v>
      </c>
      <c r="H231" s="205">
        <v>0</v>
      </c>
      <c r="I231" s="247">
        <f t="shared" si="73"/>
        <v>19</v>
      </c>
      <c r="J231" s="116"/>
      <c r="K231" s="192">
        <v>1</v>
      </c>
      <c r="L231" s="192">
        <v>0</v>
      </c>
      <c r="M231" s="192">
        <v>0</v>
      </c>
      <c r="N231" s="192">
        <v>0</v>
      </c>
      <c r="O231" s="157"/>
      <c r="P231" s="48" t="s">
        <v>256</v>
      </c>
      <c r="Q231" s="28" t="s">
        <v>257</v>
      </c>
      <c r="R231" s="144"/>
      <c r="S231" s="30">
        <v>17</v>
      </c>
      <c r="T231" s="30">
        <v>0</v>
      </c>
      <c r="U231" s="31">
        <v>0</v>
      </c>
      <c r="V231" s="30">
        <v>0</v>
      </c>
      <c r="W231" s="30">
        <v>17</v>
      </c>
      <c r="X231" s="116"/>
      <c r="Y231" s="127">
        <f t="shared" si="70"/>
        <v>1</v>
      </c>
      <c r="Z231" s="127">
        <f t="shared" si="70"/>
        <v>0</v>
      </c>
      <c r="AA231" s="127">
        <f t="shared" si="70"/>
        <v>0</v>
      </c>
      <c r="AB231" s="127">
        <f t="shared" si="69"/>
        <v>0</v>
      </c>
      <c r="AC231" s="157"/>
      <c r="AD231" s="28" t="s">
        <v>256</v>
      </c>
      <c r="AE231" s="83" t="s">
        <v>492</v>
      </c>
      <c r="AF231" s="154"/>
      <c r="AG231" s="174">
        <v>1</v>
      </c>
      <c r="AH231" s="174">
        <v>0</v>
      </c>
      <c r="AI231" s="174">
        <v>0</v>
      </c>
      <c r="AJ231" s="174">
        <v>0</v>
      </c>
      <c r="AK231" s="174">
        <v>0.92307692307692313</v>
      </c>
      <c r="AL231" s="175"/>
      <c r="AM231" s="264">
        <f t="shared" si="71"/>
        <v>0</v>
      </c>
      <c r="AN231" s="264">
        <f t="shared" si="71"/>
        <v>0</v>
      </c>
      <c r="AO231" s="264">
        <f t="shared" si="71"/>
        <v>0</v>
      </c>
      <c r="AP231" s="264">
        <f t="shared" si="71"/>
        <v>0</v>
      </c>
      <c r="AR231" s="174">
        <f t="shared" si="72"/>
        <v>0</v>
      </c>
      <c r="AS231" s="174">
        <f t="shared" si="72"/>
        <v>0</v>
      </c>
      <c r="AT231" s="174">
        <f t="shared" si="72"/>
        <v>0</v>
      </c>
      <c r="AU231" s="174">
        <f t="shared" si="72"/>
        <v>0</v>
      </c>
    </row>
    <row r="232" spans="1:47" ht="25.35" customHeight="1" thickBot="1" x14ac:dyDescent="0.25">
      <c r="A232" s="2"/>
      <c r="B232" s="48" t="s">
        <v>258</v>
      </c>
      <c r="C232" s="28" t="s">
        <v>259</v>
      </c>
      <c r="D232" s="144"/>
      <c r="E232" s="205">
        <v>19</v>
      </c>
      <c r="F232" s="205">
        <v>0</v>
      </c>
      <c r="G232" s="206">
        <v>0</v>
      </c>
      <c r="H232" s="205">
        <v>0</v>
      </c>
      <c r="I232" s="247">
        <f t="shared" si="73"/>
        <v>19</v>
      </c>
      <c r="J232" s="116"/>
      <c r="K232" s="192">
        <v>1</v>
      </c>
      <c r="L232" s="192">
        <v>0</v>
      </c>
      <c r="M232" s="192">
        <v>0</v>
      </c>
      <c r="N232" s="192">
        <v>0</v>
      </c>
      <c r="O232" s="157"/>
      <c r="P232" s="48" t="s">
        <v>258</v>
      </c>
      <c r="Q232" s="28" t="s">
        <v>259</v>
      </c>
      <c r="R232" s="144"/>
      <c r="S232" s="30">
        <v>17</v>
      </c>
      <c r="T232" s="30">
        <v>0</v>
      </c>
      <c r="U232" s="31">
        <v>0</v>
      </c>
      <c r="V232" s="30">
        <v>0</v>
      </c>
      <c r="W232" s="30">
        <v>17</v>
      </c>
      <c r="X232" s="116"/>
      <c r="Y232" s="127">
        <f t="shared" si="70"/>
        <v>1</v>
      </c>
      <c r="Z232" s="127">
        <f t="shared" si="70"/>
        <v>0</v>
      </c>
      <c r="AA232" s="127">
        <f t="shared" si="70"/>
        <v>0</v>
      </c>
      <c r="AB232" s="127">
        <f t="shared" si="69"/>
        <v>0</v>
      </c>
      <c r="AC232" s="157"/>
      <c r="AD232" s="28" t="s">
        <v>258</v>
      </c>
      <c r="AE232" s="83" t="s">
        <v>259</v>
      </c>
      <c r="AF232" s="154"/>
      <c r="AG232" s="174">
        <v>1</v>
      </c>
      <c r="AH232" s="174">
        <v>0</v>
      </c>
      <c r="AI232" s="174">
        <v>0</v>
      </c>
      <c r="AJ232" s="174">
        <v>0</v>
      </c>
      <c r="AK232" s="174">
        <v>0.92307692307692313</v>
      </c>
      <c r="AL232" s="175"/>
      <c r="AM232" s="264">
        <f t="shared" si="71"/>
        <v>0</v>
      </c>
      <c r="AN232" s="264">
        <f t="shared" si="71"/>
        <v>0</v>
      </c>
      <c r="AO232" s="264">
        <f t="shared" si="71"/>
        <v>0</v>
      </c>
      <c r="AP232" s="264">
        <f t="shared" si="71"/>
        <v>0</v>
      </c>
      <c r="AR232" s="174">
        <f t="shared" si="72"/>
        <v>0</v>
      </c>
      <c r="AS232" s="174">
        <f t="shared" si="72"/>
        <v>0</v>
      </c>
      <c r="AT232" s="174">
        <f t="shared" si="72"/>
        <v>0</v>
      </c>
      <c r="AU232" s="174">
        <f t="shared" si="72"/>
        <v>0</v>
      </c>
    </row>
    <row r="233" spans="1:47" ht="17.100000000000001" customHeight="1" thickBot="1" x14ac:dyDescent="0.25">
      <c r="A233" s="2"/>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X233" s="116"/>
      <c r="Y233" s="127" t="str">
        <f t="shared" si="70"/>
        <v/>
      </c>
      <c r="Z233" s="127" t="str">
        <f t="shared" si="70"/>
        <v/>
      </c>
      <c r="AA233" s="127" t="str">
        <f t="shared" si="70"/>
        <v/>
      </c>
      <c r="AB233" s="127" t="str">
        <f t="shared" si="69"/>
        <v/>
      </c>
      <c r="AC233" s="157"/>
      <c r="AD233" s="35" t="s">
        <v>156</v>
      </c>
      <c r="AE233" s="36" t="s">
        <v>260</v>
      </c>
      <c r="AG233" s="175"/>
      <c r="AH233" s="175"/>
      <c r="AI233" s="175"/>
      <c r="AJ233" s="175"/>
      <c r="AK233" s="175"/>
      <c r="AL233" s="175"/>
      <c r="AM233" s="174" t="s">
        <v>49</v>
      </c>
      <c r="AN233" s="174" t="s">
        <v>49</v>
      </c>
      <c r="AO233" s="174" t="s">
        <v>49</v>
      </c>
      <c r="AP233" s="174" t="s">
        <v>49</v>
      </c>
      <c r="AR233" s="174"/>
      <c r="AS233" s="174"/>
      <c r="AT233" s="174"/>
      <c r="AU233" s="174"/>
    </row>
    <row r="234" spans="1:47" ht="36.6" customHeight="1" thickBot="1" x14ac:dyDescent="0.25">
      <c r="A234" s="2"/>
      <c r="B234" s="48" t="s">
        <v>158</v>
      </c>
      <c r="C234" s="28" t="s">
        <v>261</v>
      </c>
      <c r="D234" s="144"/>
      <c r="E234" s="205">
        <v>20</v>
      </c>
      <c r="F234" s="205">
        <v>0</v>
      </c>
      <c r="G234" s="206">
        <v>0</v>
      </c>
      <c r="H234" s="205">
        <v>0</v>
      </c>
      <c r="I234" s="247">
        <f t="shared" ref="I234:I238" si="74">SUM(E234:H234)</f>
        <v>20</v>
      </c>
      <c r="J234" s="116"/>
      <c r="K234" s="192">
        <v>1</v>
      </c>
      <c r="L234" s="192">
        <v>0</v>
      </c>
      <c r="M234" s="192">
        <v>0</v>
      </c>
      <c r="N234" s="192">
        <v>0</v>
      </c>
      <c r="O234" s="157"/>
      <c r="P234" s="48" t="s">
        <v>158</v>
      </c>
      <c r="Q234" s="28" t="s">
        <v>261</v>
      </c>
      <c r="R234" s="144"/>
      <c r="S234" s="30">
        <v>12</v>
      </c>
      <c r="T234" s="30">
        <v>0</v>
      </c>
      <c r="U234" s="31">
        <v>5</v>
      </c>
      <c r="V234" s="30">
        <v>2</v>
      </c>
      <c r="W234" s="30">
        <v>19</v>
      </c>
      <c r="X234" s="116"/>
      <c r="Y234" s="127">
        <f t="shared" si="70"/>
        <v>0.63157894736842102</v>
      </c>
      <c r="Z234" s="127">
        <f t="shared" si="70"/>
        <v>0</v>
      </c>
      <c r="AA234" s="127">
        <f t="shared" si="70"/>
        <v>0.26315789473684209</v>
      </c>
      <c r="AB234" s="127">
        <f t="shared" si="69"/>
        <v>0.10526315789473684</v>
      </c>
      <c r="AC234" s="157"/>
      <c r="AD234" s="28" t="s">
        <v>158</v>
      </c>
      <c r="AE234" s="83" t="s">
        <v>493</v>
      </c>
      <c r="AF234" s="154"/>
      <c r="AG234" s="174">
        <v>0.84615384615384615</v>
      </c>
      <c r="AH234" s="174">
        <v>7.6923076923076927E-2</v>
      </c>
      <c r="AI234" s="174">
        <v>7.6923076923076927E-2</v>
      </c>
      <c r="AJ234" s="174">
        <v>0</v>
      </c>
      <c r="AK234" s="174">
        <v>1</v>
      </c>
      <c r="AL234" s="175"/>
      <c r="AM234" s="264">
        <f t="shared" ref="AM234:AP238" si="75">K234-Y234</f>
        <v>0.36842105263157898</v>
      </c>
      <c r="AN234" s="264">
        <f t="shared" si="75"/>
        <v>0</v>
      </c>
      <c r="AO234" s="264">
        <f t="shared" si="75"/>
        <v>-0.26315789473684209</v>
      </c>
      <c r="AP234" s="264">
        <f t="shared" si="75"/>
        <v>-0.10526315789473684</v>
      </c>
      <c r="AR234" s="174">
        <f t="shared" ref="AR234:AU237" si="76">Y234-AG234</f>
        <v>-0.21457489878542513</v>
      </c>
      <c r="AS234" s="174">
        <f t="shared" si="76"/>
        <v>-7.6923076923076927E-2</v>
      </c>
      <c r="AT234" s="174">
        <f t="shared" si="76"/>
        <v>0.18623481781376516</v>
      </c>
      <c r="AU234" s="174">
        <f t="shared" si="76"/>
        <v>0.10526315789473684</v>
      </c>
    </row>
    <row r="235" spans="1:47" ht="25.35" customHeight="1" thickBot="1" x14ac:dyDescent="0.25">
      <c r="A235" s="2"/>
      <c r="B235" s="48" t="s">
        <v>161</v>
      </c>
      <c r="C235" s="28" t="s">
        <v>262</v>
      </c>
      <c r="D235" s="144"/>
      <c r="E235" s="205">
        <v>20</v>
      </c>
      <c r="F235" s="205">
        <v>0</v>
      </c>
      <c r="G235" s="206">
        <v>0</v>
      </c>
      <c r="H235" s="205">
        <v>0</v>
      </c>
      <c r="I235" s="247">
        <f t="shared" si="74"/>
        <v>20</v>
      </c>
      <c r="J235" s="116"/>
      <c r="K235" s="192">
        <v>1</v>
      </c>
      <c r="L235" s="192">
        <v>0</v>
      </c>
      <c r="M235" s="192">
        <v>0</v>
      </c>
      <c r="N235" s="192">
        <v>0</v>
      </c>
      <c r="O235" s="157"/>
      <c r="P235" s="48" t="s">
        <v>161</v>
      </c>
      <c r="Q235" s="28" t="s">
        <v>262</v>
      </c>
      <c r="R235" s="144"/>
      <c r="S235" s="30">
        <v>19</v>
      </c>
      <c r="T235" s="30">
        <v>0</v>
      </c>
      <c r="U235" s="31">
        <v>0</v>
      </c>
      <c r="V235" s="30">
        <v>0</v>
      </c>
      <c r="W235" s="30">
        <v>19</v>
      </c>
      <c r="X235" s="116"/>
      <c r="Y235" s="127">
        <f t="shared" si="70"/>
        <v>1</v>
      </c>
      <c r="Z235" s="127">
        <f t="shared" si="70"/>
        <v>0</v>
      </c>
      <c r="AA235" s="127">
        <f t="shared" si="70"/>
        <v>0</v>
      </c>
      <c r="AB235" s="127">
        <f t="shared" si="69"/>
        <v>0</v>
      </c>
      <c r="AC235" s="157"/>
      <c r="AD235" s="28" t="s">
        <v>161</v>
      </c>
      <c r="AE235" s="83" t="s">
        <v>262</v>
      </c>
      <c r="AF235" s="154"/>
      <c r="AG235" s="174">
        <v>1</v>
      </c>
      <c r="AH235" s="174">
        <v>0</v>
      </c>
      <c r="AI235" s="174">
        <v>0</v>
      </c>
      <c r="AJ235" s="174">
        <v>0</v>
      </c>
      <c r="AK235" s="174">
        <v>1</v>
      </c>
      <c r="AL235" s="175"/>
      <c r="AM235" s="264">
        <f t="shared" si="75"/>
        <v>0</v>
      </c>
      <c r="AN235" s="264">
        <f t="shared" si="75"/>
        <v>0</v>
      </c>
      <c r="AO235" s="264">
        <f t="shared" si="75"/>
        <v>0</v>
      </c>
      <c r="AP235" s="264">
        <f t="shared" si="75"/>
        <v>0</v>
      </c>
      <c r="AR235" s="174">
        <f t="shared" si="76"/>
        <v>0</v>
      </c>
      <c r="AS235" s="174">
        <f t="shared" si="76"/>
        <v>0</v>
      </c>
      <c r="AT235" s="174">
        <f t="shared" si="76"/>
        <v>0</v>
      </c>
      <c r="AU235" s="174">
        <f t="shared" si="76"/>
        <v>0</v>
      </c>
    </row>
    <row r="236" spans="1:47" ht="25.35" customHeight="1" thickBot="1" x14ac:dyDescent="0.25">
      <c r="A236" s="2"/>
      <c r="B236" s="48" t="s">
        <v>167</v>
      </c>
      <c r="C236" s="28" t="s">
        <v>263</v>
      </c>
      <c r="D236" s="144"/>
      <c r="E236" s="205">
        <v>20</v>
      </c>
      <c r="F236" s="205">
        <v>0</v>
      </c>
      <c r="G236" s="206">
        <v>0</v>
      </c>
      <c r="H236" s="205">
        <v>0</v>
      </c>
      <c r="I236" s="247">
        <f t="shared" si="74"/>
        <v>20</v>
      </c>
      <c r="J236" s="116"/>
      <c r="K236" s="192">
        <v>1</v>
      </c>
      <c r="L236" s="192">
        <v>0</v>
      </c>
      <c r="M236" s="192">
        <v>0</v>
      </c>
      <c r="N236" s="192">
        <v>0</v>
      </c>
      <c r="O236" s="157"/>
      <c r="P236" s="48" t="s">
        <v>167</v>
      </c>
      <c r="Q236" s="28" t="s">
        <v>263</v>
      </c>
      <c r="R236" s="144"/>
      <c r="S236" s="30">
        <v>19</v>
      </c>
      <c r="T236" s="30">
        <v>0</v>
      </c>
      <c r="U236" s="31">
        <v>0</v>
      </c>
      <c r="V236" s="30">
        <v>0</v>
      </c>
      <c r="W236" s="30">
        <v>19</v>
      </c>
      <c r="X236" s="116"/>
      <c r="Y236" s="127">
        <f t="shared" si="70"/>
        <v>1</v>
      </c>
      <c r="Z236" s="127">
        <f t="shared" si="70"/>
        <v>0</v>
      </c>
      <c r="AA236" s="127">
        <f t="shared" si="70"/>
        <v>0</v>
      </c>
      <c r="AB236" s="127">
        <f t="shared" si="69"/>
        <v>0</v>
      </c>
      <c r="AC236" s="157"/>
      <c r="AD236" s="28" t="s">
        <v>167</v>
      </c>
      <c r="AE236" s="83" t="s">
        <v>494</v>
      </c>
      <c r="AF236" s="154"/>
      <c r="AG236" s="174">
        <v>0.92307692307692313</v>
      </c>
      <c r="AH236" s="174">
        <v>7.6923076923076927E-2</v>
      </c>
      <c r="AI236" s="174">
        <v>0</v>
      </c>
      <c r="AJ236" s="174">
        <v>0</v>
      </c>
      <c r="AK236" s="174">
        <v>1</v>
      </c>
      <c r="AL236" s="175"/>
      <c r="AM236" s="264">
        <f t="shared" si="75"/>
        <v>0</v>
      </c>
      <c r="AN236" s="264">
        <f t="shared" si="75"/>
        <v>0</v>
      </c>
      <c r="AO236" s="264">
        <f t="shared" si="75"/>
        <v>0</v>
      </c>
      <c r="AP236" s="264">
        <f t="shared" si="75"/>
        <v>0</v>
      </c>
      <c r="AR236" s="174">
        <f t="shared" si="76"/>
        <v>7.6923076923076872E-2</v>
      </c>
      <c r="AS236" s="174">
        <f t="shared" si="76"/>
        <v>-7.6923076923076927E-2</v>
      </c>
      <c r="AT236" s="174">
        <f t="shared" si="76"/>
        <v>0</v>
      </c>
      <c r="AU236" s="174">
        <f t="shared" si="76"/>
        <v>0</v>
      </c>
    </row>
    <row r="237" spans="1:47" ht="17.100000000000001" customHeight="1" thickBot="1" x14ac:dyDescent="0.25">
      <c r="A237" s="2"/>
      <c r="B237" s="48" t="s">
        <v>170</v>
      </c>
      <c r="C237" s="28" t="s">
        <v>266</v>
      </c>
      <c r="D237" s="144"/>
      <c r="E237" s="205">
        <v>19</v>
      </c>
      <c r="F237" s="205">
        <v>1</v>
      </c>
      <c r="G237" s="206">
        <v>0</v>
      </c>
      <c r="H237" s="205">
        <v>0</v>
      </c>
      <c r="I237" s="247">
        <f t="shared" si="74"/>
        <v>20</v>
      </c>
      <c r="J237" s="116"/>
      <c r="K237" s="192">
        <v>0.95</v>
      </c>
      <c r="L237" s="192">
        <v>0.05</v>
      </c>
      <c r="M237" s="192">
        <v>0</v>
      </c>
      <c r="N237" s="192">
        <v>0</v>
      </c>
      <c r="O237" s="157"/>
      <c r="P237" s="48" t="s">
        <v>265</v>
      </c>
      <c r="Q237" s="28" t="s">
        <v>266</v>
      </c>
      <c r="R237" s="144"/>
      <c r="S237" s="30">
        <v>18</v>
      </c>
      <c r="T237" s="30">
        <v>1</v>
      </c>
      <c r="U237" s="31">
        <v>0</v>
      </c>
      <c r="V237" s="30">
        <v>0</v>
      </c>
      <c r="W237" s="30">
        <v>19</v>
      </c>
      <c r="X237" s="116"/>
      <c r="Y237" s="127">
        <f t="shared" si="70"/>
        <v>0.94736842105263153</v>
      </c>
      <c r="Z237" s="127">
        <f t="shared" si="70"/>
        <v>5.2631578947368418E-2</v>
      </c>
      <c r="AA237" s="127">
        <f t="shared" si="70"/>
        <v>0</v>
      </c>
      <c r="AB237" s="127">
        <f t="shared" si="69"/>
        <v>0</v>
      </c>
      <c r="AC237" s="157"/>
      <c r="AD237" s="28" t="s">
        <v>265</v>
      </c>
      <c r="AE237" s="83" t="s">
        <v>266</v>
      </c>
      <c r="AF237" s="154"/>
      <c r="AG237" s="174">
        <v>0.84615384615384615</v>
      </c>
      <c r="AH237" s="174">
        <v>0.15384615384615385</v>
      </c>
      <c r="AI237" s="174">
        <v>0</v>
      </c>
      <c r="AJ237" s="174">
        <v>0</v>
      </c>
      <c r="AK237" s="174">
        <v>1</v>
      </c>
      <c r="AL237" s="175"/>
      <c r="AM237" s="264">
        <f t="shared" si="75"/>
        <v>2.6315789473684292E-3</v>
      </c>
      <c r="AN237" s="264">
        <f t="shared" si="75"/>
        <v>-2.6315789473684154E-3</v>
      </c>
      <c r="AO237" s="264">
        <f t="shared" si="75"/>
        <v>0</v>
      </c>
      <c r="AP237" s="264">
        <f t="shared" si="75"/>
        <v>0</v>
      </c>
      <c r="AR237" s="174">
        <f t="shared" si="76"/>
        <v>0.10121457489878538</v>
      </c>
      <c r="AS237" s="174">
        <f t="shared" si="76"/>
        <v>-0.10121457489878544</v>
      </c>
      <c r="AT237" s="174">
        <f t="shared" si="76"/>
        <v>0</v>
      </c>
      <c r="AU237" s="174">
        <f t="shared" si="76"/>
        <v>0</v>
      </c>
    </row>
    <row r="238" spans="1:47" ht="36.6" customHeight="1" thickBot="1" x14ac:dyDescent="0.25">
      <c r="A238" s="2"/>
      <c r="B238" s="48" t="s">
        <v>265</v>
      </c>
      <c r="C238" s="28" t="s">
        <v>264</v>
      </c>
      <c r="D238" s="144"/>
      <c r="E238" s="205">
        <v>20</v>
      </c>
      <c r="F238" s="205">
        <v>0</v>
      </c>
      <c r="G238" s="206">
        <v>0</v>
      </c>
      <c r="H238" s="205">
        <v>0</v>
      </c>
      <c r="I238" s="247">
        <f t="shared" si="74"/>
        <v>20</v>
      </c>
      <c r="J238" s="116"/>
      <c r="K238" s="192">
        <v>1</v>
      </c>
      <c r="L238" s="192">
        <v>0</v>
      </c>
      <c r="M238" s="192">
        <v>0</v>
      </c>
      <c r="N238" s="192">
        <v>0</v>
      </c>
      <c r="O238" s="157"/>
      <c r="P238" s="48" t="s">
        <v>170</v>
      </c>
      <c r="Q238" s="28" t="s">
        <v>264</v>
      </c>
      <c r="R238" s="144"/>
      <c r="S238" s="30">
        <v>19</v>
      </c>
      <c r="T238" s="30">
        <v>0</v>
      </c>
      <c r="U238" s="31">
        <v>0</v>
      </c>
      <c r="V238" s="30">
        <v>0</v>
      </c>
      <c r="W238" s="30">
        <v>19</v>
      </c>
      <c r="X238" s="116"/>
      <c r="Y238" s="127">
        <f>IF(ISERROR(S238/$W238),"",S238/$W238)</f>
        <v>1</v>
      </c>
      <c r="Z238" s="127">
        <f>IF(ISERROR(T238/$W238),"",T238/$W238)</f>
        <v>0</v>
      </c>
      <c r="AA238" s="127">
        <f>IF(ISERROR(U238/$W238),"",U238/$W238)</f>
        <v>0</v>
      </c>
      <c r="AB238" s="127">
        <f>IF(ISERROR(V238/$W238),"",V238/$W238)</f>
        <v>0</v>
      </c>
      <c r="AC238" s="157"/>
      <c r="AD238" s="28" t="s">
        <v>170</v>
      </c>
      <c r="AE238" s="83" t="s">
        <v>264</v>
      </c>
      <c r="AF238" s="154"/>
      <c r="AG238" s="174">
        <v>1</v>
      </c>
      <c r="AH238" s="174">
        <v>0</v>
      </c>
      <c r="AI238" s="174">
        <v>0</v>
      </c>
      <c r="AJ238" s="174">
        <v>0</v>
      </c>
      <c r="AK238" s="174">
        <v>1</v>
      </c>
      <c r="AL238" s="175"/>
      <c r="AM238" s="264">
        <f t="shared" si="75"/>
        <v>0</v>
      </c>
      <c r="AN238" s="264">
        <f t="shared" si="75"/>
        <v>0</v>
      </c>
      <c r="AO238" s="264">
        <f t="shared" si="75"/>
        <v>0</v>
      </c>
      <c r="AP238" s="264">
        <f t="shared" si="75"/>
        <v>0</v>
      </c>
      <c r="AR238" s="174">
        <f>Y238-AG238</f>
        <v>0</v>
      </c>
      <c r="AS238" s="174">
        <f>Z238-AH238</f>
        <v>0</v>
      </c>
      <c r="AT238" s="174">
        <f>AA238-AI238</f>
        <v>0</v>
      </c>
      <c r="AU238" s="174">
        <f>AB238-AJ238</f>
        <v>0</v>
      </c>
    </row>
    <row r="239" spans="1:47" ht="16.350000000000001" customHeight="1" x14ac:dyDescent="0.2">
      <c r="A239" s="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X239" s="116"/>
      <c r="Y239" s="127" t="str">
        <f t="shared" si="70"/>
        <v/>
      </c>
      <c r="Z239" s="127" t="str">
        <f t="shared" si="70"/>
        <v/>
      </c>
      <c r="AA239" s="127" t="str">
        <f t="shared" si="70"/>
        <v/>
      </c>
      <c r="AB239" s="127" t="str">
        <f t="shared" si="69"/>
        <v/>
      </c>
      <c r="AC239" s="157"/>
      <c r="AD239" s="88"/>
      <c r="AG239" s="175"/>
      <c r="AH239" s="175"/>
      <c r="AI239" s="175"/>
      <c r="AJ239" s="175"/>
      <c r="AK239" s="175"/>
      <c r="AL239" s="175"/>
      <c r="AM239" s="174" t="s">
        <v>49</v>
      </c>
      <c r="AN239" s="174" t="s">
        <v>49</v>
      </c>
      <c r="AO239" s="174" t="s">
        <v>49</v>
      </c>
      <c r="AP239" s="174" t="s">
        <v>49</v>
      </c>
      <c r="AR239" s="174"/>
      <c r="AS239" s="174"/>
      <c r="AT239" s="174"/>
      <c r="AU239" s="174"/>
    </row>
    <row r="240" spans="1:47" ht="17.100000000000001" customHeight="1" x14ac:dyDescent="0.2">
      <c r="A240" s="2"/>
      <c r="B240" s="68" t="s">
        <v>267</v>
      </c>
      <c r="C240" s="66"/>
      <c r="E240" s="30"/>
      <c r="F240" s="30"/>
      <c r="G240" s="31"/>
      <c r="H240" s="30"/>
      <c r="I240" s="30"/>
      <c r="J240" s="116"/>
      <c r="K240" s="127" t="s">
        <v>49</v>
      </c>
      <c r="L240" s="127" t="s">
        <v>49</v>
      </c>
      <c r="M240" s="127" t="s">
        <v>49</v>
      </c>
      <c r="N240" s="127" t="s">
        <v>49</v>
      </c>
      <c r="O240" s="157"/>
      <c r="P240" s="68" t="s">
        <v>267</v>
      </c>
      <c r="Q240" s="66"/>
      <c r="S240" s="30"/>
      <c r="T240" s="30"/>
      <c r="U240" s="31"/>
      <c r="V240" s="30"/>
      <c r="W240" s="30"/>
      <c r="X240" s="116"/>
      <c r="Y240" s="127" t="str">
        <f t="shared" si="70"/>
        <v/>
      </c>
      <c r="Z240" s="127" t="str">
        <f t="shared" si="70"/>
        <v/>
      </c>
      <c r="AA240" s="127" t="str">
        <f t="shared" si="70"/>
        <v/>
      </c>
      <c r="AB240" s="127" t="str">
        <f t="shared" si="69"/>
        <v/>
      </c>
      <c r="AC240" s="157"/>
      <c r="AD240" s="168" t="s">
        <v>495</v>
      </c>
      <c r="AE240" s="80" t="s">
        <v>496</v>
      </c>
      <c r="AG240" s="175"/>
      <c r="AH240" s="175"/>
      <c r="AI240" s="175"/>
      <c r="AJ240" s="175"/>
      <c r="AK240" s="175"/>
      <c r="AL240" s="175"/>
      <c r="AM240" s="174" t="s">
        <v>49</v>
      </c>
      <c r="AN240" s="174" t="s">
        <v>49</v>
      </c>
      <c r="AO240" s="174" t="s">
        <v>49</v>
      </c>
      <c r="AP240" s="174" t="s">
        <v>49</v>
      </c>
      <c r="AR240" s="174"/>
      <c r="AS240" s="174"/>
      <c r="AT240" s="174"/>
      <c r="AU240" s="174"/>
    </row>
    <row r="241" spans="1:47" ht="17.100000000000001" customHeight="1" thickBot="1" x14ac:dyDescent="0.25">
      <c r="A241" s="2"/>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X241" s="116"/>
      <c r="Y241" s="127" t="str">
        <f t="shared" si="70"/>
        <v/>
      </c>
      <c r="Z241" s="127" t="str">
        <f t="shared" si="70"/>
        <v/>
      </c>
      <c r="AA241" s="127" t="str">
        <f t="shared" si="70"/>
        <v/>
      </c>
      <c r="AB241" s="127" t="str">
        <f t="shared" si="69"/>
        <v/>
      </c>
      <c r="AC241" s="157"/>
      <c r="AD241" s="88"/>
      <c r="AG241" s="175"/>
      <c r="AH241" s="175"/>
      <c r="AI241" s="175"/>
      <c r="AJ241" s="175"/>
      <c r="AK241" s="175"/>
      <c r="AL241" s="175"/>
      <c r="AM241" s="174" t="s">
        <v>49</v>
      </c>
      <c r="AN241" s="174" t="s">
        <v>49</v>
      </c>
      <c r="AO241" s="174" t="s">
        <v>49</v>
      </c>
      <c r="AP241" s="174" t="s">
        <v>49</v>
      </c>
      <c r="AR241" s="174"/>
      <c r="AS241" s="174"/>
      <c r="AT241" s="174"/>
      <c r="AU241" s="174"/>
    </row>
    <row r="242" spans="1:47" ht="17.100000000000001" customHeight="1" thickBot="1" x14ac:dyDescent="0.25">
      <c r="A242" s="2"/>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X242" s="116"/>
      <c r="Y242" s="127" t="str">
        <f t="shared" si="70"/>
        <v/>
      </c>
      <c r="Z242" s="127" t="str">
        <f t="shared" si="70"/>
        <v/>
      </c>
      <c r="AA242" s="127" t="str">
        <f t="shared" si="70"/>
        <v/>
      </c>
      <c r="AB242" s="127" t="str">
        <f t="shared" si="69"/>
        <v/>
      </c>
      <c r="AC242" s="157"/>
      <c r="AD242" s="35" t="s">
        <v>433</v>
      </c>
      <c r="AE242" s="36" t="s">
        <v>268</v>
      </c>
      <c r="AG242" s="175"/>
      <c r="AH242" s="175"/>
      <c r="AI242" s="175"/>
      <c r="AJ242" s="175"/>
      <c r="AK242" s="175"/>
      <c r="AL242" s="175"/>
      <c r="AM242" s="174" t="s">
        <v>49</v>
      </c>
      <c r="AN242" s="174" t="s">
        <v>49</v>
      </c>
      <c r="AO242" s="174" t="s">
        <v>49</v>
      </c>
      <c r="AP242" s="174" t="s">
        <v>49</v>
      </c>
      <c r="AR242" s="174"/>
      <c r="AS242" s="174"/>
      <c r="AT242" s="174"/>
      <c r="AU242" s="174"/>
    </row>
    <row r="243" spans="1:47" ht="25.35" customHeight="1" thickBot="1" x14ac:dyDescent="0.25">
      <c r="A243" s="2"/>
      <c r="B243" s="48" t="s">
        <v>138</v>
      </c>
      <c r="C243" s="28" t="s">
        <v>269</v>
      </c>
      <c r="D243" s="144"/>
      <c r="E243" s="205">
        <v>19</v>
      </c>
      <c r="F243" s="205">
        <v>2</v>
      </c>
      <c r="G243" s="206">
        <v>0</v>
      </c>
      <c r="H243" s="205">
        <v>0</v>
      </c>
      <c r="I243" s="205">
        <v>21</v>
      </c>
      <c r="J243" s="116"/>
      <c r="K243" s="192">
        <v>0.90476190476190477</v>
      </c>
      <c r="L243" s="192">
        <v>9.5238095238095233E-2</v>
      </c>
      <c r="M243" s="192">
        <v>0</v>
      </c>
      <c r="N243" s="192">
        <v>0</v>
      </c>
      <c r="O243" s="157"/>
      <c r="P243" s="48" t="s">
        <v>138</v>
      </c>
      <c r="Q243" s="28" t="s">
        <v>269</v>
      </c>
      <c r="R243" s="144"/>
      <c r="S243" s="30">
        <v>18</v>
      </c>
      <c r="T243" s="30">
        <v>0</v>
      </c>
      <c r="U243" s="31">
        <v>0</v>
      </c>
      <c r="V243" s="30">
        <v>3</v>
      </c>
      <c r="W243" s="30">
        <v>21</v>
      </c>
      <c r="X243" s="116"/>
      <c r="Y243" s="127">
        <f t="shared" si="70"/>
        <v>0.8571428571428571</v>
      </c>
      <c r="Z243" s="127">
        <f t="shared" si="70"/>
        <v>0</v>
      </c>
      <c r="AA243" s="127">
        <f t="shared" si="70"/>
        <v>0</v>
      </c>
      <c r="AB243" s="127">
        <f t="shared" si="69"/>
        <v>0.14285714285714285</v>
      </c>
      <c r="AC243" s="157"/>
      <c r="AD243" s="28" t="s">
        <v>138</v>
      </c>
      <c r="AE243" s="83" t="s">
        <v>269</v>
      </c>
      <c r="AF243" s="154"/>
      <c r="AG243" s="174">
        <v>0.76923076923076927</v>
      </c>
      <c r="AH243" s="174">
        <v>0.15384615384615385</v>
      </c>
      <c r="AI243" s="174">
        <v>0</v>
      </c>
      <c r="AJ243" s="174">
        <v>7.6923076923076927E-2</v>
      </c>
      <c r="AK243" s="174">
        <v>1</v>
      </c>
      <c r="AL243" s="175"/>
      <c r="AM243" s="264">
        <f t="shared" ref="AM243:AP290" si="77">K243-Y243</f>
        <v>4.7619047619047672E-2</v>
      </c>
      <c r="AN243" s="264">
        <f t="shared" si="77"/>
        <v>9.5238095238095233E-2</v>
      </c>
      <c r="AO243" s="264">
        <f t="shared" si="77"/>
        <v>0</v>
      </c>
      <c r="AP243" s="264">
        <f t="shared" si="77"/>
        <v>-0.14285714285714285</v>
      </c>
      <c r="AR243" s="174">
        <f t="shared" ref="AR243:AU249" si="78">Y243-AG243</f>
        <v>8.7912087912087822E-2</v>
      </c>
      <c r="AS243" s="174">
        <f t="shared" si="78"/>
        <v>-0.15384615384615385</v>
      </c>
      <c r="AT243" s="174">
        <f t="shared" si="78"/>
        <v>0</v>
      </c>
      <c r="AU243" s="174">
        <f t="shared" si="78"/>
        <v>6.5934065934065922E-2</v>
      </c>
    </row>
    <row r="244" spans="1:47" ht="17.100000000000001" customHeight="1" thickBot="1" x14ac:dyDescent="0.25">
      <c r="A244" s="2"/>
      <c r="B244" s="48" t="s">
        <v>149</v>
      </c>
      <c r="C244" s="28" t="s">
        <v>270</v>
      </c>
      <c r="D244" s="144"/>
      <c r="E244" s="205">
        <v>14</v>
      </c>
      <c r="F244" s="205">
        <v>7</v>
      </c>
      <c r="G244" s="206">
        <v>0</v>
      </c>
      <c r="H244" s="205">
        <v>0</v>
      </c>
      <c r="I244" s="205">
        <v>21</v>
      </c>
      <c r="J244" s="116"/>
      <c r="K244" s="192">
        <v>0.66666666666666663</v>
      </c>
      <c r="L244" s="192">
        <v>0.33333333333333331</v>
      </c>
      <c r="M244" s="192">
        <v>0</v>
      </c>
      <c r="N244" s="192">
        <v>0</v>
      </c>
      <c r="O244" s="157"/>
      <c r="P244" s="48" t="s">
        <v>149</v>
      </c>
      <c r="Q244" s="28" t="s">
        <v>270</v>
      </c>
      <c r="R244" s="144"/>
      <c r="S244" s="30">
        <v>13</v>
      </c>
      <c r="T244" s="30">
        <v>8</v>
      </c>
      <c r="U244" s="31">
        <v>0</v>
      </c>
      <c r="V244" s="30">
        <v>0</v>
      </c>
      <c r="W244" s="30">
        <v>21</v>
      </c>
      <c r="X244" s="116"/>
      <c r="Y244" s="127">
        <f t="shared" si="70"/>
        <v>0.61904761904761907</v>
      </c>
      <c r="Z244" s="127">
        <f t="shared" si="70"/>
        <v>0.38095238095238093</v>
      </c>
      <c r="AA244" s="127">
        <f t="shared" si="70"/>
        <v>0</v>
      </c>
      <c r="AB244" s="127">
        <f t="shared" si="69"/>
        <v>0</v>
      </c>
      <c r="AC244" s="157"/>
      <c r="AD244" s="28" t="s">
        <v>149</v>
      </c>
      <c r="AE244" s="83" t="s">
        <v>497</v>
      </c>
      <c r="AF244" s="154"/>
      <c r="AG244" s="174">
        <v>0.84615384615384615</v>
      </c>
      <c r="AH244" s="174">
        <v>0.15384615384615385</v>
      </c>
      <c r="AI244" s="174">
        <v>0</v>
      </c>
      <c r="AJ244" s="174">
        <v>0</v>
      </c>
      <c r="AK244" s="174">
        <v>1</v>
      </c>
      <c r="AL244" s="175"/>
      <c r="AM244" s="264">
        <f t="shared" si="77"/>
        <v>4.7619047619047561E-2</v>
      </c>
      <c r="AN244" s="264">
        <f t="shared" si="77"/>
        <v>-4.7619047619047616E-2</v>
      </c>
      <c r="AO244" s="264">
        <f t="shared" si="77"/>
        <v>0</v>
      </c>
      <c r="AP244" s="264">
        <f t="shared" si="77"/>
        <v>0</v>
      </c>
      <c r="AR244" s="174">
        <f t="shared" si="78"/>
        <v>-0.22710622710622708</v>
      </c>
      <c r="AS244" s="174">
        <f t="shared" si="78"/>
        <v>0.22710622710622708</v>
      </c>
      <c r="AT244" s="174">
        <f t="shared" si="78"/>
        <v>0</v>
      </c>
      <c r="AU244" s="174">
        <f t="shared" si="78"/>
        <v>0</v>
      </c>
    </row>
    <row r="245" spans="1:47" ht="17.100000000000001" customHeight="1" thickBot="1" x14ac:dyDescent="0.25">
      <c r="A245" s="2"/>
      <c r="B245" s="48" t="s">
        <v>152</v>
      </c>
      <c r="C245" s="28" t="s">
        <v>271</v>
      </c>
      <c r="D245" s="144"/>
      <c r="E245" s="205">
        <v>13</v>
      </c>
      <c r="F245" s="205">
        <v>8</v>
      </c>
      <c r="G245" s="206">
        <v>0</v>
      </c>
      <c r="H245" s="205">
        <v>0</v>
      </c>
      <c r="I245" s="205">
        <v>21</v>
      </c>
      <c r="J245" s="116"/>
      <c r="K245" s="192">
        <v>0.61904761904761907</v>
      </c>
      <c r="L245" s="192">
        <v>0.38095238095238093</v>
      </c>
      <c r="M245" s="192">
        <v>0</v>
      </c>
      <c r="N245" s="192">
        <v>0</v>
      </c>
      <c r="O245" s="157"/>
      <c r="P245" s="48" t="s">
        <v>152</v>
      </c>
      <c r="Q245" s="28" t="s">
        <v>271</v>
      </c>
      <c r="R245" s="144"/>
      <c r="S245" s="30">
        <v>13</v>
      </c>
      <c r="T245" s="30">
        <v>8</v>
      </c>
      <c r="U245" s="31">
        <v>0</v>
      </c>
      <c r="V245" s="30">
        <v>0</v>
      </c>
      <c r="W245" s="30">
        <v>21</v>
      </c>
      <c r="X245" s="116"/>
      <c r="Y245" s="127">
        <f t="shared" si="70"/>
        <v>0.61904761904761907</v>
      </c>
      <c r="Z245" s="127">
        <f t="shared" si="70"/>
        <v>0.38095238095238093</v>
      </c>
      <c r="AA245" s="127">
        <f t="shared" si="70"/>
        <v>0</v>
      </c>
      <c r="AB245" s="127">
        <f t="shared" si="69"/>
        <v>0</v>
      </c>
      <c r="AC245" s="157"/>
      <c r="AD245" s="28" t="s">
        <v>152</v>
      </c>
      <c r="AE245" s="83" t="s">
        <v>498</v>
      </c>
      <c r="AF245" s="154"/>
      <c r="AG245" s="174">
        <v>0.69230769230769229</v>
      </c>
      <c r="AH245" s="174">
        <v>0.30769230769230771</v>
      </c>
      <c r="AI245" s="174">
        <v>0</v>
      </c>
      <c r="AJ245" s="174">
        <v>0</v>
      </c>
      <c r="AK245" s="174">
        <v>1</v>
      </c>
      <c r="AL245" s="175"/>
      <c r="AM245" s="264">
        <f t="shared" si="77"/>
        <v>0</v>
      </c>
      <c r="AN245" s="264">
        <f t="shared" si="77"/>
        <v>0</v>
      </c>
      <c r="AO245" s="264">
        <f t="shared" si="77"/>
        <v>0</v>
      </c>
      <c r="AP245" s="264">
        <f t="shared" si="77"/>
        <v>0</v>
      </c>
      <c r="AR245" s="174">
        <f t="shared" si="78"/>
        <v>-7.3260073260073222E-2</v>
      </c>
      <c r="AS245" s="174">
        <f t="shared" si="78"/>
        <v>7.3260073260073222E-2</v>
      </c>
      <c r="AT245" s="174">
        <f t="shared" si="78"/>
        <v>0</v>
      </c>
      <c r="AU245" s="174">
        <f t="shared" si="78"/>
        <v>0</v>
      </c>
    </row>
    <row r="246" spans="1:47" ht="81.599999999999994" customHeight="1" thickBot="1" x14ac:dyDescent="0.25">
      <c r="A246" s="2"/>
      <c r="B246" s="48" t="s">
        <v>256</v>
      </c>
      <c r="C246" s="28" t="s">
        <v>272</v>
      </c>
      <c r="D246" s="144"/>
      <c r="E246" s="205">
        <v>10</v>
      </c>
      <c r="F246" s="205">
        <v>11</v>
      </c>
      <c r="G246" s="206">
        <v>0</v>
      </c>
      <c r="H246" s="205">
        <v>0</v>
      </c>
      <c r="I246" s="205">
        <v>21</v>
      </c>
      <c r="J246" s="116"/>
      <c r="K246" s="192">
        <v>0.47619047619047616</v>
      </c>
      <c r="L246" s="192">
        <v>0.52380952380952384</v>
      </c>
      <c r="M246" s="192">
        <v>0</v>
      </c>
      <c r="N246" s="192">
        <v>0</v>
      </c>
      <c r="O246" s="157"/>
      <c r="P246" s="48" t="s">
        <v>256</v>
      </c>
      <c r="Q246" s="28" t="s">
        <v>272</v>
      </c>
      <c r="R246" s="144"/>
      <c r="S246" s="30">
        <v>13</v>
      </c>
      <c r="T246" s="30">
        <v>7</v>
      </c>
      <c r="U246" s="31">
        <v>1</v>
      </c>
      <c r="V246" s="30">
        <v>0</v>
      </c>
      <c r="W246" s="30">
        <v>21</v>
      </c>
      <c r="X246" s="116"/>
      <c r="Y246" s="127">
        <f t="shared" si="70"/>
        <v>0.61904761904761907</v>
      </c>
      <c r="Z246" s="127">
        <f t="shared" si="70"/>
        <v>0.33333333333333331</v>
      </c>
      <c r="AA246" s="127">
        <f t="shared" si="70"/>
        <v>4.7619047619047616E-2</v>
      </c>
      <c r="AB246" s="127">
        <f t="shared" si="69"/>
        <v>0</v>
      </c>
      <c r="AC246" s="157"/>
      <c r="AD246" s="28" t="s">
        <v>256</v>
      </c>
      <c r="AE246" s="83" t="s">
        <v>499</v>
      </c>
      <c r="AF246" s="154"/>
      <c r="AG246" s="174">
        <v>0.84615384615384615</v>
      </c>
      <c r="AH246" s="174">
        <v>0.15384615384615385</v>
      </c>
      <c r="AI246" s="174">
        <v>0</v>
      </c>
      <c r="AJ246" s="174">
        <v>0</v>
      </c>
      <c r="AK246" s="174">
        <v>1</v>
      </c>
      <c r="AL246" s="175"/>
      <c r="AM246" s="264">
        <f t="shared" si="77"/>
        <v>-0.1428571428571429</v>
      </c>
      <c r="AN246" s="264">
        <f t="shared" si="77"/>
        <v>0.19047619047619052</v>
      </c>
      <c r="AO246" s="264">
        <f t="shared" si="77"/>
        <v>-4.7619047619047616E-2</v>
      </c>
      <c r="AP246" s="264">
        <f t="shared" si="77"/>
        <v>0</v>
      </c>
      <c r="AR246" s="174">
        <f t="shared" si="78"/>
        <v>-0.22710622710622708</v>
      </c>
      <c r="AS246" s="174">
        <f t="shared" si="78"/>
        <v>0.17948717948717946</v>
      </c>
      <c r="AT246" s="174">
        <f t="shared" si="78"/>
        <v>4.7619047619047616E-2</v>
      </c>
      <c r="AU246" s="174">
        <f t="shared" si="78"/>
        <v>0</v>
      </c>
    </row>
    <row r="247" spans="1:47" ht="25.35" customHeight="1" thickBot="1" x14ac:dyDescent="0.25">
      <c r="A247" s="2"/>
      <c r="B247" s="48" t="s">
        <v>258</v>
      </c>
      <c r="C247" s="28" t="s">
        <v>273</v>
      </c>
      <c r="D247" s="144"/>
      <c r="E247" s="205">
        <v>13</v>
      </c>
      <c r="F247" s="205">
        <v>8</v>
      </c>
      <c r="G247" s="206">
        <v>0</v>
      </c>
      <c r="H247" s="205">
        <v>0</v>
      </c>
      <c r="I247" s="205">
        <v>21</v>
      </c>
      <c r="J247" s="116"/>
      <c r="K247" s="192">
        <v>0.61904761904761907</v>
      </c>
      <c r="L247" s="192">
        <v>0.38095238095238093</v>
      </c>
      <c r="M247" s="192">
        <v>0</v>
      </c>
      <c r="N247" s="192">
        <v>0</v>
      </c>
      <c r="O247" s="157"/>
      <c r="P247" s="48" t="s">
        <v>258</v>
      </c>
      <c r="Q247" s="28" t="s">
        <v>273</v>
      </c>
      <c r="R247" s="144"/>
      <c r="S247" s="30">
        <v>15</v>
      </c>
      <c r="T247" s="30">
        <v>6</v>
      </c>
      <c r="U247" s="31">
        <v>0</v>
      </c>
      <c r="V247" s="30">
        <v>0</v>
      </c>
      <c r="W247" s="30">
        <v>21</v>
      </c>
      <c r="X247" s="116"/>
      <c r="Y247" s="127">
        <f t="shared" si="70"/>
        <v>0.7142857142857143</v>
      </c>
      <c r="Z247" s="127">
        <f t="shared" si="70"/>
        <v>0.2857142857142857</v>
      </c>
      <c r="AA247" s="127">
        <f t="shared" si="70"/>
        <v>0</v>
      </c>
      <c r="AB247" s="127">
        <f t="shared" si="69"/>
        <v>0</v>
      </c>
      <c r="AC247" s="157"/>
      <c r="AD247" s="28" t="s">
        <v>258</v>
      </c>
      <c r="AE247" s="83" t="s">
        <v>273</v>
      </c>
      <c r="AF247" s="154"/>
      <c r="AG247" s="174">
        <v>0.84615384615384615</v>
      </c>
      <c r="AH247" s="174">
        <v>0.15384615384615385</v>
      </c>
      <c r="AI247" s="174">
        <v>0</v>
      </c>
      <c r="AJ247" s="174">
        <v>0</v>
      </c>
      <c r="AK247" s="174">
        <v>1</v>
      </c>
      <c r="AL247" s="175"/>
      <c r="AM247" s="264">
        <f t="shared" si="77"/>
        <v>-9.5238095238095233E-2</v>
      </c>
      <c r="AN247" s="264">
        <f t="shared" si="77"/>
        <v>9.5238095238095233E-2</v>
      </c>
      <c r="AO247" s="264">
        <f t="shared" si="77"/>
        <v>0</v>
      </c>
      <c r="AP247" s="264">
        <f t="shared" si="77"/>
        <v>0</v>
      </c>
      <c r="AR247" s="174">
        <f t="shared" si="78"/>
        <v>-0.13186813186813184</v>
      </c>
      <c r="AS247" s="174">
        <f t="shared" si="78"/>
        <v>0.13186813186813184</v>
      </c>
      <c r="AT247" s="174">
        <f t="shared" si="78"/>
        <v>0</v>
      </c>
      <c r="AU247" s="174">
        <f t="shared" si="78"/>
        <v>0</v>
      </c>
    </row>
    <row r="248" spans="1:47" ht="25.35" customHeight="1" thickBot="1" x14ac:dyDescent="0.25">
      <c r="A248" s="2"/>
      <c r="B248" s="48" t="s">
        <v>274</v>
      </c>
      <c r="C248" s="28" t="s">
        <v>275</v>
      </c>
      <c r="D248" s="144"/>
      <c r="E248" s="205">
        <v>14</v>
      </c>
      <c r="F248" s="205">
        <v>7</v>
      </c>
      <c r="G248" s="206">
        <v>0</v>
      </c>
      <c r="H248" s="205">
        <v>0</v>
      </c>
      <c r="I248" s="205">
        <v>21</v>
      </c>
      <c r="J248" s="116"/>
      <c r="K248" s="192">
        <v>0.66666666666666663</v>
      </c>
      <c r="L248" s="192">
        <v>0.33333333333333331</v>
      </c>
      <c r="M248" s="192">
        <v>0</v>
      </c>
      <c r="N248" s="192">
        <v>0</v>
      </c>
      <c r="O248" s="157"/>
      <c r="P248" s="48" t="s">
        <v>274</v>
      </c>
      <c r="Q248" s="28" t="s">
        <v>275</v>
      </c>
      <c r="R248" s="144"/>
      <c r="S248" s="30">
        <v>15</v>
      </c>
      <c r="T248" s="30">
        <v>6</v>
      </c>
      <c r="U248" s="31">
        <v>0</v>
      </c>
      <c r="V248" s="30">
        <v>0</v>
      </c>
      <c r="W248" s="30">
        <v>21</v>
      </c>
      <c r="X248" s="116"/>
      <c r="Y248" s="127">
        <f t="shared" si="70"/>
        <v>0.7142857142857143</v>
      </c>
      <c r="Z248" s="127">
        <f t="shared" si="70"/>
        <v>0.2857142857142857</v>
      </c>
      <c r="AA248" s="127">
        <f t="shared" si="70"/>
        <v>0</v>
      </c>
      <c r="AB248" s="127">
        <f t="shared" si="69"/>
        <v>0</v>
      </c>
      <c r="AC248" s="157"/>
      <c r="AD248" s="28" t="s">
        <v>274</v>
      </c>
      <c r="AE248" s="83" t="s">
        <v>500</v>
      </c>
      <c r="AF248" s="154"/>
      <c r="AG248" s="174">
        <v>0.76923076923076927</v>
      </c>
      <c r="AH248" s="174">
        <v>0.23076923076923078</v>
      </c>
      <c r="AI248" s="174">
        <v>0</v>
      </c>
      <c r="AJ248" s="174">
        <v>0</v>
      </c>
      <c r="AK248" s="174">
        <v>1</v>
      </c>
      <c r="AL248" s="175"/>
      <c r="AM248" s="264">
        <f t="shared" si="77"/>
        <v>-4.7619047619047672E-2</v>
      </c>
      <c r="AN248" s="264">
        <f t="shared" si="77"/>
        <v>4.7619047619047616E-2</v>
      </c>
      <c r="AO248" s="264">
        <f t="shared" si="77"/>
        <v>0</v>
      </c>
      <c r="AP248" s="264">
        <f t="shared" si="77"/>
        <v>0</v>
      </c>
      <c r="AR248" s="174">
        <f t="shared" si="78"/>
        <v>-5.4945054945054972E-2</v>
      </c>
      <c r="AS248" s="174">
        <f t="shared" si="78"/>
        <v>5.4945054945054916E-2</v>
      </c>
      <c r="AT248" s="174">
        <f t="shared" si="78"/>
        <v>0</v>
      </c>
      <c r="AU248" s="174">
        <f t="shared" si="78"/>
        <v>0</v>
      </c>
    </row>
    <row r="249" spans="1:47" ht="17.100000000000001" customHeight="1" thickBot="1" x14ac:dyDescent="0.25">
      <c r="A249" s="2"/>
      <c r="B249" s="48" t="s">
        <v>276</v>
      </c>
      <c r="C249" s="28" t="s">
        <v>277</v>
      </c>
      <c r="D249" s="144"/>
      <c r="E249" s="205">
        <v>21</v>
      </c>
      <c r="F249" s="205">
        <v>0</v>
      </c>
      <c r="G249" s="206">
        <v>0</v>
      </c>
      <c r="H249" s="205">
        <v>0</v>
      </c>
      <c r="I249" s="205">
        <v>21</v>
      </c>
      <c r="J249" s="116"/>
      <c r="K249" s="192">
        <v>1</v>
      </c>
      <c r="L249" s="192">
        <v>0</v>
      </c>
      <c r="M249" s="192">
        <v>0</v>
      </c>
      <c r="N249" s="192">
        <v>0</v>
      </c>
      <c r="O249" s="157"/>
      <c r="P249" s="48" t="s">
        <v>276</v>
      </c>
      <c r="Q249" s="28" t="s">
        <v>277</v>
      </c>
      <c r="R249" s="144"/>
      <c r="S249" s="30">
        <v>21</v>
      </c>
      <c r="T249" s="30">
        <v>0</v>
      </c>
      <c r="U249" s="31">
        <v>0</v>
      </c>
      <c r="V249" s="30">
        <v>0</v>
      </c>
      <c r="W249" s="30">
        <v>21</v>
      </c>
      <c r="X249" s="116"/>
      <c r="Y249" s="127">
        <f t="shared" si="70"/>
        <v>1</v>
      </c>
      <c r="Z249" s="127">
        <f t="shared" si="70"/>
        <v>0</v>
      </c>
      <c r="AA249" s="127">
        <f t="shared" si="70"/>
        <v>0</v>
      </c>
      <c r="AB249" s="127">
        <f t="shared" si="69"/>
        <v>0</v>
      </c>
      <c r="AC249" s="157"/>
      <c r="AD249" s="28" t="s">
        <v>276</v>
      </c>
      <c r="AE249" s="83" t="s">
        <v>277</v>
      </c>
      <c r="AF249" s="154"/>
      <c r="AG249" s="174">
        <v>0.92307692307692313</v>
      </c>
      <c r="AH249" s="174">
        <v>7.6923076923076927E-2</v>
      </c>
      <c r="AI249" s="174">
        <v>0</v>
      </c>
      <c r="AJ249" s="174">
        <v>0</v>
      </c>
      <c r="AK249" s="174">
        <v>1</v>
      </c>
      <c r="AL249" s="175"/>
      <c r="AM249" s="264">
        <f t="shared" si="77"/>
        <v>0</v>
      </c>
      <c r="AN249" s="264">
        <f t="shared" si="77"/>
        <v>0</v>
      </c>
      <c r="AO249" s="264">
        <f t="shared" si="77"/>
        <v>0</v>
      </c>
      <c r="AP249" s="264">
        <f t="shared" si="77"/>
        <v>0</v>
      </c>
      <c r="AR249" s="174">
        <f t="shared" si="78"/>
        <v>7.6923076923076872E-2</v>
      </c>
      <c r="AS249" s="174">
        <f t="shared" si="78"/>
        <v>-7.6923076923076927E-2</v>
      </c>
      <c r="AT249" s="174">
        <f t="shared" si="78"/>
        <v>0</v>
      </c>
      <c r="AU249" s="174">
        <f t="shared" si="78"/>
        <v>0</v>
      </c>
    </row>
    <row r="250" spans="1:47" ht="17.100000000000001" customHeight="1" thickBot="1" x14ac:dyDescent="0.25">
      <c r="A250" s="2"/>
      <c r="B250" s="35">
        <v>2</v>
      </c>
      <c r="C250" s="36" t="s">
        <v>278</v>
      </c>
      <c r="E250" s="30" t="s">
        <v>49</v>
      </c>
      <c r="F250" s="30" t="s">
        <v>49</v>
      </c>
      <c r="G250" s="31" t="s">
        <v>49</v>
      </c>
      <c r="H250" s="30" t="s">
        <v>49</v>
      </c>
      <c r="I250" s="30" t="s">
        <v>49</v>
      </c>
      <c r="J250" s="116"/>
      <c r="K250" s="246" t="s">
        <v>49</v>
      </c>
      <c r="L250" s="246" t="s">
        <v>49</v>
      </c>
      <c r="M250" s="246" t="s">
        <v>49</v>
      </c>
      <c r="N250" s="246" t="s">
        <v>49</v>
      </c>
      <c r="O250" s="157"/>
      <c r="P250" s="35">
        <v>2</v>
      </c>
      <c r="Q250" s="36" t="s">
        <v>278</v>
      </c>
      <c r="S250" s="30" t="s">
        <v>49</v>
      </c>
      <c r="T250" s="30" t="s">
        <v>49</v>
      </c>
      <c r="U250" s="31" t="s">
        <v>49</v>
      </c>
      <c r="V250" s="30" t="s">
        <v>49</v>
      </c>
      <c r="W250" s="30" t="s">
        <v>49</v>
      </c>
      <c r="X250" s="116"/>
      <c r="Y250" s="127" t="str">
        <f t="shared" si="70"/>
        <v/>
      </c>
      <c r="Z250" s="127" t="str">
        <f t="shared" si="70"/>
        <v/>
      </c>
      <c r="AA250" s="127" t="str">
        <f t="shared" si="70"/>
        <v/>
      </c>
      <c r="AB250" s="127" t="str">
        <f t="shared" si="69"/>
        <v/>
      </c>
      <c r="AC250" s="157"/>
      <c r="AD250" s="35" t="s">
        <v>156</v>
      </c>
      <c r="AE250" s="36" t="s">
        <v>278</v>
      </c>
      <c r="AG250" s="175"/>
      <c r="AH250" s="175"/>
      <c r="AI250" s="175"/>
      <c r="AJ250" s="175"/>
      <c r="AK250" s="175"/>
      <c r="AL250" s="175"/>
      <c r="AM250" s="174" t="s">
        <v>49</v>
      </c>
      <c r="AN250" s="174" t="s">
        <v>49</v>
      </c>
      <c r="AO250" s="174" t="s">
        <v>49</v>
      </c>
      <c r="AP250" s="174" t="s">
        <v>49</v>
      </c>
      <c r="AR250" s="174"/>
      <c r="AS250" s="174"/>
      <c r="AT250" s="174"/>
      <c r="AU250" s="174"/>
    </row>
    <row r="251" spans="1:47" ht="17.100000000000001" customHeight="1" thickBot="1" x14ac:dyDescent="0.25">
      <c r="A251" s="2"/>
      <c r="B251" s="48" t="s">
        <v>158</v>
      </c>
      <c r="C251" s="28" t="s">
        <v>279</v>
      </c>
      <c r="D251" s="144"/>
      <c r="E251" s="205">
        <v>14</v>
      </c>
      <c r="F251" s="205">
        <v>7</v>
      </c>
      <c r="G251" s="206">
        <v>0</v>
      </c>
      <c r="H251" s="205">
        <v>0</v>
      </c>
      <c r="I251" s="205">
        <v>21</v>
      </c>
      <c r="J251" s="116"/>
      <c r="K251" s="192">
        <v>0.66666666666666663</v>
      </c>
      <c r="L251" s="192">
        <v>0.33333333333333331</v>
      </c>
      <c r="M251" s="192">
        <v>0</v>
      </c>
      <c r="N251" s="192">
        <v>0</v>
      </c>
      <c r="O251" s="157"/>
      <c r="P251" s="48" t="s">
        <v>158</v>
      </c>
      <c r="Q251" s="28" t="s">
        <v>279</v>
      </c>
      <c r="R251" s="144"/>
      <c r="S251" s="30">
        <v>15</v>
      </c>
      <c r="T251" s="30">
        <v>6</v>
      </c>
      <c r="U251" s="31">
        <v>0</v>
      </c>
      <c r="V251" s="30">
        <v>0</v>
      </c>
      <c r="W251" s="30">
        <v>21</v>
      </c>
      <c r="X251" s="116"/>
      <c r="Y251" s="127">
        <f t="shared" si="70"/>
        <v>0.7142857142857143</v>
      </c>
      <c r="Z251" s="127">
        <f t="shared" si="70"/>
        <v>0.2857142857142857</v>
      </c>
      <c r="AA251" s="127">
        <f t="shared" si="70"/>
        <v>0</v>
      </c>
      <c r="AB251" s="127">
        <f t="shared" si="69"/>
        <v>0</v>
      </c>
      <c r="AC251" s="157"/>
      <c r="AD251" s="28" t="s">
        <v>158</v>
      </c>
      <c r="AE251" s="83" t="s">
        <v>279</v>
      </c>
      <c r="AF251" s="154"/>
      <c r="AG251" s="174">
        <v>0.84615384615384615</v>
      </c>
      <c r="AH251" s="174">
        <v>0.15384615384615385</v>
      </c>
      <c r="AI251" s="174">
        <v>0</v>
      </c>
      <c r="AJ251" s="174">
        <v>0</v>
      </c>
      <c r="AK251" s="174">
        <v>1</v>
      </c>
      <c r="AL251" s="175"/>
      <c r="AM251" s="264">
        <f t="shared" si="77"/>
        <v>-4.7619047619047672E-2</v>
      </c>
      <c r="AN251" s="264">
        <f t="shared" si="77"/>
        <v>4.7619047619047616E-2</v>
      </c>
      <c r="AO251" s="264">
        <f t="shared" si="77"/>
        <v>0</v>
      </c>
      <c r="AP251" s="264">
        <f t="shared" si="77"/>
        <v>0</v>
      </c>
      <c r="AR251" s="174">
        <f t="shared" ref="AR251:AU256" si="79">Y251-AG251</f>
        <v>-0.13186813186813184</v>
      </c>
      <c r="AS251" s="174">
        <f t="shared" si="79"/>
        <v>0.13186813186813184</v>
      </c>
      <c r="AT251" s="174">
        <f t="shared" si="79"/>
        <v>0</v>
      </c>
      <c r="AU251" s="174">
        <f t="shared" si="79"/>
        <v>0</v>
      </c>
    </row>
    <row r="252" spans="1:47" ht="25.35" customHeight="1" thickBot="1" x14ac:dyDescent="0.25">
      <c r="A252" s="2"/>
      <c r="B252" s="48" t="s">
        <v>161</v>
      </c>
      <c r="C252" s="28" t="s">
        <v>280</v>
      </c>
      <c r="D252" s="144"/>
      <c r="E252" s="205">
        <v>13</v>
      </c>
      <c r="F252" s="205">
        <v>8</v>
      </c>
      <c r="G252" s="206">
        <v>0</v>
      </c>
      <c r="H252" s="205">
        <v>0</v>
      </c>
      <c r="I252" s="205">
        <v>21</v>
      </c>
      <c r="J252" s="116"/>
      <c r="K252" s="192">
        <v>0.61904761904761907</v>
      </c>
      <c r="L252" s="192">
        <v>0.38095238095238093</v>
      </c>
      <c r="M252" s="192">
        <v>0</v>
      </c>
      <c r="N252" s="192">
        <v>0</v>
      </c>
      <c r="O252" s="157"/>
      <c r="P252" s="48" t="s">
        <v>161</v>
      </c>
      <c r="Q252" s="28" t="s">
        <v>280</v>
      </c>
      <c r="R252" s="144"/>
      <c r="S252" s="30">
        <v>14</v>
      </c>
      <c r="T252" s="30">
        <v>6</v>
      </c>
      <c r="U252" s="31">
        <v>1</v>
      </c>
      <c r="V252" s="30">
        <v>0</v>
      </c>
      <c r="W252" s="30">
        <v>21</v>
      </c>
      <c r="X252" s="116"/>
      <c r="Y252" s="127">
        <f t="shared" si="70"/>
        <v>0.66666666666666663</v>
      </c>
      <c r="Z252" s="127">
        <f t="shared" si="70"/>
        <v>0.2857142857142857</v>
      </c>
      <c r="AA252" s="127">
        <f t="shared" si="70"/>
        <v>4.7619047619047616E-2</v>
      </c>
      <c r="AB252" s="127">
        <f t="shared" si="69"/>
        <v>0</v>
      </c>
      <c r="AC252" s="157"/>
      <c r="AD252" s="28" t="s">
        <v>161</v>
      </c>
      <c r="AE252" s="83" t="s">
        <v>280</v>
      </c>
      <c r="AF252" s="154"/>
      <c r="AG252" s="174">
        <v>0.76923076923076927</v>
      </c>
      <c r="AH252" s="174">
        <v>0.23076923076923078</v>
      </c>
      <c r="AI252" s="174">
        <v>0</v>
      </c>
      <c r="AJ252" s="174">
        <v>0</v>
      </c>
      <c r="AK252" s="174">
        <v>1</v>
      </c>
      <c r="AL252" s="175"/>
      <c r="AM252" s="264">
        <f t="shared" si="77"/>
        <v>-4.7619047619047561E-2</v>
      </c>
      <c r="AN252" s="264">
        <f t="shared" si="77"/>
        <v>9.5238095238095233E-2</v>
      </c>
      <c r="AO252" s="264">
        <f t="shared" si="77"/>
        <v>-4.7619047619047616E-2</v>
      </c>
      <c r="AP252" s="264">
        <f t="shared" si="77"/>
        <v>0</v>
      </c>
      <c r="AR252" s="174">
        <f t="shared" si="79"/>
        <v>-0.10256410256410264</v>
      </c>
      <c r="AS252" s="174">
        <f t="shared" si="79"/>
        <v>5.4945054945054916E-2</v>
      </c>
      <c r="AT252" s="174">
        <f t="shared" si="79"/>
        <v>4.7619047619047616E-2</v>
      </c>
      <c r="AU252" s="174">
        <f t="shared" si="79"/>
        <v>0</v>
      </c>
    </row>
    <row r="253" spans="1:47" ht="25.35" customHeight="1" thickBot="1" x14ac:dyDescent="0.25">
      <c r="A253" s="2"/>
      <c r="B253" s="48" t="s">
        <v>167</v>
      </c>
      <c r="C253" s="28" t="s">
        <v>281</v>
      </c>
      <c r="D253" s="144"/>
      <c r="E253" s="205">
        <v>16</v>
      </c>
      <c r="F253" s="205">
        <v>5</v>
      </c>
      <c r="G253" s="206">
        <v>0</v>
      </c>
      <c r="H253" s="205">
        <v>0</v>
      </c>
      <c r="I253" s="205">
        <v>21</v>
      </c>
      <c r="J253" s="116"/>
      <c r="K253" s="192">
        <v>0.76190476190476186</v>
      </c>
      <c r="L253" s="192">
        <v>0.23809523809523808</v>
      </c>
      <c r="M253" s="192">
        <v>0</v>
      </c>
      <c r="N253" s="192">
        <v>0</v>
      </c>
      <c r="O253" s="157"/>
      <c r="P253" s="48" t="s">
        <v>167</v>
      </c>
      <c r="Q253" s="28" t="s">
        <v>281</v>
      </c>
      <c r="R253" s="144"/>
      <c r="S253" s="30">
        <v>14</v>
      </c>
      <c r="T253" s="30">
        <v>7</v>
      </c>
      <c r="U253" s="31">
        <v>0</v>
      </c>
      <c r="V253" s="30">
        <v>0</v>
      </c>
      <c r="W253" s="30">
        <v>21</v>
      </c>
      <c r="X253" s="116"/>
      <c r="Y253" s="127">
        <f t="shared" si="70"/>
        <v>0.66666666666666663</v>
      </c>
      <c r="Z253" s="127">
        <f t="shared" si="70"/>
        <v>0.33333333333333331</v>
      </c>
      <c r="AA253" s="127">
        <f t="shared" si="70"/>
        <v>0</v>
      </c>
      <c r="AB253" s="127">
        <f t="shared" si="69"/>
        <v>0</v>
      </c>
      <c r="AC253" s="157"/>
      <c r="AD253" s="28" t="s">
        <v>167</v>
      </c>
      <c r="AE253" s="83" t="s">
        <v>281</v>
      </c>
      <c r="AF253" s="154"/>
      <c r="AG253" s="174">
        <v>0.69230769230769229</v>
      </c>
      <c r="AH253" s="174">
        <v>0.30769230769230771</v>
      </c>
      <c r="AI253" s="174">
        <v>0</v>
      </c>
      <c r="AJ253" s="174">
        <v>0</v>
      </c>
      <c r="AK253" s="174">
        <v>1</v>
      </c>
      <c r="AL253" s="175"/>
      <c r="AM253" s="264">
        <f t="shared" si="77"/>
        <v>9.5238095238095233E-2</v>
      </c>
      <c r="AN253" s="264">
        <f t="shared" si="77"/>
        <v>-9.5238095238095233E-2</v>
      </c>
      <c r="AO253" s="264">
        <f t="shared" si="77"/>
        <v>0</v>
      </c>
      <c r="AP253" s="264">
        <f t="shared" si="77"/>
        <v>0</v>
      </c>
      <c r="AR253" s="174">
        <f t="shared" si="79"/>
        <v>-2.5641025641025661E-2</v>
      </c>
      <c r="AS253" s="174">
        <f t="shared" si="79"/>
        <v>2.5641025641025605E-2</v>
      </c>
      <c r="AT253" s="174">
        <f t="shared" si="79"/>
        <v>0</v>
      </c>
      <c r="AU253" s="174">
        <f t="shared" si="79"/>
        <v>0</v>
      </c>
    </row>
    <row r="254" spans="1:47" ht="25.35" customHeight="1" thickBot="1" x14ac:dyDescent="0.25">
      <c r="A254" s="2"/>
      <c r="B254" s="48" t="s">
        <v>170</v>
      </c>
      <c r="C254" s="28" t="s">
        <v>282</v>
      </c>
      <c r="D254" s="144"/>
      <c r="E254" s="205">
        <v>16</v>
      </c>
      <c r="F254" s="205">
        <v>5</v>
      </c>
      <c r="G254" s="206">
        <v>0</v>
      </c>
      <c r="H254" s="205">
        <v>0</v>
      </c>
      <c r="I254" s="205">
        <v>21</v>
      </c>
      <c r="J254" s="116"/>
      <c r="K254" s="192">
        <v>0.76190476190476186</v>
      </c>
      <c r="L254" s="192">
        <v>0.23809523809523808</v>
      </c>
      <c r="M254" s="192">
        <v>0</v>
      </c>
      <c r="N254" s="192">
        <v>0</v>
      </c>
      <c r="O254" s="157"/>
      <c r="P254" s="48" t="s">
        <v>170</v>
      </c>
      <c r="Q254" s="28" t="s">
        <v>282</v>
      </c>
      <c r="R254" s="144"/>
      <c r="S254" s="30">
        <v>15</v>
      </c>
      <c r="T254" s="30">
        <v>6</v>
      </c>
      <c r="U254" s="31">
        <v>0</v>
      </c>
      <c r="V254" s="30">
        <v>0</v>
      </c>
      <c r="W254" s="30">
        <v>21</v>
      </c>
      <c r="X254" s="116"/>
      <c r="Y254" s="127">
        <f t="shared" si="70"/>
        <v>0.7142857142857143</v>
      </c>
      <c r="Z254" s="127">
        <f t="shared" si="70"/>
        <v>0.2857142857142857</v>
      </c>
      <c r="AA254" s="127">
        <f t="shared" si="70"/>
        <v>0</v>
      </c>
      <c r="AB254" s="127">
        <f t="shared" si="69"/>
        <v>0</v>
      </c>
      <c r="AC254" s="157"/>
      <c r="AD254" s="28" t="s">
        <v>170</v>
      </c>
      <c r="AE254" s="83" t="s">
        <v>282</v>
      </c>
      <c r="AF254" s="154"/>
      <c r="AG254" s="174">
        <v>0.69230769230769229</v>
      </c>
      <c r="AH254" s="174">
        <v>0.30769230769230771</v>
      </c>
      <c r="AI254" s="174">
        <v>0</v>
      </c>
      <c r="AJ254" s="174">
        <v>0</v>
      </c>
      <c r="AK254" s="174">
        <v>1</v>
      </c>
      <c r="AL254" s="175"/>
      <c r="AM254" s="264">
        <f t="shared" si="77"/>
        <v>4.7619047619047561E-2</v>
      </c>
      <c r="AN254" s="264">
        <f t="shared" si="77"/>
        <v>-4.7619047619047616E-2</v>
      </c>
      <c r="AO254" s="264">
        <f t="shared" si="77"/>
        <v>0</v>
      </c>
      <c r="AP254" s="264">
        <f t="shared" si="77"/>
        <v>0</v>
      </c>
      <c r="AR254" s="174">
        <f t="shared" si="79"/>
        <v>2.1978021978022011E-2</v>
      </c>
      <c r="AS254" s="174">
        <f t="shared" si="79"/>
        <v>-2.1978021978022011E-2</v>
      </c>
      <c r="AT254" s="174">
        <f t="shared" si="79"/>
        <v>0</v>
      </c>
      <c r="AU254" s="174">
        <f t="shared" si="79"/>
        <v>0</v>
      </c>
    </row>
    <row r="255" spans="1:47" ht="17.100000000000001" customHeight="1" thickBot="1" x14ac:dyDescent="0.25">
      <c r="A255" s="2"/>
      <c r="B255" s="48" t="s">
        <v>265</v>
      </c>
      <c r="C255" s="28" t="s">
        <v>283</v>
      </c>
      <c r="D255" s="144"/>
      <c r="E255" s="205">
        <v>16</v>
      </c>
      <c r="F255" s="205">
        <v>5</v>
      </c>
      <c r="G255" s="206">
        <v>0</v>
      </c>
      <c r="H255" s="205">
        <v>0</v>
      </c>
      <c r="I255" s="205">
        <v>21</v>
      </c>
      <c r="J255" s="116"/>
      <c r="K255" s="192">
        <v>0.76190476190476186</v>
      </c>
      <c r="L255" s="192">
        <v>0.23809523809523808</v>
      </c>
      <c r="M255" s="192">
        <v>0</v>
      </c>
      <c r="N255" s="192">
        <v>0</v>
      </c>
      <c r="O255" s="157"/>
      <c r="P255" s="48" t="s">
        <v>265</v>
      </c>
      <c r="Q255" s="28" t="s">
        <v>283</v>
      </c>
      <c r="R255" s="144"/>
      <c r="S255" s="30">
        <v>15</v>
      </c>
      <c r="T255" s="30">
        <v>6</v>
      </c>
      <c r="U255" s="31">
        <v>0</v>
      </c>
      <c r="V255" s="30">
        <v>0</v>
      </c>
      <c r="W255" s="30">
        <v>21</v>
      </c>
      <c r="X255" s="116"/>
      <c r="Y255" s="127">
        <f t="shared" si="70"/>
        <v>0.7142857142857143</v>
      </c>
      <c r="Z255" s="127">
        <f t="shared" si="70"/>
        <v>0.2857142857142857</v>
      </c>
      <c r="AA255" s="127">
        <f t="shared" si="70"/>
        <v>0</v>
      </c>
      <c r="AB255" s="127">
        <f t="shared" si="69"/>
        <v>0</v>
      </c>
      <c r="AC255" s="157"/>
      <c r="AD255" s="28" t="s">
        <v>265</v>
      </c>
      <c r="AE255" s="83" t="s">
        <v>283</v>
      </c>
      <c r="AF255" s="154"/>
      <c r="AG255" s="174">
        <v>0.84615384615384615</v>
      </c>
      <c r="AH255" s="174">
        <v>0.15384615384615385</v>
      </c>
      <c r="AI255" s="174">
        <v>0</v>
      </c>
      <c r="AJ255" s="174">
        <v>0</v>
      </c>
      <c r="AK255" s="174">
        <v>1</v>
      </c>
      <c r="AL255" s="175"/>
      <c r="AM255" s="264">
        <f t="shared" si="77"/>
        <v>4.7619047619047561E-2</v>
      </c>
      <c r="AN255" s="264">
        <f t="shared" si="77"/>
        <v>-4.7619047619047616E-2</v>
      </c>
      <c r="AO255" s="264">
        <f t="shared" si="77"/>
        <v>0</v>
      </c>
      <c r="AP255" s="264">
        <f t="shared" si="77"/>
        <v>0</v>
      </c>
      <c r="AR255" s="174">
        <f t="shared" si="79"/>
        <v>-0.13186813186813184</v>
      </c>
      <c r="AS255" s="174">
        <f t="shared" si="79"/>
        <v>0.13186813186813184</v>
      </c>
      <c r="AT255" s="174">
        <f t="shared" si="79"/>
        <v>0</v>
      </c>
      <c r="AU255" s="174">
        <f t="shared" si="79"/>
        <v>0</v>
      </c>
    </row>
    <row r="256" spans="1:47" ht="59.1" customHeight="1" thickBot="1" x14ac:dyDescent="0.25">
      <c r="A256" s="2"/>
      <c r="B256" s="48" t="s">
        <v>284</v>
      </c>
      <c r="C256" s="28" t="s">
        <v>285</v>
      </c>
      <c r="D256" s="144"/>
      <c r="E256" s="205">
        <v>14</v>
      </c>
      <c r="F256" s="205">
        <v>7</v>
      </c>
      <c r="G256" s="206">
        <v>0</v>
      </c>
      <c r="H256" s="205">
        <v>0</v>
      </c>
      <c r="I256" s="205">
        <v>21</v>
      </c>
      <c r="J256" s="116"/>
      <c r="K256" s="192">
        <v>0.66666666666666663</v>
      </c>
      <c r="L256" s="192">
        <v>0.33333333333333331</v>
      </c>
      <c r="M256" s="192">
        <v>0</v>
      </c>
      <c r="N256" s="192">
        <v>0</v>
      </c>
      <c r="O256" s="157"/>
      <c r="P256" s="48" t="s">
        <v>284</v>
      </c>
      <c r="Q256" s="28" t="s">
        <v>285</v>
      </c>
      <c r="R256" s="144"/>
      <c r="S256" s="30">
        <v>14</v>
      </c>
      <c r="T256" s="30">
        <v>6</v>
      </c>
      <c r="U256" s="31">
        <v>1</v>
      </c>
      <c r="V256" s="30">
        <v>0</v>
      </c>
      <c r="W256" s="30">
        <v>21</v>
      </c>
      <c r="X256" s="116"/>
      <c r="Y256" s="127">
        <f t="shared" si="70"/>
        <v>0.66666666666666663</v>
      </c>
      <c r="Z256" s="127">
        <f t="shared" si="70"/>
        <v>0.2857142857142857</v>
      </c>
      <c r="AA256" s="127">
        <f t="shared" si="70"/>
        <v>4.7619047619047616E-2</v>
      </c>
      <c r="AB256" s="127">
        <f t="shared" si="69"/>
        <v>0</v>
      </c>
      <c r="AC256" s="157"/>
      <c r="AD256" s="28" t="s">
        <v>284</v>
      </c>
      <c r="AE256" s="83" t="s">
        <v>501</v>
      </c>
      <c r="AF256" s="154"/>
      <c r="AG256" s="174">
        <v>0.84615384615384615</v>
      </c>
      <c r="AH256" s="174">
        <v>0.15384615384615385</v>
      </c>
      <c r="AI256" s="174">
        <v>0</v>
      </c>
      <c r="AJ256" s="174">
        <v>0</v>
      </c>
      <c r="AK256" s="174">
        <v>1</v>
      </c>
      <c r="AL256" s="175"/>
      <c r="AM256" s="264">
        <f t="shared" si="77"/>
        <v>0</v>
      </c>
      <c r="AN256" s="264">
        <f t="shared" si="77"/>
        <v>4.7619047619047616E-2</v>
      </c>
      <c r="AO256" s="264">
        <f t="shared" si="77"/>
        <v>-4.7619047619047616E-2</v>
      </c>
      <c r="AP256" s="264">
        <f t="shared" si="77"/>
        <v>0</v>
      </c>
      <c r="AR256" s="174">
        <f t="shared" si="79"/>
        <v>-0.17948717948717952</v>
      </c>
      <c r="AS256" s="174">
        <f t="shared" si="79"/>
        <v>0.13186813186813184</v>
      </c>
      <c r="AT256" s="174">
        <f t="shared" si="79"/>
        <v>4.7619047619047616E-2</v>
      </c>
      <c r="AU256" s="174">
        <f t="shared" si="79"/>
        <v>0</v>
      </c>
    </row>
    <row r="257" spans="1:47" ht="17.100000000000001" customHeight="1" thickBot="1" x14ac:dyDescent="0.25">
      <c r="A257" s="2"/>
      <c r="B257" s="35">
        <v>3</v>
      </c>
      <c r="C257" s="36" t="s">
        <v>286</v>
      </c>
      <c r="E257" s="30" t="s">
        <v>49</v>
      </c>
      <c r="F257" s="30" t="s">
        <v>49</v>
      </c>
      <c r="G257" s="31" t="s">
        <v>49</v>
      </c>
      <c r="H257" s="30" t="s">
        <v>49</v>
      </c>
      <c r="I257" s="30" t="s">
        <v>49</v>
      </c>
      <c r="J257" s="116"/>
      <c r="K257" s="127" t="s">
        <v>49</v>
      </c>
      <c r="L257" s="127" t="s">
        <v>49</v>
      </c>
      <c r="M257" s="127" t="s">
        <v>49</v>
      </c>
      <c r="N257" s="127" t="s">
        <v>49</v>
      </c>
      <c r="O257" s="157"/>
      <c r="P257" s="35">
        <v>3</v>
      </c>
      <c r="Q257" s="36" t="s">
        <v>286</v>
      </c>
      <c r="S257" s="30" t="s">
        <v>49</v>
      </c>
      <c r="T257" s="30" t="s">
        <v>49</v>
      </c>
      <c r="U257" s="31" t="s">
        <v>49</v>
      </c>
      <c r="V257" s="30" t="s">
        <v>49</v>
      </c>
      <c r="W257" s="30" t="s">
        <v>49</v>
      </c>
      <c r="X257" s="116"/>
      <c r="Y257" s="127" t="str">
        <f t="shared" si="70"/>
        <v/>
      </c>
      <c r="Z257" s="127" t="str">
        <f t="shared" si="70"/>
        <v/>
      </c>
      <c r="AA257" s="127" t="str">
        <f t="shared" si="70"/>
        <v/>
      </c>
      <c r="AB257" s="127" t="str">
        <f t="shared" si="69"/>
        <v/>
      </c>
      <c r="AC257" s="157"/>
      <c r="AD257" s="35" t="s">
        <v>434</v>
      </c>
      <c r="AE257" s="36" t="s">
        <v>286</v>
      </c>
      <c r="AG257" s="175"/>
      <c r="AH257" s="175"/>
      <c r="AI257" s="175"/>
      <c r="AJ257" s="175"/>
      <c r="AK257" s="175"/>
      <c r="AL257" s="175"/>
      <c r="AM257" s="174" t="s">
        <v>49</v>
      </c>
      <c r="AN257" s="174" t="s">
        <v>49</v>
      </c>
      <c r="AO257" s="174" t="s">
        <v>49</v>
      </c>
      <c r="AP257" s="174" t="s">
        <v>49</v>
      </c>
      <c r="AR257" s="174"/>
      <c r="AS257" s="174"/>
      <c r="AT257" s="174"/>
      <c r="AU257" s="174"/>
    </row>
    <row r="258" spans="1:47" ht="25.35" customHeight="1" thickBot="1" x14ac:dyDescent="0.25">
      <c r="A258" s="2"/>
      <c r="B258" s="48" t="s">
        <v>287</v>
      </c>
      <c r="C258" s="28" t="s">
        <v>288</v>
      </c>
      <c r="D258" s="144"/>
      <c r="E258" s="205">
        <v>15</v>
      </c>
      <c r="F258" s="205">
        <v>6</v>
      </c>
      <c r="G258" s="206">
        <v>0</v>
      </c>
      <c r="H258" s="205">
        <v>0</v>
      </c>
      <c r="I258" s="205">
        <v>21</v>
      </c>
      <c r="J258" s="116"/>
      <c r="K258" s="192">
        <v>0.7142857142857143</v>
      </c>
      <c r="L258" s="192">
        <v>0.2857142857142857</v>
      </c>
      <c r="M258" s="192">
        <v>0</v>
      </c>
      <c r="N258" s="192">
        <v>0</v>
      </c>
      <c r="O258" s="157"/>
      <c r="P258" s="48" t="s">
        <v>287</v>
      </c>
      <c r="Q258" s="28" t="s">
        <v>288</v>
      </c>
      <c r="R258" s="144"/>
      <c r="S258" s="30">
        <v>14</v>
      </c>
      <c r="T258" s="30">
        <v>7</v>
      </c>
      <c r="U258" s="31">
        <v>0</v>
      </c>
      <c r="V258" s="30">
        <v>0</v>
      </c>
      <c r="W258" s="30">
        <v>21</v>
      </c>
      <c r="X258" s="116"/>
      <c r="Y258" s="127">
        <f t="shared" si="70"/>
        <v>0.66666666666666663</v>
      </c>
      <c r="Z258" s="127">
        <f t="shared" si="70"/>
        <v>0.33333333333333331</v>
      </c>
      <c r="AA258" s="127">
        <f t="shared" si="70"/>
        <v>0</v>
      </c>
      <c r="AB258" s="127">
        <f t="shared" si="69"/>
        <v>0</v>
      </c>
      <c r="AC258" s="157"/>
      <c r="AD258" s="28" t="s">
        <v>287</v>
      </c>
      <c r="AE258" s="83" t="s">
        <v>288</v>
      </c>
      <c r="AF258" s="154"/>
      <c r="AG258" s="174">
        <v>0.69230769230769229</v>
      </c>
      <c r="AH258" s="174">
        <v>0.30769230769230771</v>
      </c>
      <c r="AI258" s="174">
        <v>0</v>
      </c>
      <c r="AJ258" s="174">
        <v>0</v>
      </c>
      <c r="AK258" s="174">
        <v>1</v>
      </c>
      <c r="AL258" s="175"/>
      <c r="AM258" s="264">
        <f t="shared" si="77"/>
        <v>4.7619047619047672E-2</v>
      </c>
      <c r="AN258" s="264">
        <f t="shared" si="77"/>
        <v>-4.7619047619047616E-2</v>
      </c>
      <c r="AO258" s="264">
        <f t="shared" si="77"/>
        <v>0</v>
      </c>
      <c r="AP258" s="264">
        <f t="shared" si="77"/>
        <v>0</v>
      </c>
      <c r="AR258" s="174">
        <f t="shared" ref="AR258:AU263" si="80">Y258-AG258</f>
        <v>-2.5641025641025661E-2</v>
      </c>
      <c r="AS258" s="174">
        <f t="shared" si="80"/>
        <v>2.5641025641025605E-2</v>
      </c>
      <c r="AT258" s="174">
        <f t="shared" si="80"/>
        <v>0</v>
      </c>
      <c r="AU258" s="174">
        <f t="shared" si="80"/>
        <v>0</v>
      </c>
    </row>
    <row r="259" spans="1:47" ht="25.35" customHeight="1" thickBot="1" x14ac:dyDescent="0.25">
      <c r="A259" s="2"/>
      <c r="B259" s="48" t="s">
        <v>289</v>
      </c>
      <c r="C259" s="28" t="s">
        <v>290</v>
      </c>
      <c r="D259" s="144"/>
      <c r="E259" s="205">
        <v>15</v>
      </c>
      <c r="F259" s="205">
        <v>6</v>
      </c>
      <c r="G259" s="206">
        <v>0</v>
      </c>
      <c r="H259" s="205">
        <v>0</v>
      </c>
      <c r="I259" s="205">
        <v>21</v>
      </c>
      <c r="J259" s="116"/>
      <c r="K259" s="192">
        <v>0.7142857142857143</v>
      </c>
      <c r="L259" s="192">
        <v>0.2857142857142857</v>
      </c>
      <c r="M259" s="192">
        <v>0</v>
      </c>
      <c r="N259" s="192">
        <v>0</v>
      </c>
      <c r="O259" s="157"/>
      <c r="P259" s="48" t="s">
        <v>289</v>
      </c>
      <c r="Q259" s="28" t="s">
        <v>290</v>
      </c>
      <c r="R259" s="144"/>
      <c r="S259" s="30">
        <v>14</v>
      </c>
      <c r="T259" s="30">
        <v>7</v>
      </c>
      <c r="U259" s="31">
        <v>0</v>
      </c>
      <c r="V259" s="30">
        <v>0</v>
      </c>
      <c r="W259" s="30">
        <v>21</v>
      </c>
      <c r="X259" s="116"/>
      <c r="Y259" s="127">
        <f t="shared" si="70"/>
        <v>0.66666666666666663</v>
      </c>
      <c r="Z259" s="127">
        <f t="shared" si="70"/>
        <v>0.33333333333333331</v>
      </c>
      <c r="AA259" s="127">
        <f t="shared" si="70"/>
        <v>0</v>
      </c>
      <c r="AB259" s="127">
        <f t="shared" si="69"/>
        <v>0</v>
      </c>
      <c r="AC259" s="157"/>
      <c r="AD259" s="28" t="s">
        <v>289</v>
      </c>
      <c r="AE259" s="83" t="s">
        <v>290</v>
      </c>
      <c r="AF259" s="154"/>
      <c r="AG259" s="174">
        <v>0.69230769230769229</v>
      </c>
      <c r="AH259" s="174">
        <v>0.30769230769230771</v>
      </c>
      <c r="AI259" s="174">
        <v>0</v>
      </c>
      <c r="AJ259" s="174">
        <v>0</v>
      </c>
      <c r="AK259" s="174">
        <v>1</v>
      </c>
      <c r="AL259" s="175"/>
      <c r="AM259" s="264">
        <f t="shared" si="77"/>
        <v>4.7619047619047672E-2</v>
      </c>
      <c r="AN259" s="264">
        <f t="shared" si="77"/>
        <v>-4.7619047619047616E-2</v>
      </c>
      <c r="AO259" s="264">
        <f t="shared" si="77"/>
        <v>0</v>
      </c>
      <c r="AP259" s="264">
        <f t="shared" si="77"/>
        <v>0</v>
      </c>
      <c r="AR259" s="174">
        <f t="shared" si="80"/>
        <v>-2.5641025641025661E-2</v>
      </c>
      <c r="AS259" s="174">
        <f t="shared" si="80"/>
        <v>2.5641025641025605E-2</v>
      </c>
      <c r="AT259" s="174">
        <f t="shared" si="80"/>
        <v>0</v>
      </c>
      <c r="AU259" s="174">
        <f t="shared" si="80"/>
        <v>0</v>
      </c>
    </row>
    <row r="260" spans="1:47" ht="25.35" customHeight="1" thickBot="1" x14ac:dyDescent="0.25">
      <c r="A260" s="2"/>
      <c r="B260" s="48" t="s">
        <v>291</v>
      </c>
      <c r="C260" s="28" t="s">
        <v>292</v>
      </c>
      <c r="D260" s="144"/>
      <c r="E260" s="205">
        <v>14</v>
      </c>
      <c r="F260" s="205">
        <v>7</v>
      </c>
      <c r="G260" s="206">
        <v>0</v>
      </c>
      <c r="H260" s="205">
        <v>0</v>
      </c>
      <c r="I260" s="205">
        <v>21</v>
      </c>
      <c r="J260" s="116"/>
      <c r="K260" s="192">
        <v>0.66666666666666663</v>
      </c>
      <c r="L260" s="192">
        <v>0.33333333333333331</v>
      </c>
      <c r="M260" s="192">
        <v>0</v>
      </c>
      <c r="N260" s="192">
        <v>0</v>
      </c>
      <c r="O260" s="157"/>
      <c r="P260" s="48" t="s">
        <v>291</v>
      </c>
      <c r="Q260" s="28" t="s">
        <v>292</v>
      </c>
      <c r="R260" s="144"/>
      <c r="S260" s="30">
        <v>13</v>
      </c>
      <c r="T260" s="30">
        <v>8</v>
      </c>
      <c r="U260" s="31">
        <v>0</v>
      </c>
      <c r="V260" s="30">
        <v>0</v>
      </c>
      <c r="W260" s="30">
        <v>21</v>
      </c>
      <c r="X260" s="116"/>
      <c r="Y260" s="127">
        <f t="shared" si="70"/>
        <v>0.61904761904761907</v>
      </c>
      <c r="Z260" s="127">
        <f t="shared" si="70"/>
        <v>0.38095238095238093</v>
      </c>
      <c r="AA260" s="127">
        <f t="shared" si="70"/>
        <v>0</v>
      </c>
      <c r="AB260" s="127">
        <f t="shared" si="69"/>
        <v>0</v>
      </c>
      <c r="AC260" s="157"/>
      <c r="AD260" s="28" t="s">
        <v>291</v>
      </c>
      <c r="AE260" s="83" t="s">
        <v>292</v>
      </c>
      <c r="AF260" s="154"/>
      <c r="AG260" s="174">
        <v>0.76923076923076927</v>
      </c>
      <c r="AH260" s="174">
        <v>0.23076923076923078</v>
      </c>
      <c r="AI260" s="174">
        <v>0</v>
      </c>
      <c r="AJ260" s="174">
        <v>0</v>
      </c>
      <c r="AK260" s="174">
        <v>1</v>
      </c>
      <c r="AL260" s="175"/>
      <c r="AM260" s="264">
        <f t="shared" si="77"/>
        <v>4.7619047619047561E-2</v>
      </c>
      <c r="AN260" s="264">
        <f t="shared" si="77"/>
        <v>-4.7619047619047616E-2</v>
      </c>
      <c r="AO260" s="264">
        <f t="shared" si="77"/>
        <v>0</v>
      </c>
      <c r="AP260" s="264">
        <f t="shared" si="77"/>
        <v>0</v>
      </c>
      <c r="AR260" s="174">
        <f t="shared" si="80"/>
        <v>-0.1501831501831502</v>
      </c>
      <c r="AS260" s="174">
        <f t="shared" si="80"/>
        <v>0.15018315018315015</v>
      </c>
      <c r="AT260" s="174">
        <f t="shared" si="80"/>
        <v>0</v>
      </c>
      <c r="AU260" s="174">
        <f t="shared" si="80"/>
        <v>0</v>
      </c>
    </row>
    <row r="261" spans="1:47" ht="25.35" customHeight="1" thickBot="1" x14ac:dyDescent="0.25">
      <c r="A261" s="2"/>
      <c r="B261" s="48" t="s">
        <v>293</v>
      </c>
      <c r="C261" s="28" t="s">
        <v>294</v>
      </c>
      <c r="D261" s="144"/>
      <c r="E261" s="205">
        <v>15</v>
      </c>
      <c r="F261" s="205">
        <v>6</v>
      </c>
      <c r="G261" s="206">
        <v>0</v>
      </c>
      <c r="H261" s="205">
        <v>0</v>
      </c>
      <c r="I261" s="205">
        <v>21</v>
      </c>
      <c r="J261" s="116"/>
      <c r="K261" s="192">
        <v>0.7142857142857143</v>
      </c>
      <c r="L261" s="192">
        <v>0.2857142857142857</v>
      </c>
      <c r="M261" s="192">
        <v>0</v>
      </c>
      <c r="N261" s="192">
        <v>0</v>
      </c>
      <c r="O261" s="157"/>
      <c r="P261" s="48" t="s">
        <v>293</v>
      </c>
      <c r="Q261" s="28" t="s">
        <v>294</v>
      </c>
      <c r="R261" s="144"/>
      <c r="S261" s="30">
        <v>14</v>
      </c>
      <c r="T261" s="30">
        <v>7</v>
      </c>
      <c r="U261" s="31">
        <v>0</v>
      </c>
      <c r="V261" s="30">
        <v>0</v>
      </c>
      <c r="W261" s="30">
        <v>21</v>
      </c>
      <c r="X261" s="116"/>
      <c r="Y261" s="127">
        <f t="shared" si="70"/>
        <v>0.66666666666666663</v>
      </c>
      <c r="Z261" s="127">
        <f t="shared" si="70"/>
        <v>0.33333333333333331</v>
      </c>
      <c r="AA261" s="127">
        <f t="shared" si="70"/>
        <v>0</v>
      </c>
      <c r="AB261" s="127">
        <f t="shared" si="69"/>
        <v>0</v>
      </c>
      <c r="AC261" s="157"/>
      <c r="AD261" s="28" t="s">
        <v>293</v>
      </c>
      <c r="AE261" s="83" t="s">
        <v>294</v>
      </c>
      <c r="AF261" s="154"/>
      <c r="AG261" s="174">
        <v>0.69230769230769229</v>
      </c>
      <c r="AH261" s="174">
        <v>0.30769230769230771</v>
      </c>
      <c r="AI261" s="174">
        <v>0</v>
      </c>
      <c r="AJ261" s="174">
        <v>0</v>
      </c>
      <c r="AK261" s="174">
        <v>1</v>
      </c>
      <c r="AL261" s="175"/>
      <c r="AM261" s="264">
        <f t="shared" si="77"/>
        <v>4.7619047619047672E-2</v>
      </c>
      <c r="AN261" s="264">
        <f t="shared" si="77"/>
        <v>-4.7619047619047616E-2</v>
      </c>
      <c r="AO261" s="264">
        <f t="shared" si="77"/>
        <v>0</v>
      </c>
      <c r="AP261" s="264">
        <f t="shared" si="77"/>
        <v>0</v>
      </c>
      <c r="AR261" s="174">
        <f t="shared" si="80"/>
        <v>-2.5641025641025661E-2</v>
      </c>
      <c r="AS261" s="174">
        <f t="shared" si="80"/>
        <v>2.5641025641025605E-2</v>
      </c>
      <c r="AT261" s="174">
        <f t="shared" si="80"/>
        <v>0</v>
      </c>
      <c r="AU261" s="174">
        <f t="shared" si="80"/>
        <v>0</v>
      </c>
    </row>
    <row r="262" spans="1:47" ht="25.35" customHeight="1" thickBot="1" x14ac:dyDescent="0.25">
      <c r="A262" s="2"/>
      <c r="B262" s="48" t="s">
        <v>295</v>
      </c>
      <c r="C262" s="28" t="s">
        <v>296</v>
      </c>
      <c r="D262" s="144"/>
      <c r="E262" s="205">
        <v>15</v>
      </c>
      <c r="F262" s="205">
        <v>6</v>
      </c>
      <c r="G262" s="206">
        <v>0</v>
      </c>
      <c r="H262" s="205">
        <v>0</v>
      </c>
      <c r="I262" s="205">
        <v>21</v>
      </c>
      <c r="J262" s="116"/>
      <c r="K262" s="192">
        <v>0.7142857142857143</v>
      </c>
      <c r="L262" s="192">
        <v>0.2857142857142857</v>
      </c>
      <c r="M262" s="192">
        <v>0</v>
      </c>
      <c r="N262" s="192">
        <v>0</v>
      </c>
      <c r="O262" s="157"/>
      <c r="P262" s="48" t="s">
        <v>295</v>
      </c>
      <c r="Q262" s="28" t="s">
        <v>296</v>
      </c>
      <c r="R262" s="144"/>
      <c r="S262" s="30">
        <v>14</v>
      </c>
      <c r="T262" s="30">
        <v>6</v>
      </c>
      <c r="U262" s="31">
        <v>1</v>
      </c>
      <c r="V262" s="30">
        <v>0</v>
      </c>
      <c r="W262" s="30">
        <v>21</v>
      </c>
      <c r="X262" s="116"/>
      <c r="Y262" s="127">
        <f t="shared" si="70"/>
        <v>0.66666666666666663</v>
      </c>
      <c r="Z262" s="127">
        <f t="shared" si="70"/>
        <v>0.2857142857142857</v>
      </c>
      <c r="AA262" s="127">
        <f t="shared" si="70"/>
        <v>4.7619047619047616E-2</v>
      </c>
      <c r="AB262" s="127">
        <f t="shared" si="69"/>
        <v>0</v>
      </c>
      <c r="AC262" s="157"/>
      <c r="AD262" s="28" t="s">
        <v>295</v>
      </c>
      <c r="AE262" s="83" t="s">
        <v>296</v>
      </c>
      <c r="AF262" s="154"/>
      <c r="AG262" s="174">
        <v>0.76923076923076927</v>
      </c>
      <c r="AH262" s="174">
        <v>0.23076923076923078</v>
      </c>
      <c r="AI262" s="174">
        <v>0</v>
      </c>
      <c r="AJ262" s="174">
        <v>0</v>
      </c>
      <c r="AK262" s="174">
        <v>1</v>
      </c>
      <c r="AL262" s="175"/>
      <c r="AM262" s="264">
        <f t="shared" si="77"/>
        <v>4.7619047619047672E-2</v>
      </c>
      <c r="AN262" s="264">
        <f t="shared" si="77"/>
        <v>0</v>
      </c>
      <c r="AO262" s="264">
        <f t="shared" si="77"/>
        <v>-4.7619047619047616E-2</v>
      </c>
      <c r="AP262" s="264">
        <f t="shared" si="77"/>
        <v>0</v>
      </c>
      <c r="AR262" s="174">
        <f t="shared" si="80"/>
        <v>-0.10256410256410264</v>
      </c>
      <c r="AS262" s="174">
        <f t="shared" si="80"/>
        <v>5.4945054945054916E-2</v>
      </c>
      <c r="AT262" s="174">
        <f t="shared" si="80"/>
        <v>4.7619047619047616E-2</v>
      </c>
      <c r="AU262" s="174">
        <f t="shared" si="80"/>
        <v>0</v>
      </c>
    </row>
    <row r="263" spans="1:47" ht="25.35" customHeight="1" thickBot="1" x14ac:dyDescent="0.25">
      <c r="A263" s="2"/>
      <c r="B263" s="48" t="s">
        <v>297</v>
      </c>
      <c r="C263" s="28" t="s">
        <v>298</v>
      </c>
      <c r="D263" s="144"/>
      <c r="E263" s="205">
        <v>15</v>
      </c>
      <c r="F263" s="205">
        <v>6</v>
      </c>
      <c r="G263" s="206">
        <v>0</v>
      </c>
      <c r="H263" s="205">
        <v>0</v>
      </c>
      <c r="I263" s="205">
        <v>21</v>
      </c>
      <c r="J263" s="116"/>
      <c r="K263" s="192">
        <v>0.7142857142857143</v>
      </c>
      <c r="L263" s="192">
        <v>0.2857142857142857</v>
      </c>
      <c r="M263" s="192">
        <v>0</v>
      </c>
      <c r="N263" s="192">
        <v>0</v>
      </c>
      <c r="O263" s="157"/>
      <c r="P263" s="48" t="s">
        <v>297</v>
      </c>
      <c r="Q263" s="28" t="s">
        <v>298</v>
      </c>
      <c r="R263" s="144"/>
      <c r="S263" s="30">
        <v>14</v>
      </c>
      <c r="T263" s="30">
        <v>6</v>
      </c>
      <c r="U263" s="31">
        <v>1</v>
      </c>
      <c r="V263" s="30">
        <v>0</v>
      </c>
      <c r="W263" s="30">
        <v>21</v>
      </c>
      <c r="X263" s="116"/>
      <c r="Y263" s="127">
        <f t="shared" si="70"/>
        <v>0.66666666666666663</v>
      </c>
      <c r="Z263" s="127">
        <f t="shared" si="70"/>
        <v>0.2857142857142857</v>
      </c>
      <c r="AA263" s="127">
        <f t="shared" si="70"/>
        <v>4.7619047619047616E-2</v>
      </c>
      <c r="AB263" s="127">
        <f t="shared" si="69"/>
        <v>0</v>
      </c>
      <c r="AC263" s="157"/>
      <c r="AD263" s="28" t="s">
        <v>297</v>
      </c>
      <c r="AE263" s="83" t="s">
        <v>298</v>
      </c>
      <c r="AF263" s="154"/>
      <c r="AG263" s="174">
        <v>0.69230769230769229</v>
      </c>
      <c r="AH263" s="174">
        <v>0.30769230769230771</v>
      </c>
      <c r="AI263" s="174">
        <v>0</v>
      </c>
      <c r="AJ263" s="174">
        <v>0</v>
      </c>
      <c r="AK263" s="174">
        <v>1</v>
      </c>
      <c r="AL263" s="175"/>
      <c r="AM263" s="264">
        <f t="shared" si="77"/>
        <v>4.7619047619047672E-2</v>
      </c>
      <c r="AN263" s="264">
        <f t="shared" si="77"/>
        <v>0</v>
      </c>
      <c r="AO263" s="264">
        <f t="shared" si="77"/>
        <v>-4.7619047619047616E-2</v>
      </c>
      <c r="AP263" s="264">
        <f t="shared" si="77"/>
        <v>0</v>
      </c>
      <c r="AR263" s="174">
        <f t="shared" si="80"/>
        <v>-2.5641025641025661E-2</v>
      </c>
      <c r="AS263" s="174">
        <f t="shared" si="80"/>
        <v>-2.1978021978022011E-2</v>
      </c>
      <c r="AT263" s="174">
        <f t="shared" si="80"/>
        <v>4.7619047619047616E-2</v>
      </c>
      <c r="AU263" s="174">
        <f t="shared" si="80"/>
        <v>0</v>
      </c>
    </row>
    <row r="264" spans="1:47" ht="17.100000000000001" customHeight="1" thickBot="1" x14ac:dyDescent="0.25">
      <c r="A264" s="2"/>
      <c r="B264" s="35">
        <v>4</v>
      </c>
      <c r="C264" s="36" t="s">
        <v>299</v>
      </c>
      <c r="E264" s="30" t="s">
        <v>49</v>
      </c>
      <c r="F264" s="30" t="s">
        <v>49</v>
      </c>
      <c r="G264" s="31" t="s">
        <v>49</v>
      </c>
      <c r="H264" s="30" t="s">
        <v>49</v>
      </c>
      <c r="I264" s="30" t="s">
        <v>49</v>
      </c>
      <c r="J264" s="116"/>
      <c r="K264" s="127" t="s">
        <v>49</v>
      </c>
      <c r="L264" s="127" t="s">
        <v>49</v>
      </c>
      <c r="M264" s="127" t="s">
        <v>49</v>
      </c>
      <c r="N264" s="127" t="s">
        <v>49</v>
      </c>
      <c r="O264" s="157"/>
      <c r="P264" s="35">
        <v>4</v>
      </c>
      <c r="Q264" s="36" t="s">
        <v>299</v>
      </c>
      <c r="S264" s="30" t="s">
        <v>49</v>
      </c>
      <c r="T264" s="30" t="s">
        <v>49</v>
      </c>
      <c r="U264" s="31" t="s">
        <v>49</v>
      </c>
      <c r="V264" s="30" t="s">
        <v>49</v>
      </c>
      <c r="W264" s="30" t="s">
        <v>49</v>
      </c>
      <c r="X264" s="116"/>
      <c r="Y264" s="127" t="str">
        <f t="shared" si="70"/>
        <v/>
      </c>
      <c r="Z264" s="127" t="str">
        <f t="shared" si="70"/>
        <v/>
      </c>
      <c r="AA264" s="127" t="str">
        <f t="shared" si="70"/>
        <v/>
      </c>
      <c r="AB264" s="127" t="str">
        <f t="shared" si="69"/>
        <v/>
      </c>
      <c r="AC264" s="157"/>
      <c r="AD264" s="35" t="s">
        <v>435</v>
      </c>
      <c r="AE264" s="36" t="s">
        <v>299</v>
      </c>
      <c r="AG264" s="175"/>
      <c r="AH264" s="175"/>
      <c r="AI264" s="175"/>
      <c r="AJ264" s="175"/>
      <c r="AK264" s="175"/>
      <c r="AL264" s="175"/>
      <c r="AM264" s="174" t="s">
        <v>49</v>
      </c>
      <c r="AN264" s="174" t="s">
        <v>49</v>
      </c>
      <c r="AO264" s="174" t="s">
        <v>49</v>
      </c>
      <c r="AP264" s="174" t="s">
        <v>49</v>
      </c>
      <c r="AR264" s="174"/>
      <c r="AS264" s="174"/>
      <c r="AT264" s="174"/>
      <c r="AU264" s="174"/>
    </row>
    <row r="265" spans="1:47" ht="25.35" customHeight="1" thickBot="1" x14ac:dyDescent="0.25">
      <c r="A265" s="2"/>
      <c r="B265" s="48" t="s">
        <v>66</v>
      </c>
      <c r="C265" s="28" t="s">
        <v>300</v>
      </c>
      <c r="D265" s="144"/>
      <c r="E265" s="205">
        <v>21</v>
      </c>
      <c r="F265" s="205">
        <v>0</v>
      </c>
      <c r="G265" s="206">
        <v>0</v>
      </c>
      <c r="H265" s="205">
        <v>0</v>
      </c>
      <c r="I265" s="205">
        <v>21</v>
      </c>
      <c r="J265" s="116"/>
      <c r="K265" s="192">
        <v>1</v>
      </c>
      <c r="L265" s="192">
        <v>0</v>
      </c>
      <c r="M265" s="192">
        <v>0</v>
      </c>
      <c r="N265" s="192">
        <v>0</v>
      </c>
      <c r="O265" s="157"/>
      <c r="P265" s="48" t="s">
        <v>66</v>
      </c>
      <c r="Q265" s="28" t="s">
        <v>300</v>
      </c>
      <c r="R265" s="144"/>
      <c r="S265" s="30">
        <v>14</v>
      </c>
      <c r="T265" s="30">
        <v>6</v>
      </c>
      <c r="U265" s="31">
        <v>1</v>
      </c>
      <c r="V265" s="30">
        <v>0</v>
      </c>
      <c r="W265" s="30">
        <v>21</v>
      </c>
      <c r="X265" s="116"/>
      <c r="Y265" s="127">
        <f t="shared" si="70"/>
        <v>0.66666666666666663</v>
      </c>
      <c r="Z265" s="127">
        <f t="shared" si="70"/>
        <v>0.2857142857142857</v>
      </c>
      <c r="AA265" s="127">
        <f t="shared" si="70"/>
        <v>4.7619047619047616E-2</v>
      </c>
      <c r="AB265" s="127">
        <f t="shared" si="69"/>
        <v>0</v>
      </c>
      <c r="AC265" s="157"/>
      <c r="AD265" s="28" t="s">
        <v>66</v>
      </c>
      <c r="AE265" s="83" t="s">
        <v>300</v>
      </c>
      <c r="AF265" s="154"/>
      <c r="AG265" s="174">
        <v>1</v>
      </c>
      <c r="AH265" s="174">
        <v>0</v>
      </c>
      <c r="AI265" s="174">
        <v>0</v>
      </c>
      <c r="AJ265" s="174">
        <v>0</v>
      </c>
      <c r="AK265" s="174">
        <v>1</v>
      </c>
      <c r="AL265" s="175"/>
      <c r="AM265" s="264">
        <f t="shared" si="77"/>
        <v>0.33333333333333337</v>
      </c>
      <c r="AN265" s="264">
        <f t="shared" si="77"/>
        <v>-0.2857142857142857</v>
      </c>
      <c r="AO265" s="264">
        <f t="shared" si="77"/>
        <v>-4.7619047619047616E-2</v>
      </c>
      <c r="AP265" s="264">
        <f t="shared" si="77"/>
        <v>0</v>
      </c>
      <c r="AR265" s="174">
        <f t="shared" ref="AR265:AU266" si="81">Y265-AG265</f>
        <v>-0.33333333333333337</v>
      </c>
      <c r="AS265" s="174">
        <f t="shared" si="81"/>
        <v>0.2857142857142857</v>
      </c>
      <c r="AT265" s="174">
        <f t="shared" si="81"/>
        <v>4.7619047619047616E-2</v>
      </c>
      <c r="AU265" s="174">
        <f t="shared" si="81"/>
        <v>0</v>
      </c>
    </row>
    <row r="266" spans="1:47" ht="25.35" customHeight="1" thickBot="1" x14ac:dyDescent="0.25">
      <c r="A266" s="2"/>
      <c r="B266" s="48" t="s">
        <v>71</v>
      </c>
      <c r="C266" s="28" t="s">
        <v>301</v>
      </c>
      <c r="D266" s="144"/>
      <c r="E266" s="205">
        <v>15</v>
      </c>
      <c r="F266" s="205">
        <v>6</v>
      </c>
      <c r="G266" s="206">
        <v>0</v>
      </c>
      <c r="H266" s="205">
        <v>0</v>
      </c>
      <c r="I266" s="205">
        <v>21</v>
      </c>
      <c r="J266" s="116"/>
      <c r="K266" s="192">
        <v>0.7142857142857143</v>
      </c>
      <c r="L266" s="192">
        <v>0.2857142857142857</v>
      </c>
      <c r="M266" s="192">
        <v>0</v>
      </c>
      <c r="N266" s="192">
        <v>0</v>
      </c>
      <c r="O266" s="157"/>
      <c r="P266" s="48" t="s">
        <v>71</v>
      </c>
      <c r="Q266" s="28" t="s">
        <v>301</v>
      </c>
      <c r="R266" s="144"/>
      <c r="S266" s="30">
        <v>14</v>
      </c>
      <c r="T266" s="30">
        <v>6</v>
      </c>
      <c r="U266" s="31">
        <v>1</v>
      </c>
      <c r="V266" s="30">
        <v>0</v>
      </c>
      <c r="W266" s="30">
        <v>21</v>
      </c>
      <c r="X266" s="116"/>
      <c r="Y266" s="127">
        <f t="shared" si="70"/>
        <v>0.66666666666666663</v>
      </c>
      <c r="Z266" s="127">
        <f t="shared" si="70"/>
        <v>0.2857142857142857</v>
      </c>
      <c r="AA266" s="127">
        <f t="shared" si="70"/>
        <v>4.7619047619047616E-2</v>
      </c>
      <c r="AB266" s="127">
        <f t="shared" si="69"/>
        <v>0</v>
      </c>
      <c r="AC266" s="157"/>
      <c r="AD266" s="28" t="s">
        <v>71</v>
      </c>
      <c r="AE266" s="83" t="s">
        <v>301</v>
      </c>
      <c r="AF266" s="154"/>
      <c r="AG266" s="174">
        <v>0.53846153846153844</v>
      </c>
      <c r="AH266" s="174">
        <v>0.30769230769230771</v>
      </c>
      <c r="AI266" s="174">
        <v>0</v>
      </c>
      <c r="AJ266" s="174">
        <v>0.15384615384615385</v>
      </c>
      <c r="AK266" s="174">
        <v>1</v>
      </c>
      <c r="AL266" s="175"/>
      <c r="AM266" s="264">
        <f t="shared" si="77"/>
        <v>4.7619047619047672E-2</v>
      </c>
      <c r="AN266" s="264">
        <f t="shared" si="77"/>
        <v>0</v>
      </c>
      <c r="AO266" s="264">
        <f t="shared" si="77"/>
        <v>-4.7619047619047616E-2</v>
      </c>
      <c r="AP266" s="264">
        <f t="shared" si="77"/>
        <v>0</v>
      </c>
      <c r="AR266" s="174">
        <f t="shared" si="81"/>
        <v>0.12820512820512819</v>
      </c>
      <c r="AS266" s="174">
        <f t="shared" si="81"/>
        <v>-2.1978021978022011E-2</v>
      </c>
      <c r="AT266" s="174">
        <f t="shared" si="81"/>
        <v>4.7619047619047616E-2</v>
      </c>
      <c r="AU266" s="174">
        <f t="shared" si="81"/>
        <v>-0.15384615384615385</v>
      </c>
    </row>
    <row r="267" spans="1:47" ht="17.100000000000001" customHeight="1" thickBot="1" x14ac:dyDescent="0.25">
      <c r="A267" s="2"/>
      <c r="B267" s="35">
        <v>5</v>
      </c>
      <c r="C267" s="36" t="s">
        <v>302</v>
      </c>
      <c r="E267" s="30" t="s">
        <v>49</v>
      </c>
      <c r="F267" s="30" t="s">
        <v>49</v>
      </c>
      <c r="G267" s="31" t="s">
        <v>49</v>
      </c>
      <c r="H267" s="30" t="s">
        <v>49</v>
      </c>
      <c r="I267" s="30" t="s">
        <v>49</v>
      </c>
      <c r="J267" s="116"/>
      <c r="K267" s="127" t="s">
        <v>49</v>
      </c>
      <c r="L267" s="127" t="s">
        <v>49</v>
      </c>
      <c r="M267" s="127" t="s">
        <v>49</v>
      </c>
      <c r="N267" s="127" t="s">
        <v>49</v>
      </c>
      <c r="O267" s="157"/>
      <c r="P267" s="35">
        <v>5</v>
      </c>
      <c r="Q267" s="36" t="s">
        <v>302</v>
      </c>
      <c r="S267" s="30" t="s">
        <v>49</v>
      </c>
      <c r="T267" s="30" t="s">
        <v>49</v>
      </c>
      <c r="U267" s="31" t="s">
        <v>49</v>
      </c>
      <c r="V267" s="30" t="s">
        <v>49</v>
      </c>
      <c r="W267" s="30" t="s">
        <v>49</v>
      </c>
      <c r="X267" s="116"/>
      <c r="Y267" s="127" t="str">
        <f t="shared" si="70"/>
        <v/>
      </c>
      <c r="Z267" s="127" t="str">
        <f t="shared" si="70"/>
        <v/>
      </c>
      <c r="AA267" s="127" t="str">
        <f t="shared" si="70"/>
        <v/>
      </c>
      <c r="AB267" s="127" t="str">
        <f t="shared" si="69"/>
        <v/>
      </c>
      <c r="AC267" s="157"/>
      <c r="AD267" s="35" t="s">
        <v>436</v>
      </c>
      <c r="AE267" s="36" t="s">
        <v>302</v>
      </c>
      <c r="AG267" s="175"/>
      <c r="AH267" s="175"/>
      <c r="AI267" s="175"/>
      <c r="AJ267" s="175"/>
      <c r="AK267" s="175"/>
      <c r="AL267" s="175"/>
      <c r="AM267" s="174" t="s">
        <v>49</v>
      </c>
      <c r="AN267" s="174" t="s">
        <v>49</v>
      </c>
      <c r="AO267" s="174" t="s">
        <v>49</v>
      </c>
      <c r="AP267" s="174" t="s">
        <v>49</v>
      </c>
      <c r="AR267" s="174"/>
      <c r="AS267" s="174"/>
      <c r="AT267" s="174"/>
      <c r="AU267" s="174"/>
    </row>
    <row r="268" spans="1:47" ht="25.35" customHeight="1" thickBot="1" x14ac:dyDescent="0.25">
      <c r="A268" s="2"/>
      <c r="B268" s="48" t="s">
        <v>99</v>
      </c>
      <c r="C268" s="28" t="s">
        <v>303</v>
      </c>
      <c r="D268" s="144"/>
      <c r="E268" s="205">
        <v>17</v>
      </c>
      <c r="F268" s="205">
        <v>4</v>
      </c>
      <c r="G268" s="206">
        <v>0</v>
      </c>
      <c r="H268" s="205">
        <v>0</v>
      </c>
      <c r="I268" s="205">
        <v>21</v>
      </c>
      <c r="J268" s="116"/>
      <c r="K268" s="192">
        <v>0.80952380952380953</v>
      </c>
      <c r="L268" s="192">
        <v>0.19047619047619047</v>
      </c>
      <c r="M268" s="192">
        <v>0</v>
      </c>
      <c r="N268" s="192">
        <v>0</v>
      </c>
      <c r="O268" s="157"/>
      <c r="P268" s="48" t="s">
        <v>99</v>
      </c>
      <c r="Q268" s="28" t="s">
        <v>303</v>
      </c>
      <c r="R268" s="144"/>
      <c r="S268" s="30">
        <v>13</v>
      </c>
      <c r="T268" s="30">
        <v>7</v>
      </c>
      <c r="U268" s="31">
        <v>0</v>
      </c>
      <c r="V268" s="30">
        <v>1</v>
      </c>
      <c r="W268" s="30">
        <v>21</v>
      </c>
      <c r="X268" s="116"/>
      <c r="Y268" s="127">
        <f t="shared" si="70"/>
        <v>0.61904761904761907</v>
      </c>
      <c r="Z268" s="127">
        <f t="shared" si="70"/>
        <v>0.33333333333333331</v>
      </c>
      <c r="AA268" s="127">
        <f t="shared" si="70"/>
        <v>0</v>
      </c>
      <c r="AB268" s="127">
        <f t="shared" si="69"/>
        <v>4.7619047619047616E-2</v>
      </c>
      <c r="AC268" s="157"/>
      <c r="AD268" s="28" t="s">
        <v>99</v>
      </c>
      <c r="AE268" s="83" t="s">
        <v>303</v>
      </c>
      <c r="AF268" s="154"/>
      <c r="AG268" s="174">
        <v>0.84615384615384615</v>
      </c>
      <c r="AH268" s="174">
        <v>0.15384615384615385</v>
      </c>
      <c r="AI268" s="174">
        <v>0</v>
      </c>
      <c r="AJ268" s="174">
        <v>0</v>
      </c>
      <c r="AK268" s="174">
        <v>1</v>
      </c>
      <c r="AL268" s="175"/>
      <c r="AM268" s="264">
        <f t="shared" si="77"/>
        <v>0.19047619047619047</v>
      </c>
      <c r="AN268" s="264">
        <f t="shared" si="77"/>
        <v>-0.14285714285714285</v>
      </c>
      <c r="AO268" s="264">
        <f t="shared" si="77"/>
        <v>0</v>
      </c>
      <c r="AP268" s="264">
        <f t="shared" si="77"/>
        <v>-4.7619047619047616E-2</v>
      </c>
      <c r="AR268" s="174">
        <f t="shared" ref="AR268:AU272" si="82">Y268-AG268</f>
        <v>-0.22710622710622708</v>
      </c>
      <c r="AS268" s="174">
        <f t="shared" si="82"/>
        <v>0.17948717948717946</v>
      </c>
      <c r="AT268" s="174">
        <f t="shared" si="82"/>
        <v>0</v>
      </c>
      <c r="AU268" s="174">
        <f t="shared" si="82"/>
        <v>4.7619047619047616E-2</v>
      </c>
    </row>
    <row r="269" spans="1:47" ht="25.35" customHeight="1" thickBot="1" x14ac:dyDescent="0.25">
      <c r="A269" s="2"/>
      <c r="B269" s="48" t="s">
        <v>304</v>
      </c>
      <c r="C269" s="28" t="s">
        <v>305</v>
      </c>
      <c r="D269" s="144"/>
      <c r="E269" s="205">
        <v>13</v>
      </c>
      <c r="F269" s="205">
        <v>8</v>
      </c>
      <c r="G269" s="206">
        <v>0</v>
      </c>
      <c r="H269" s="205">
        <v>0</v>
      </c>
      <c r="I269" s="205">
        <v>21</v>
      </c>
      <c r="J269" s="116"/>
      <c r="K269" s="192">
        <v>0.61904761904761907</v>
      </c>
      <c r="L269" s="192">
        <v>0.38095238095238093</v>
      </c>
      <c r="M269" s="192">
        <v>0</v>
      </c>
      <c r="N269" s="192">
        <v>0</v>
      </c>
      <c r="O269" s="157"/>
      <c r="P269" s="48" t="s">
        <v>304</v>
      </c>
      <c r="Q269" s="28" t="s">
        <v>305</v>
      </c>
      <c r="R269" s="144"/>
      <c r="S269" s="30">
        <v>13</v>
      </c>
      <c r="T269" s="30">
        <v>7</v>
      </c>
      <c r="U269" s="31">
        <v>0</v>
      </c>
      <c r="V269" s="30">
        <v>1</v>
      </c>
      <c r="W269" s="30">
        <v>21</v>
      </c>
      <c r="X269" s="116"/>
      <c r="Y269" s="127">
        <f t="shared" si="70"/>
        <v>0.61904761904761907</v>
      </c>
      <c r="Z269" s="127">
        <f t="shared" si="70"/>
        <v>0.33333333333333331</v>
      </c>
      <c r="AA269" s="127">
        <f t="shared" si="70"/>
        <v>0</v>
      </c>
      <c r="AB269" s="127">
        <f t="shared" si="69"/>
        <v>4.7619047619047616E-2</v>
      </c>
      <c r="AC269" s="157"/>
      <c r="AD269" s="28" t="s">
        <v>304</v>
      </c>
      <c r="AE269" s="83" t="s">
        <v>305</v>
      </c>
      <c r="AF269" s="154"/>
      <c r="AG269" s="174">
        <v>0.84615384615384615</v>
      </c>
      <c r="AH269" s="174">
        <v>0.15384615384615385</v>
      </c>
      <c r="AI269" s="174">
        <v>0</v>
      </c>
      <c r="AJ269" s="174">
        <v>0</v>
      </c>
      <c r="AK269" s="174">
        <v>1</v>
      </c>
      <c r="AL269" s="175"/>
      <c r="AM269" s="264">
        <f t="shared" si="77"/>
        <v>0</v>
      </c>
      <c r="AN269" s="264">
        <f t="shared" si="77"/>
        <v>4.7619047619047616E-2</v>
      </c>
      <c r="AO269" s="264">
        <f t="shared" si="77"/>
        <v>0</v>
      </c>
      <c r="AP269" s="264">
        <f t="shared" si="77"/>
        <v>-4.7619047619047616E-2</v>
      </c>
      <c r="AR269" s="174">
        <f t="shared" si="82"/>
        <v>-0.22710622710622708</v>
      </c>
      <c r="AS269" s="174">
        <f t="shared" si="82"/>
        <v>0.17948717948717946</v>
      </c>
      <c r="AT269" s="174">
        <f t="shared" si="82"/>
        <v>0</v>
      </c>
      <c r="AU269" s="174">
        <f t="shared" si="82"/>
        <v>4.7619047619047616E-2</v>
      </c>
    </row>
    <row r="270" spans="1:47" ht="25.35" customHeight="1" thickBot="1" x14ac:dyDescent="0.25">
      <c r="A270" s="2"/>
      <c r="B270" s="48" t="s">
        <v>306</v>
      </c>
      <c r="C270" s="28" t="s">
        <v>307</v>
      </c>
      <c r="D270" s="144"/>
      <c r="E270" s="205">
        <v>21</v>
      </c>
      <c r="F270" s="205">
        <v>0</v>
      </c>
      <c r="G270" s="206">
        <v>0</v>
      </c>
      <c r="H270" s="205">
        <v>0</v>
      </c>
      <c r="I270" s="205">
        <v>21</v>
      </c>
      <c r="J270" s="116"/>
      <c r="K270" s="192">
        <v>1</v>
      </c>
      <c r="L270" s="192">
        <v>0</v>
      </c>
      <c r="M270" s="192">
        <v>0</v>
      </c>
      <c r="N270" s="192">
        <v>0</v>
      </c>
      <c r="O270" s="157"/>
      <c r="P270" s="48" t="s">
        <v>306</v>
      </c>
      <c r="Q270" s="28" t="s">
        <v>307</v>
      </c>
      <c r="R270" s="144"/>
      <c r="S270" s="30">
        <v>21</v>
      </c>
      <c r="T270" s="30">
        <v>0</v>
      </c>
      <c r="U270" s="31">
        <v>0</v>
      </c>
      <c r="V270" s="30">
        <v>0</v>
      </c>
      <c r="W270" s="30">
        <v>21</v>
      </c>
      <c r="X270" s="116"/>
      <c r="Y270" s="127">
        <f t="shared" si="70"/>
        <v>1</v>
      </c>
      <c r="Z270" s="127">
        <f t="shared" si="70"/>
        <v>0</v>
      </c>
      <c r="AA270" s="127">
        <f t="shared" si="70"/>
        <v>0</v>
      </c>
      <c r="AB270" s="127">
        <f t="shared" si="69"/>
        <v>0</v>
      </c>
      <c r="AC270" s="157"/>
      <c r="AD270" s="28" t="s">
        <v>306</v>
      </c>
      <c r="AE270" s="83" t="s">
        <v>307</v>
      </c>
      <c r="AF270" s="154"/>
      <c r="AG270" s="174">
        <v>0.92307692307692313</v>
      </c>
      <c r="AH270" s="174">
        <v>0</v>
      </c>
      <c r="AI270" s="174">
        <v>7.6923076923076927E-2</v>
      </c>
      <c r="AJ270" s="174">
        <v>0</v>
      </c>
      <c r="AK270" s="174">
        <v>1</v>
      </c>
      <c r="AL270" s="175"/>
      <c r="AM270" s="264">
        <f t="shared" si="77"/>
        <v>0</v>
      </c>
      <c r="AN270" s="264">
        <f t="shared" si="77"/>
        <v>0</v>
      </c>
      <c r="AO270" s="264">
        <f t="shared" si="77"/>
        <v>0</v>
      </c>
      <c r="AP270" s="264">
        <f t="shared" si="77"/>
        <v>0</v>
      </c>
      <c r="AR270" s="174">
        <f t="shared" si="82"/>
        <v>7.6923076923076872E-2</v>
      </c>
      <c r="AS270" s="174">
        <f t="shared" si="82"/>
        <v>0</v>
      </c>
      <c r="AT270" s="174">
        <f t="shared" si="82"/>
        <v>-7.6923076923076927E-2</v>
      </c>
      <c r="AU270" s="174">
        <f t="shared" si="82"/>
        <v>0</v>
      </c>
    </row>
    <row r="271" spans="1:47" ht="25.35" customHeight="1" thickBot="1" x14ac:dyDescent="0.25">
      <c r="A271" s="2"/>
      <c r="B271" s="48" t="s">
        <v>308</v>
      </c>
      <c r="C271" s="28" t="s">
        <v>309</v>
      </c>
      <c r="D271" s="144"/>
      <c r="E271" s="205">
        <v>21</v>
      </c>
      <c r="F271" s="205">
        <v>0</v>
      </c>
      <c r="G271" s="206">
        <v>0</v>
      </c>
      <c r="H271" s="205">
        <v>0</v>
      </c>
      <c r="I271" s="205">
        <v>21</v>
      </c>
      <c r="J271" s="116"/>
      <c r="K271" s="192">
        <v>1</v>
      </c>
      <c r="L271" s="192">
        <v>0</v>
      </c>
      <c r="M271" s="192">
        <v>0</v>
      </c>
      <c r="N271" s="192">
        <v>0</v>
      </c>
      <c r="O271" s="157"/>
      <c r="P271" s="48" t="s">
        <v>308</v>
      </c>
      <c r="Q271" s="28" t="s">
        <v>309</v>
      </c>
      <c r="R271" s="144"/>
      <c r="S271" s="30">
        <v>19</v>
      </c>
      <c r="T271" s="30">
        <v>0</v>
      </c>
      <c r="U271" s="31">
        <v>0</v>
      </c>
      <c r="V271" s="30">
        <v>2</v>
      </c>
      <c r="W271" s="30">
        <v>21</v>
      </c>
      <c r="X271" s="116"/>
      <c r="Y271" s="127">
        <f t="shared" si="70"/>
        <v>0.90476190476190477</v>
      </c>
      <c r="Z271" s="127">
        <f t="shared" si="70"/>
        <v>0</v>
      </c>
      <c r="AA271" s="127">
        <f t="shared" si="70"/>
        <v>0</v>
      </c>
      <c r="AB271" s="127">
        <f t="shared" si="69"/>
        <v>9.5238095238095233E-2</v>
      </c>
      <c r="AC271" s="157"/>
      <c r="AD271" s="28" t="s">
        <v>308</v>
      </c>
      <c r="AE271" s="83" t="s">
        <v>309</v>
      </c>
      <c r="AF271" s="154"/>
      <c r="AG271" s="174">
        <v>1</v>
      </c>
      <c r="AH271" s="174">
        <v>0</v>
      </c>
      <c r="AI271" s="174">
        <v>0</v>
      </c>
      <c r="AJ271" s="174">
        <v>0</v>
      </c>
      <c r="AK271" s="174">
        <v>1</v>
      </c>
      <c r="AL271" s="175"/>
      <c r="AM271" s="264">
        <f t="shared" si="77"/>
        <v>9.5238095238095233E-2</v>
      </c>
      <c r="AN271" s="264">
        <f t="shared" si="77"/>
        <v>0</v>
      </c>
      <c r="AO271" s="264">
        <f t="shared" si="77"/>
        <v>0</v>
      </c>
      <c r="AP271" s="264">
        <f t="shared" si="77"/>
        <v>-9.5238095238095233E-2</v>
      </c>
      <c r="AR271" s="174">
        <f t="shared" si="82"/>
        <v>-9.5238095238095233E-2</v>
      </c>
      <c r="AS271" s="174">
        <f t="shared" si="82"/>
        <v>0</v>
      </c>
      <c r="AT271" s="174">
        <f t="shared" si="82"/>
        <v>0</v>
      </c>
      <c r="AU271" s="174">
        <f t="shared" si="82"/>
        <v>9.5238095238095233E-2</v>
      </c>
    </row>
    <row r="272" spans="1:47" ht="25.35" customHeight="1" thickBot="1" x14ac:dyDescent="0.25">
      <c r="A272" s="2"/>
      <c r="B272" s="48" t="s">
        <v>310</v>
      </c>
      <c r="C272" s="28" t="s">
        <v>311</v>
      </c>
      <c r="D272" s="144"/>
      <c r="E272" s="205">
        <v>15</v>
      </c>
      <c r="F272" s="205">
        <v>6</v>
      </c>
      <c r="G272" s="206">
        <v>0</v>
      </c>
      <c r="H272" s="205">
        <v>0</v>
      </c>
      <c r="I272" s="205">
        <v>21</v>
      </c>
      <c r="J272" s="116"/>
      <c r="K272" s="192">
        <v>0.7142857142857143</v>
      </c>
      <c r="L272" s="192">
        <v>0.2857142857142857</v>
      </c>
      <c r="M272" s="192">
        <v>0</v>
      </c>
      <c r="N272" s="192">
        <v>0</v>
      </c>
      <c r="O272" s="157"/>
      <c r="P272" s="48" t="s">
        <v>310</v>
      </c>
      <c r="Q272" s="28" t="s">
        <v>311</v>
      </c>
      <c r="R272" s="144"/>
      <c r="S272" s="30">
        <v>12</v>
      </c>
      <c r="T272" s="30">
        <v>7</v>
      </c>
      <c r="U272" s="31">
        <v>0</v>
      </c>
      <c r="V272" s="30">
        <v>2</v>
      </c>
      <c r="W272" s="30">
        <v>21</v>
      </c>
      <c r="X272" s="116"/>
      <c r="Y272" s="127">
        <f t="shared" si="70"/>
        <v>0.5714285714285714</v>
      </c>
      <c r="Z272" s="127">
        <f t="shared" si="70"/>
        <v>0.33333333333333331</v>
      </c>
      <c r="AA272" s="127">
        <f t="shared" si="70"/>
        <v>0</v>
      </c>
      <c r="AB272" s="127">
        <f t="shared" si="69"/>
        <v>9.5238095238095233E-2</v>
      </c>
      <c r="AC272" s="157"/>
      <c r="AD272" s="28" t="s">
        <v>310</v>
      </c>
      <c r="AE272" s="83" t="s">
        <v>311</v>
      </c>
      <c r="AF272" s="154"/>
      <c r="AG272" s="174">
        <v>0.76923076923076927</v>
      </c>
      <c r="AH272" s="174">
        <v>0.15384615384615385</v>
      </c>
      <c r="AI272" s="174">
        <v>7.6923076923076927E-2</v>
      </c>
      <c r="AJ272" s="174">
        <v>0</v>
      </c>
      <c r="AK272" s="174">
        <v>1</v>
      </c>
      <c r="AL272" s="175"/>
      <c r="AM272" s="264">
        <f t="shared" si="77"/>
        <v>0.1428571428571429</v>
      </c>
      <c r="AN272" s="264">
        <f t="shared" si="77"/>
        <v>-4.7619047619047616E-2</v>
      </c>
      <c r="AO272" s="264">
        <f t="shared" si="77"/>
        <v>0</v>
      </c>
      <c r="AP272" s="264">
        <f t="shared" si="77"/>
        <v>-9.5238095238095233E-2</v>
      </c>
      <c r="AR272" s="174">
        <f t="shared" si="82"/>
        <v>-0.19780219780219788</v>
      </c>
      <c r="AS272" s="174">
        <f t="shared" si="82"/>
        <v>0.17948717948717946</v>
      </c>
      <c r="AT272" s="174">
        <f t="shared" si="82"/>
        <v>-7.6923076923076927E-2</v>
      </c>
      <c r="AU272" s="174">
        <f t="shared" si="82"/>
        <v>9.5238095238095233E-2</v>
      </c>
    </row>
    <row r="273" spans="1:47" ht="17.100000000000001" customHeight="1" thickBot="1" x14ac:dyDescent="0.25">
      <c r="A273" s="2"/>
      <c r="B273" s="35">
        <v>6</v>
      </c>
      <c r="C273" s="36" t="s">
        <v>312</v>
      </c>
      <c r="E273" s="30" t="s">
        <v>49</v>
      </c>
      <c r="F273" s="30" t="s">
        <v>49</v>
      </c>
      <c r="G273" s="31" t="s">
        <v>49</v>
      </c>
      <c r="H273" s="30" t="s">
        <v>49</v>
      </c>
      <c r="I273" s="30" t="s">
        <v>49</v>
      </c>
      <c r="J273" s="116"/>
      <c r="K273" s="127" t="s">
        <v>49</v>
      </c>
      <c r="L273" s="127" t="s">
        <v>49</v>
      </c>
      <c r="M273" s="127" t="s">
        <v>49</v>
      </c>
      <c r="N273" s="127" t="s">
        <v>49</v>
      </c>
      <c r="O273" s="157"/>
      <c r="P273" s="35">
        <v>6</v>
      </c>
      <c r="Q273" s="36" t="s">
        <v>312</v>
      </c>
      <c r="S273" s="30" t="s">
        <v>49</v>
      </c>
      <c r="T273" s="30" t="s">
        <v>49</v>
      </c>
      <c r="U273" s="31" t="s">
        <v>49</v>
      </c>
      <c r="V273" s="30" t="s">
        <v>49</v>
      </c>
      <c r="W273" s="30" t="s">
        <v>49</v>
      </c>
      <c r="X273" s="116"/>
      <c r="Y273" s="127" t="str">
        <f t="shared" si="70"/>
        <v/>
      </c>
      <c r="Z273" s="127" t="str">
        <f t="shared" si="70"/>
        <v/>
      </c>
      <c r="AA273" s="127" t="str">
        <f t="shared" si="70"/>
        <v/>
      </c>
      <c r="AB273" s="127" t="str">
        <f t="shared" si="69"/>
        <v/>
      </c>
      <c r="AC273" s="157"/>
      <c r="AD273" s="35" t="s">
        <v>438</v>
      </c>
      <c r="AE273" s="36" t="s">
        <v>312</v>
      </c>
      <c r="AG273" s="175"/>
      <c r="AH273" s="175"/>
      <c r="AI273" s="175"/>
      <c r="AJ273" s="175"/>
      <c r="AK273" s="175"/>
      <c r="AL273" s="175"/>
      <c r="AM273" s="174" t="s">
        <v>49</v>
      </c>
      <c r="AN273" s="174" t="s">
        <v>49</v>
      </c>
      <c r="AO273" s="174" t="s">
        <v>49</v>
      </c>
      <c r="AP273" s="174" t="s">
        <v>49</v>
      </c>
      <c r="AR273" s="174"/>
      <c r="AS273" s="174"/>
      <c r="AT273" s="174"/>
      <c r="AU273" s="174"/>
    </row>
    <row r="274" spans="1:47" ht="25.35" customHeight="1" thickBot="1" x14ac:dyDescent="0.25">
      <c r="A274" s="2"/>
      <c r="B274" s="48" t="s">
        <v>313</v>
      </c>
      <c r="C274" s="28" t="s">
        <v>314</v>
      </c>
      <c r="D274" s="144"/>
      <c r="E274" s="205">
        <v>15</v>
      </c>
      <c r="F274" s="205">
        <v>6</v>
      </c>
      <c r="G274" s="206">
        <v>0</v>
      </c>
      <c r="H274" s="205">
        <v>0</v>
      </c>
      <c r="I274" s="205">
        <v>21</v>
      </c>
      <c r="J274" s="116"/>
      <c r="K274" s="192">
        <v>0.7142857142857143</v>
      </c>
      <c r="L274" s="192">
        <v>0.2857142857142857</v>
      </c>
      <c r="M274" s="192">
        <v>0</v>
      </c>
      <c r="N274" s="192">
        <v>0</v>
      </c>
      <c r="O274" s="157"/>
      <c r="P274" s="48" t="s">
        <v>313</v>
      </c>
      <c r="Q274" s="28" t="s">
        <v>314</v>
      </c>
      <c r="R274" s="144"/>
      <c r="S274" s="30">
        <v>15</v>
      </c>
      <c r="T274" s="30">
        <v>6</v>
      </c>
      <c r="U274" s="31">
        <v>0</v>
      </c>
      <c r="V274" s="30">
        <v>0</v>
      </c>
      <c r="W274" s="30">
        <v>21</v>
      </c>
      <c r="X274" s="116"/>
      <c r="Y274" s="127">
        <f t="shared" si="70"/>
        <v>0.7142857142857143</v>
      </c>
      <c r="Z274" s="127">
        <f t="shared" si="70"/>
        <v>0.2857142857142857</v>
      </c>
      <c r="AA274" s="127">
        <f t="shared" si="70"/>
        <v>0</v>
      </c>
      <c r="AB274" s="127">
        <f t="shared" si="69"/>
        <v>0</v>
      </c>
      <c r="AC274" s="157"/>
      <c r="AD274" s="28" t="s">
        <v>313</v>
      </c>
      <c r="AE274" s="83" t="s">
        <v>314</v>
      </c>
      <c r="AF274" s="154"/>
      <c r="AG274" s="174">
        <v>0.84615384615384615</v>
      </c>
      <c r="AH274" s="174">
        <v>0.15384615384615385</v>
      </c>
      <c r="AI274" s="174">
        <v>0</v>
      </c>
      <c r="AJ274" s="174">
        <v>0</v>
      </c>
      <c r="AK274" s="174">
        <v>1</v>
      </c>
      <c r="AL274" s="175"/>
      <c r="AM274" s="264">
        <f t="shared" si="77"/>
        <v>0</v>
      </c>
      <c r="AN274" s="264">
        <f t="shared" si="77"/>
        <v>0</v>
      </c>
      <c r="AO274" s="264">
        <f t="shared" si="77"/>
        <v>0</v>
      </c>
      <c r="AP274" s="264">
        <f t="shared" si="77"/>
        <v>0</v>
      </c>
      <c r="AR274" s="174">
        <f t="shared" ref="AR274:AU276" si="83">Y274-AG274</f>
        <v>-0.13186813186813184</v>
      </c>
      <c r="AS274" s="174">
        <f t="shared" si="83"/>
        <v>0.13186813186813184</v>
      </c>
      <c r="AT274" s="174">
        <f t="shared" si="83"/>
        <v>0</v>
      </c>
      <c r="AU274" s="174">
        <f t="shared" si="83"/>
        <v>0</v>
      </c>
    </row>
    <row r="275" spans="1:47" ht="36.6" customHeight="1" thickBot="1" x14ac:dyDescent="0.25">
      <c r="A275" s="2"/>
      <c r="B275" s="48" t="s">
        <v>315</v>
      </c>
      <c r="C275" s="28" t="s">
        <v>316</v>
      </c>
      <c r="D275" s="144"/>
      <c r="E275" s="205">
        <v>15</v>
      </c>
      <c r="F275" s="205">
        <v>6</v>
      </c>
      <c r="G275" s="206">
        <v>0</v>
      </c>
      <c r="H275" s="205">
        <v>0</v>
      </c>
      <c r="I275" s="205">
        <v>21</v>
      </c>
      <c r="J275" s="116"/>
      <c r="K275" s="192">
        <v>0.7142857142857143</v>
      </c>
      <c r="L275" s="192">
        <v>0.2857142857142857</v>
      </c>
      <c r="M275" s="192">
        <v>0</v>
      </c>
      <c r="N275" s="192">
        <v>0</v>
      </c>
      <c r="O275" s="157"/>
      <c r="P275" s="48" t="s">
        <v>315</v>
      </c>
      <c r="Q275" s="28" t="s">
        <v>316</v>
      </c>
      <c r="R275" s="144"/>
      <c r="S275" s="30">
        <v>14</v>
      </c>
      <c r="T275" s="30">
        <v>6</v>
      </c>
      <c r="U275" s="31">
        <v>0</v>
      </c>
      <c r="V275" s="30">
        <v>1</v>
      </c>
      <c r="W275" s="30">
        <v>21</v>
      </c>
      <c r="X275" s="116"/>
      <c r="Y275" s="127">
        <f t="shared" si="70"/>
        <v>0.66666666666666663</v>
      </c>
      <c r="Z275" s="127">
        <f t="shared" si="70"/>
        <v>0.2857142857142857</v>
      </c>
      <c r="AA275" s="127">
        <f t="shared" si="70"/>
        <v>0</v>
      </c>
      <c r="AB275" s="127">
        <f t="shared" si="69"/>
        <v>4.7619047619047616E-2</v>
      </c>
      <c r="AC275" s="157"/>
      <c r="AD275" s="28" t="s">
        <v>315</v>
      </c>
      <c r="AE275" s="83" t="s">
        <v>316</v>
      </c>
      <c r="AF275" s="154"/>
      <c r="AG275" s="174">
        <v>0.84615384615384615</v>
      </c>
      <c r="AH275" s="174">
        <v>0.15384615384615385</v>
      </c>
      <c r="AI275" s="174">
        <v>0</v>
      </c>
      <c r="AJ275" s="174">
        <v>0</v>
      </c>
      <c r="AK275" s="174">
        <v>1</v>
      </c>
      <c r="AL275" s="175"/>
      <c r="AM275" s="264">
        <f t="shared" si="77"/>
        <v>4.7619047619047672E-2</v>
      </c>
      <c r="AN275" s="264">
        <f t="shared" si="77"/>
        <v>0</v>
      </c>
      <c r="AO275" s="264">
        <f t="shared" si="77"/>
        <v>0</v>
      </c>
      <c r="AP275" s="264">
        <f t="shared" si="77"/>
        <v>-4.7619047619047616E-2</v>
      </c>
      <c r="AR275" s="174">
        <f t="shared" si="83"/>
        <v>-0.17948717948717952</v>
      </c>
      <c r="AS275" s="174">
        <f t="shared" si="83"/>
        <v>0.13186813186813184</v>
      </c>
      <c r="AT275" s="174">
        <f t="shared" si="83"/>
        <v>0</v>
      </c>
      <c r="AU275" s="174">
        <f t="shared" si="83"/>
        <v>4.7619047619047616E-2</v>
      </c>
    </row>
    <row r="276" spans="1:47" ht="36.6" customHeight="1" thickBot="1" x14ac:dyDescent="0.25">
      <c r="A276" s="2"/>
      <c r="B276" s="48" t="s">
        <v>317</v>
      </c>
      <c r="C276" s="28" t="s">
        <v>318</v>
      </c>
      <c r="D276" s="144"/>
      <c r="E276" s="205">
        <v>14</v>
      </c>
      <c r="F276" s="205">
        <v>6</v>
      </c>
      <c r="G276" s="206">
        <v>1</v>
      </c>
      <c r="H276" s="205">
        <v>0</v>
      </c>
      <c r="I276" s="205">
        <v>21</v>
      </c>
      <c r="J276" s="116"/>
      <c r="K276" s="192">
        <v>0.66666666666666663</v>
      </c>
      <c r="L276" s="192">
        <v>0.2857142857142857</v>
      </c>
      <c r="M276" s="192">
        <v>4.7619047619047616E-2</v>
      </c>
      <c r="N276" s="192">
        <v>0</v>
      </c>
      <c r="O276" s="157"/>
      <c r="P276" s="48" t="s">
        <v>317</v>
      </c>
      <c r="Q276" s="28" t="s">
        <v>318</v>
      </c>
      <c r="R276" s="144"/>
      <c r="S276" s="30">
        <v>13</v>
      </c>
      <c r="T276" s="30">
        <v>7</v>
      </c>
      <c r="U276" s="31">
        <v>0</v>
      </c>
      <c r="V276" s="30">
        <v>1</v>
      </c>
      <c r="W276" s="30">
        <v>21</v>
      </c>
      <c r="X276" s="116"/>
      <c r="Y276" s="127">
        <f t="shared" si="70"/>
        <v>0.61904761904761907</v>
      </c>
      <c r="Z276" s="127">
        <f t="shared" si="70"/>
        <v>0.33333333333333331</v>
      </c>
      <c r="AA276" s="127">
        <f t="shared" si="70"/>
        <v>0</v>
      </c>
      <c r="AB276" s="127">
        <f t="shared" si="69"/>
        <v>4.7619047619047616E-2</v>
      </c>
      <c r="AC276" s="157"/>
      <c r="AD276" s="28" t="s">
        <v>317</v>
      </c>
      <c r="AE276" s="83" t="s">
        <v>318</v>
      </c>
      <c r="AF276" s="154"/>
      <c r="AG276" s="174">
        <v>0.76923076923076927</v>
      </c>
      <c r="AH276" s="174">
        <v>0.23076923076923078</v>
      </c>
      <c r="AI276" s="174">
        <v>0</v>
      </c>
      <c r="AJ276" s="174">
        <v>0</v>
      </c>
      <c r="AK276" s="174">
        <v>1</v>
      </c>
      <c r="AL276" s="175"/>
      <c r="AM276" s="264">
        <f t="shared" si="77"/>
        <v>4.7619047619047561E-2</v>
      </c>
      <c r="AN276" s="264">
        <f t="shared" si="77"/>
        <v>-4.7619047619047616E-2</v>
      </c>
      <c r="AO276" s="264">
        <f t="shared" si="77"/>
        <v>4.7619047619047616E-2</v>
      </c>
      <c r="AP276" s="264">
        <f t="shared" si="77"/>
        <v>-4.7619047619047616E-2</v>
      </c>
      <c r="AR276" s="174">
        <f t="shared" si="83"/>
        <v>-0.1501831501831502</v>
      </c>
      <c r="AS276" s="174">
        <f t="shared" si="83"/>
        <v>0.10256410256410253</v>
      </c>
      <c r="AT276" s="174">
        <f t="shared" si="83"/>
        <v>0</v>
      </c>
      <c r="AU276" s="174">
        <f t="shared" si="83"/>
        <v>4.7619047619047616E-2</v>
      </c>
    </row>
    <row r="277" spans="1:47" ht="17.100000000000001" customHeight="1" thickBot="1" x14ac:dyDescent="0.25">
      <c r="B277" s="35">
        <v>7</v>
      </c>
      <c r="C277" s="36" t="s">
        <v>319</v>
      </c>
      <c r="E277" s="30" t="s">
        <v>49</v>
      </c>
      <c r="F277" s="30" t="s">
        <v>49</v>
      </c>
      <c r="G277" s="31" t="s">
        <v>49</v>
      </c>
      <c r="H277" s="30" t="s">
        <v>49</v>
      </c>
      <c r="I277" s="30" t="s">
        <v>49</v>
      </c>
      <c r="J277" s="116"/>
      <c r="K277" s="127" t="s">
        <v>49</v>
      </c>
      <c r="L277" s="127" t="s">
        <v>49</v>
      </c>
      <c r="M277" s="127" t="s">
        <v>49</v>
      </c>
      <c r="N277" s="127" t="s">
        <v>49</v>
      </c>
      <c r="O277" s="157"/>
      <c r="P277" s="35">
        <v>7</v>
      </c>
      <c r="Q277" s="36" t="s">
        <v>319</v>
      </c>
      <c r="S277" s="30" t="s">
        <v>49</v>
      </c>
      <c r="T277" s="30" t="s">
        <v>49</v>
      </c>
      <c r="U277" s="31" t="s">
        <v>49</v>
      </c>
      <c r="V277" s="30" t="s">
        <v>49</v>
      </c>
      <c r="W277" s="30" t="s">
        <v>49</v>
      </c>
      <c r="X277" s="116"/>
      <c r="Y277" s="127" t="str">
        <f t="shared" si="70"/>
        <v/>
      </c>
      <c r="Z277" s="127" t="str">
        <f t="shared" si="70"/>
        <v/>
      </c>
      <c r="AA277" s="127" t="str">
        <f t="shared" si="70"/>
        <v/>
      </c>
      <c r="AB277" s="127" t="str">
        <f t="shared" si="69"/>
        <v/>
      </c>
      <c r="AC277" s="157"/>
      <c r="AD277" s="35" t="s">
        <v>439</v>
      </c>
      <c r="AE277" s="36" t="s">
        <v>502</v>
      </c>
      <c r="AG277" s="175"/>
      <c r="AH277" s="175"/>
      <c r="AI277" s="175"/>
      <c r="AJ277" s="175"/>
      <c r="AK277" s="175"/>
      <c r="AL277" s="175"/>
      <c r="AM277" s="174" t="s">
        <v>49</v>
      </c>
      <c r="AN277" s="174" t="s">
        <v>49</v>
      </c>
      <c r="AO277" s="174" t="s">
        <v>49</v>
      </c>
      <c r="AP277" s="174" t="s">
        <v>49</v>
      </c>
      <c r="AR277" s="174"/>
      <c r="AS277" s="174"/>
      <c r="AT277" s="174"/>
      <c r="AU277" s="174"/>
    </row>
    <row r="278" spans="1:47" ht="25.35" customHeight="1" thickBot="1" x14ac:dyDescent="0.25">
      <c r="B278" s="48" t="s">
        <v>320</v>
      </c>
      <c r="C278" s="28" t="s">
        <v>619</v>
      </c>
      <c r="D278" s="144"/>
      <c r="E278" s="205">
        <v>17</v>
      </c>
      <c r="F278" s="205">
        <v>3</v>
      </c>
      <c r="G278" s="206">
        <v>0</v>
      </c>
      <c r="H278" s="205">
        <v>1</v>
      </c>
      <c r="I278" s="205">
        <v>21</v>
      </c>
      <c r="J278" s="116"/>
      <c r="K278" s="192">
        <v>0.80952380952380953</v>
      </c>
      <c r="L278" s="192">
        <v>0.14285714285714285</v>
      </c>
      <c r="M278" s="192">
        <v>0</v>
      </c>
      <c r="N278" s="192">
        <v>4.7619047619047616E-2</v>
      </c>
      <c r="O278" s="157"/>
      <c r="P278" s="48" t="s">
        <v>320</v>
      </c>
      <c r="Q278" s="28" t="s">
        <v>321</v>
      </c>
      <c r="R278" s="144"/>
      <c r="S278" s="30">
        <v>11</v>
      </c>
      <c r="T278" s="30">
        <v>8</v>
      </c>
      <c r="U278" s="31">
        <v>1</v>
      </c>
      <c r="V278" s="30">
        <v>1</v>
      </c>
      <c r="W278" s="30">
        <v>21</v>
      </c>
      <c r="X278" s="116"/>
      <c r="Y278" s="127">
        <f t="shared" si="70"/>
        <v>0.52380952380952384</v>
      </c>
      <c r="Z278" s="127">
        <f t="shared" si="70"/>
        <v>0.38095238095238093</v>
      </c>
      <c r="AA278" s="127">
        <f t="shared" si="70"/>
        <v>4.7619047619047616E-2</v>
      </c>
      <c r="AB278" s="127">
        <f t="shared" si="69"/>
        <v>4.7619047619047616E-2</v>
      </c>
      <c r="AC278" s="157"/>
      <c r="AD278" s="28" t="s">
        <v>320</v>
      </c>
      <c r="AE278" s="83" t="s">
        <v>503</v>
      </c>
      <c r="AF278" s="154"/>
      <c r="AG278" s="174">
        <v>0.69230769230769229</v>
      </c>
      <c r="AH278" s="174">
        <v>0.30769230769230771</v>
      </c>
      <c r="AI278" s="174">
        <v>0</v>
      </c>
      <c r="AJ278" s="174">
        <v>0</v>
      </c>
      <c r="AK278" s="174">
        <v>1</v>
      </c>
      <c r="AL278" s="175"/>
      <c r="AM278" s="264">
        <f t="shared" si="77"/>
        <v>0.2857142857142857</v>
      </c>
      <c r="AN278" s="264">
        <f t="shared" si="77"/>
        <v>-0.23809523809523808</v>
      </c>
      <c r="AO278" s="264">
        <f t="shared" si="77"/>
        <v>-4.7619047619047616E-2</v>
      </c>
      <c r="AP278" s="264">
        <f t="shared" si="77"/>
        <v>0</v>
      </c>
      <c r="AR278" s="174">
        <f>Y278-AG278</f>
        <v>-0.16849816849816845</v>
      </c>
      <c r="AS278" s="174">
        <f>Z278-AH278</f>
        <v>7.3260073260073222E-2</v>
      </c>
      <c r="AT278" s="174">
        <f>AA278-AI278</f>
        <v>4.7619047619047616E-2</v>
      </c>
      <c r="AU278" s="174">
        <f>AB278-AJ278</f>
        <v>4.7619047619047616E-2</v>
      </c>
    </row>
    <row r="279" spans="1:47" ht="17.100000000000001" customHeight="1" thickBot="1" x14ac:dyDescent="0.25">
      <c r="B279" s="48" t="s">
        <v>322</v>
      </c>
      <c r="C279" s="28" t="s">
        <v>323</v>
      </c>
      <c r="D279" s="144"/>
      <c r="E279" s="205">
        <v>1</v>
      </c>
      <c r="F279" s="205">
        <v>0</v>
      </c>
      <c r="G279" s="206">
        <v>0</v>
      </c>
      <c r="H279" s="205">
        <v>0</v>
      </c>
      <c r="I279" s="247">
        <v>1</v>
      </c>
      <c r="J279" s="116"/>
      <c r="K279" s="192">
        <v>1</v>
      </c>
      <c r="L279" s="192">
        <v>0</v>
      </c>
      <c r="M279" s="192">
        <v>0</v>
      </c>
      <c r="N279" s="192">
        <v>0</v>
      </c>
      <c r="O279" s="157"/>
      <c r="P279" s="48" t="s">
        <v>322</v>
      </c>
      <c r="Q279" s="28" t="s">
        <v>323</v>
      </c>
      <c r="R279" s="144"/>
      <c r="S279" s="30">
        <v>1</v>
      </c>
      <c r="T279" s="30">
        <v>0</v>
      </c>
      <c r="U279" s="31">
        <v>1</v>
      </c>
      <c r="V279" s="30">
        <v>0</v>
      </c>
      <c r="W279" s="30">
        <v>2</v>
      </c>
      <c r="X279" s="116"/>
      <c r="Y279" s="127">
        <f t="shared" si="70"/>
        <v>0.5</v>
      </c>
      <c r="Z279" s="127">
        <f t="shared" si="70"/>
        <v>0</v>
      </c>
      <c r="AA279" s="127">
        <f t="shared" si="70"/>
        <v>0.5</v>
      </c>
      <c r="AB279" s="127">
        <f t="shared" si="69"/>
        <v>0</v>
      </c>
      <c r="AC279" s="157"/>
      <c r="AD279" s="28"/>
      <c r="AE279" s="83"/>
      <c r="AG279" s="24" t="s">
        <v>513</v>
      </c>
      <c r="AH279" s="120"/>
      <c r="AI279" s="120"/>
      <c r="AJ279" s="120"/>
      <c r="AK279" s="120"/>
      <c r="AL279" s="120"/>
      <c r="AM279" s="264">
        <f t="shared" si="77"/>
        <v>0.5</v>
      </c>
      <c r="AN279" s="264">
        <f t="shared" si="77"/>
        <v>0</v>
      </c>
      <c r="AO279" s="264">
        <f t="shared" si="77"/>
        <v>-0.5</v>
      </c>
      <c r="AP279" s="264">
        <f t="shared" si="77"/>
        <v>0</v>
      </c>
      <c r="AR279" s="155"/>
      <c r="AS279" s="155"/>
      <c r="AT279" s="155"/>
      <c r="AU279" s="155"/>
    </row>
    <row r="280" spans="1:47" ht="17.100000000000001" customHeight="1" thickBot="1" x14ac:dyDescent="0.25">
      <c r="B280" s="48" t="s">
        <v>324</v>
      </c>
      <c r="C280" s="28" t="s">
        <v>325</v>
      </c>
      <c r="D280" s="144"/>
      <c r="E280" s="205">
        <v>21</v>
      </c>
      <c r="F280" s="205">
        <v>0</v>
      </c>
      <c r="G280" s="206">
        <v>0</v>
      </c>
      <c r="H280" s="205">
        <v>0</v>
      </c>
      <c r="I280" s="205">
        <v>21</v>
      </c>
      <c r="J280" s="116"/>
      <c r="K280" s="192">
        <v>1</v>
      </c>
      <c r="L280" s="192">
        <v>0</v>
      </c>
      <c r="M280" s="192">
        <v>0</v>
      </c>
      <c r="N280" s="192">
        <v>0</v>
      </c>
      <c r="O280" s="157"/>
      <c r="P280" s="48" t="s">
        <v>324</v>
      </c>
      <c r="Q280" s="28" t="s">
        <v>325</v>
      </c>
      <c r="R280" s="144"/>
      <c r="S280" s="30">
        <v>13</v>
      </c>
      <c r="T280" s="30">
        <v>7</v>
      </c>
      <c r="U280" s="31">
        <v>0</v>
      </c>
      <c r="V280" s="30">
        <v>0</v>
      </c>
      <c r="W280" s="30">
        <v>20</v>
      </c>
      <c r="X280" s="116"/>
      <c r="Y280" s="127">
        <f t="shared" si="70"/>
        <v>0.65</v>
      </c>
      <c r="Z280" s="127">
        <f t="shared" si="70"/>
        <v>0.35</v>
      </c>
      <c r="AA280" s="127">
        <f t="shared" si="70"/>
        <v>0</v>
      </c>
      <c r="AB280" s="127">
        <f t="shared" si="69"/>
        <v>0</v>
      </c>
      <c r="AC280" s="157"/>
      <c r="AD280" s="28" t="s">
        <v>322</v>
      </c>
      <c r="AE280" s="83" t="s">
        <v>325</v>
      </c>
      <c r="AF280" s="154"/>
      <c r="AG280" s="174">
        <v>0.61538461538461542</v>
      </c>
      <c r="AH280" s="174">
        <v>0.38461538461538464</v>
      </c>
      <c r="AI280" s="174">
        <v>0</v>
      </c>
      <c r="AJ280" s="174">
        <v>0</v>
      </c>
      <c r="AK280" s="174">
        <v>1</v>
      </c>
      <c r="AL280" s="175"/>
      <c r="AM280" s="264">
        <f t="shared" si="77"/>
        <v>0.35</v>
      </c>
      <c r="AN280" s="264">
        <f t="shared" si="77"/>
        <v>-0.35</v>
      </c>
      <c r="AO280" s="264">
        <f t="shared" si="77"/>
        <v>0</v>
      </c>
      <c r="AP280" s="264">
        <f t="shared" si="77"/>
        <v>0</v>
      </c>
      <c r="AR280" s="174">
        <f t="shared" ref="AR280:AU283" si="84">Y280-AG280</f>
        <v>3.4615384615384603E-2</v>
      </c>
      <c r="AS280" s="174">
        <f t="shared" si="84"/>
        <v>-3.4615384615384659E-2</v>
      </c>
      <c r="AT280" s="174">
        <f t="shared" si="84"/>
        <v>0</v>
      </c>
      <c r="AU280" s="174">
        <f t="shared" si="84"/>
        <v>0</v>
      </c>
    </row>
    <row r="281" spans="1:47" ht="17.100000000000001" customHeight="1" thickBot="1" x14ac:dyDescent="0.25">
      <c r="B281" s="48" t="s">
        <v>326</v>
      </c>
      <c r="C281" s="28" t="s">
        <v>327</v>
      </c>
      <c r="D281" s="144"/>
      <c r="E281" s="205">
        <v>21</v>
      </c>
      <c r="F281" s="205">
        <v>0</v>
      </c>
      <c r="G281" s="206">
        <v>0</v>
      </c>
      <c r="H281" s="205">
        <v>0</v>
      </c>
      <c r="I281" s="205">
        <v>21</v>
      </c>
      <c r="J281" s="116"/>
      <c r="K281" s="192">
        <v>1</v>
      </c>
      <c r="L281" s="192">
        <v>0</v>
      </c>
      <c r="M281" s="192">
        <v>0</v>
      </c>
      <c r="N281" s="192">
        <v>0</v>
      </c>
      <c r="O281" s="157"/>
      <c r="P281" s="48" t="s">
        <v>326</v>
      </c>
      <c r="Q281" s="28" t="s">
        <v>327</v>
      </c>
      <c r="R281" s="144"/>
      <c r="S281" s="30">
        <v>13</v>
      </c>
      <c r="T281" s="30">
        <v>7</v>
      </c>
      <c r="U281" s="31">
        <v>0</v>
      </c>
      <c r="V281" s="30">
        <v>0</v>
      </c>
      <c r="W281" s="30">
        <v>20</v>
      </c>
      <c r="X281" s="116"/>
      <c r="Y281" s="127">
        <f t="shared" si="70"/>
        <v>0.65</v>
      </c>
      <c r="Z281" s="127">
        <f t="shared" si="70"/>
        <v>0.35</v>
      </c>
      <c r="AA281" s="127">
        <f t="shared" si="70"/>
        <v>0</v>
      </c>
      <c r="AB281" s="127">
        <f t="shared" si="69"/>
        <v>0</v>
      </c>
      <c r="AC281" s="157"/>
      <c r="AD281" s="28" t="s">
        <v>324</v>
      </c>
      <c r="AE281" s="83" t="s">
        <v>327</v>
      </c>
      <c r="AF281" s="154"/>
      <c r="AG281" s="174">
        <v>0.46153846153846156</v>
      </c>
      <c r="AH281" s="174">
        <v>0.46153846153846156</v>
      </c>
      <c r="AI281" s="174">
        <v>7.6923076923076927E-2</v>
      </c>
      <c r="AJ281" s="174">
        <v>0</v>
      </c>
      <c r="AK281" s="174">
        <v>1</v>
      </c>
      <c r="AL281" s="175"/>
      <c r="AM281" s="264">
        <f t="shared" si="77"/>
        <v>0.35</v>
      </c>
      <c r="AN281" s="264">
        <f t="shared" si="77"/>
        <v>-0.35</v>
      </c>
      <c r="AO281" s="264">
        <f t="shared" si="77"/>
        <v>0</v>
      </c>
      <c r="AP281" s="264">
        <f t="shared" si="77"/>
        <v>0</v>
      </c>
      <c r="AR281" s="174">
        <f t="shared" si="84"/>
        <v>0.18846153846153846</v>
      </c>
      <c r="AS281" s="174">
        <f t="shared" si="84"/>
        <v>-0.11153846153846159</v>
      </c>
      <c r="AT281" s="174">
        <f t="shared" si="84"/>
        <v>-7.6923076923076927E-2</v>
      </c>
      <c r="AU281" s="174">
        <f t="shared" si="84"/>
        <v>0</v>
      </c>
    </row>
    <row r="282" spans="1:47" ht="25.35" customHeight="1" thickBot="1" x14ac:dyDescent="0.25">
      <c r="B282" s="48" t="s">
        <v>328</v>
      </c>
      <c r="C282" s="28" t="s">
        <v>329</v>
      </c>
      <c r="D282" s="144"/>
      <c r="E282" s="205">
        <v>19</v>
      </c>
      <c r="F282" s="205">
        <v>2</v>
      </c>
      <c r="G282" s="206">
        <v>0</v>
      </c>
      <c r="H282" s="205">
        <v>0</v>
      </c>
      <c r="I282" s="205">
        <v>21</v>
      </c>
      <c r="J282" s="116"/>
      <c r="K282" s="192">
        <v>0.90476190476190477</v>
      </c>
      <c r="L282" s="192">
        <v>9.5238095238095233E-2</v>
      </c>
      <c r="M282" s="192">
        <v>0</v>
      </c>
      <c r="N282" s="192">
        <v>0</v>
      </c>
      <c r="O282" s="157"/>
      <c r="P282" s="48" t="s">
        <v>328</v>
      </c>
      <c r="Q282" s="28" t="s">
        <v>329</v>
      </c>
      <c r="R282" s="144"/>
      <c r="S282" s="30">
        <v>19</v>
      </c>
      <c r="T282" s="30">
        <v>0</v>
      </c>
      <c r="U282" s="31">
        <v>1</v>
      </c>
      <c r="V282" s="30">
        <v>1</v>
      </c>
      <c r="W282" s="30">
        <v>21</v>
      </c>
      <c r="X282" s="116"/>
      <c r="Y282" s="127">
        <f t="shared" si="70"/>
        <v>0.90476190476190477</v>
      </c>
      <c r="Z282" s="127">
        <f t="shared" si="70"/>
        <v>0</v>
      </c>
      <c r="AA282" s="127">
        <f t="shared" si="70"/>
        <v>4.7619047619047616E-2</v>
      </c>
      <c r="AB282" s="127">
        <f t="shared" si="69"/>
        <v>4.7619047619047616E-2</v>
      </c>
      <c r="AC282" s="157"/>
      <c r="AD282" s="28" t="s">
        <v>328</v>
      </c>
      <c r="AE282" s="83" t="s">
        <v>505</v>
      </c>
      <c r="AF282" s="154"/>
      <c r="AG282" s="174">
        <v>0.61538461538461542</v>
      </c>
      <c r="AH282" s="174">
        <v>0.38461538461538464</v>
      </c>
      <c r="AI282" s="174">
        <v>0</v>
      </c>
      <c r="AJ282" s="174">
        <v>0</v>
      </c>
      <c r="AK282" s="174">
        <v>1</v>
      </c>
      <c r="AL282" s="175"/>
      <c r="AM282" s="264">
        <f t="shared" si="77"/>
        <v>0</v>
      </c>
      <c r="AN282" s="264">
        <f t="shared" si="77"/>
        <v>9.5238095238095233E-2</v>
      </c>
      <c r="AO282" s="264">
        <f t="shared" si="77"/>
        <v>-4.7619047619047616E-2</v>
      </c>
      <c r="AP282" s="264">
        <f t="shared" si="77"/>
        <v>-4.7619047619047616E-2</v>
      </c>
      <c r="AR282" s="174">
        <f t="shared" si="84"/>
        <v>0.28937728937728935</v>
      </c>
      <c r="AS282" s="174">
        <f t="shared" si="84"/>
        <v>-0.38461538461538464</v>
      </c>
      <c r="AT282" s="174">
        <f t="shared" si="84"/>
        <v>4.7619047619047616E-2</v>
      </c>
      <c r="AU282" s="174">
        <f t="shared" si="84"/>
        <v>4.7619047619047616E-2</v>
      </c>
    </row>
    <row r="283" spans="1:47" ht="25.35" customHeight="1" thickBot="1" x14ac:dyDescent="0.25">
      <c r="B283" s="48" t="s">
        <v>330</v>
      </c>
      <c r="C283" s="28" t="s">
        <v>331</v>
      </c>
      <c r="D283" s="144"/>
      <c r="E283" s="205">
        <v>19</v>
      </c>
      <c r="F283" s="205">
        <v>2</v>
      </c>
      <c r="G283" s="206">
        <v>0</v>
      </c>
      <c r="H283" s="205">
        <v>0</v>
      </c>
      <c r="I283" s="205">
        <v>21</v>
      </c>
      <c r="J283" s="116"/>
      <c r="K283" s="192">
        <v>0.90476190476190477</v>
      </c>
      <c r="L283" s="192">
        <v>9.5238095238095233E-2</v>
      </c>
      <c r="M283" s="192">
        <v>0</v>
      </c>
      <c r="N283" s="192">
        <v>0</v>
      </c>
      <c r="O283" s="157"/>
      <c r="P283" s="48" t="s">
        <v>330</v>
      </c>
      <c r="Q283" s="28" t="s">
        <v>331</v>
      </c>
      <c r="R283" s="144"/>
      <c r="S283" s="30">
        <v>19</v>
      </c>
      <c r="T283" s="30">
        <v>0</v>
      </c>
      <c r="U283" s="31">
        <v>1</v>
      </c>
      <c r="V283" s="30">
        <v>1</v>
      </c>
      <c r="W283" s="30">
        <v>21</v>
      </c>
      <c r="X283" s="116"/>
      <c r="Y283" s="127">
        <f t="shared" si="70"/>
        <v>0.90476190476190477</v>
      </c>
      <c r="Z283" s="127">
        <f t="shared" si="70"/>
        <v>0</v>
      </c>
      <c r="AA283" s="127">
        <f t="shared" si="70"/>
        <v>4.7619047619047616E-2</v>
      </c>
      <c r="AB283" s="127">
        <f t="shared" si="69"/>
        <v>4.7619047619047616E-2</v>
      </c>
      <c r="AC283" s="157"/>
      <c r="AD283" s="28" t="s">
        <v>330</v>
      </c>
      <c r="AE283" s="83" t="s">
        <v>506</v>
      </c>
      <c r="AF283" s="154"/>
      <c r="AG283" s="174">
        <v>0.69230769230769229</v>
      </c>
      <c r="AH283" s="174">
        <v>0.30769230769230771</v>
      </c>
      <c r="AI283" s="174">
        <v>0</v>
      </c>
      <c r="AJ283" s="174">
        <v>0</v>
      </c>
      <c r="AK283" s="174">
        <v>1</v>
      </c>
      <c r="AL283" s="175"/>
      <c r="AM283" s="264">
        <f t="shared" si="77"/>
        <v>0</v>
      </c>
      <c r="AN283" s="264">
        <f t="shared" si="77"/>
        <v>9.5238095238095233E-2</v>
      </c>
      <c r="AO283" s="264">
        <f t="shared" si="77"/>
        <v>-4.7619047619047616E-2</v>
      </c>
      <c r="AP283" s="264">
        <f t="shared" si="77"/>
        <v>-4.7619047619047616E-2</v>
      </c>
      <c r="AR283" s="174">
        <f t="shared" si="84"/>
        <v>0.21245421245421248</v>
      </c>
      <c r="AS283" s="174">
        <f t="shared" si="84"/>
        <v>-0.30769230769230771</v>
      </c>
      <c r="AT283" s="174">
        <f t="shared" si="84"/>
        <v>4.7619047619047616E-2</v>
      </c>
      <c r="AU283" s="174">
        <f t="shared" si="84"/>
        <v>4.7619047619047616E-2</v>
      </c>
    </row>
    <row r="284" spans="1:47" ht="17.100000000000001" customHeight="1" thickBot="1" x14ac:dyDescent="0.25">
      <c r="B284" s="48" t="s">
        <v>332</v>
      </c>
      <c r="C284" s="28" t="s">
        <v>620</v>
      </c>
      <c r="D284" s="144"/>
      <c r="E284" s="205">
        <v>17</v>
      </c>
      <c r="F284" s="30" t="s">
        <v>47</v>
      </c>
      <c r="G284" s="31" t="s">
        <v>47</v>
      </c>
      <c r="H284" s="205">
        <v>4</v>
      </c>
      <c r="I284" s="205">
        <v>21</v>
      </c>
      <c r="J284" s="116"/>
      <c r="K284" s="192">
        <v>0.80952380952380953</v>
      </c>
      <c r="L284" s="127"/>
      <c r="M284" s="127"/>
      <c r="N284" s="192">
        <v>0.19047619047619047</v>
      </c>
      <c r="O284" s="157"/>
      <c r="P284" s="48" t="s">
        <v>332</v>
      </c>
      <c r="Q284" s="28" t="s">
        <v>333</v>
      </c>
      <c r="R284" s="144"/>
      <c r="S284" s="30">
        <v>14</v>
      </c>
      <c r="T284" s="30" t="s">
        <v>47</v>
      </c>
      <c r="U284" s="31" t="s">
        <v>47</v>
      </c>
      <c r="V284" s="30">
        <v>7</v>
      </c>
      <c r="W284" s="30">
        <v>21</v>
      </c>
      <c r="X284" s="116"/>
      <c r="Y284" s="127">
        <f t="shared" si="70"/>
        <v>0.66666666666666663</v>
      </c>
      <c r="Z284" s="127" t="str">
        <f t="shared" si="70"/>
        <v/>
      </c>
      <c r="AA284" s="127" t="str">
        <f t="shared" si="70"/>
        <v/>
      </c>
      <c r="AB284" s="127">
        <f t="shared" si="69"/>
        <v>0.33333333333333331</v>
      </c>
      <c r="AC284" s="157"/>
      <c r="AD284" s="101"/>
      <c r="AE284" s="124"/>
      <c r="AG284" s="24" t="s">
        <v>513</v>
      </c>
      <c r="AH284" s="120"/>
      <c r="AI284" s="120"/>
      <c r="AJ284" s="120"/>
      <c r="AK284" s="120"/>
      <c r="AL284" s="120"/>
      <c r="AM284" s="264">
        <f t="shared" si="77"/>
        <v>0.1428571428571429</v>
      </c>
      <c r="AN284" s="30" t="s">
        <v>47</v>
      </c>
      <c r="AO284" s="31" t="s">
        <v>47</v>
      </c>
      <c r="AP284" s="264">
        <f t="shared" si="77"/>
        <v>-0.14285714285714285</v>
      </c>
      <c r="AR284" s="155"/>
      <c r="AS284" s="155"/>
      <c r="AT284" s="155"/>
      <c r="AU284" s="155"/>
    </row>
    <row r="285" spans="1:47" ht="17.100000000000001" customHeight="1" thickBot="1" x14ac:dyDescent="0.25">
      <c r="B285" s="48" t="s">
        <v>334</v>
      </c>
      <c r="C285" s="28" t="s">
        <v>335</v>
      </c>
      <c r="D285" s="144"/>
      <c r="E285" s="205">
        <v>16</v>
      </c>
      <c r="F285" s="205">
        <v>1</v>
      </c>
      <c r="G285" s="206">
        <v>0</v>
      </c>
      <c r="H285" s="205">
        <v>0</v>
      </c>
      <c r="I285" s="247">
        <f>SUM(E285:H285)</f>
        <v>17</v>
      </c>
      <c r="J285" s="116"/>
      <c r="K285" s="192">
        <v>0.94117647058823528</v>
      </c>
      <c r="L285" s="192">
        <v>5.8823529411764705E-2</v>
      </c>
      <c r="M285" s="192">
        <v>0</v>
      </c>
      <c r="N285" s="192">
        <v>0</v>
      </c>
      <c r="O285" s="157"/>
      <c r="P285" s="48" t="s">
        <v>334</v>
      </c>
      <c r="Q285" s="28" t="s">
        <v>335</v>
      </c>
      <c r="R285" s="144"/>
      <c r="S285" s="30">
        <v>14</v>
      </c>
      <c r="T285" s="30">
        <v>0</v>
      </c>
      <c r="U285" s="31">
        <v>0</v>
      </c>
      <c r="V285" s="30">
        <v>0</v>
      </c>
      <c r="W285" s="30">
        <v>14</v>
      </c>
      <c r="X285" s="116"/>
      <c r="Y285" s="127">
        <f t="shared" si="70"/>
        <v>1</v>
      </c>
      <c r="Z285" s="127">
        <f t="shared" si="70"/>
        <v>0</v>
      </c>
      <c r="AA285" s="127">
        <f t="shared" si="70"/>
        <v>0</v>
      </c>
      <c r="AB285" s="127">
        <f t="shared" si="69"/>
        <v>0</v>
      </c>
      <c r="AC285" s="157"/>
      <c r="AD285" s="108" t="s">
        <v>326</v>
      </c>
      <c r="AE285" s="292" t="s">
        <v>504</v>
      </c>
      <c r="AF285" s="154"/>
      <c r="AG285" s="174">
        <v>0.83333333333333337</v>
      </c>
      <c r="AH285" s="174">
        <v>0.16666666666666666</v>
      </c>
      <c r="AI285" s="174">
        <v>0</v>
      </c>
      <c r="AJ285" s="174">
        <v>0</v>
      </c>
      <c r="AK285" s="174">
        <v>0.92307692307692313</v>
      </c>
      <c r="AL285" s="175"/>
      <c r="AM285" s="264">
        <f t="shared" si="77"/>
        <v>-5.8823529411764719E-2</v>
      </c>
      <c r="AN285" s="264">
        <f t="shared" si="77"/>
        <v>5.8823529411764705E-2</v>
      </c>
      <c r="AO285" s="264">
        <f t="shared" si="77"/>
        <v>0</v>
      </c>
      <c r="AP285" s="264">
        <f t="shared" si="77"/>
        <v>0</v>
      </c>
      <c r="AR285" s="174">
        <f>Y285-AG285</f>
        <v>0.16666666666666663</v>
      </c>
      <c r="AS285" s="174">
        <f>Z285-AH285</f>
        <v>-0.16666666666666666</v>
      </c>
      <c r="AT285" s="174">
        <f>AA285-AI285</f>
        <v>0</v>
      </c>
      <c r="AU285" s="174">
        <f>AB285-AJ285</f>
        <v>0</v>
      </c>
    </row>
    <row r="286" spans="1:47" ht="17.100000000000001" customHeight="1" thickBot="1" x14ac:dyDescent="0.25">
      <c r="B286" s="48" t="s">
        <v>336</v>
      </c>
      <c r="C286" s="28" t="s">
        <v>337</v>
      </c>
      <c r="E286" s="205">
        <v>12</v>
      </c>
      <c r="F286" s="205">
        <v>4</v>
      </c>
      <c r="G286" s="206">
        <v>0</v>
      </c>
      <c r="H286" s="205">
        <v>1</v>
      </c>
      <c r="I286" s="247">
        <f>SUM(E286:H286)</f>
        <v>17</v>
      </c>
      <c r="J286" s="116"/>
      <c r="K286" s="192">
        <v>0.70588235294117652</v>
      </c>
      <c r="L286" s="192">
        <v>0.23529411764705882</v>
      </c>
      <c r="M286" s="192">
        <v>0</v>
      </c>
      <c r="N286" s="192">
        <v>5.8823529411764705E-2</v>
      </c>
      <c r="O286" s="157"/>
      <c r="P286" s="48" t="s">
        <v>336</v>
      </c>
      <c r="Q286" s="28" t="s">
        <v>337</v>
      </c>
      <c r="S286" s="30">
        <v>14</v>
      </c>
      <c r="T286" s="30">
        <v>0</v>
      </c>
      <c r="U286" s="31">
        <v>0</v>
      </c>
      <c r="V286" s="30">
        <v>0</v>
      </c>
      <c r="W286" s="30">
        <v>14</v>
      </c>
      <c r="X286" s="116"/>
      <c r="Y286" s="127">
        <f t="shared" si="70"/>
        <v>1</v>
      </c>
      <c r="Z286" s="127">
        <f t="shared" si="70"/>
        <v>0</v>
      </c>
      <c r="AA286" s="127">
        <f t="shared" si="70"/>
        <v>0</v>
      </c>
      <c r="AB286" s="127">
        <f t="shared" si="69"/>
        <v>0</v>
      </c>
      <c r="AC286" s="157"/>
      <c r="AD286" s="109"/>
      <c r="AE286" s="293"/>
      <c r="AG286" s="24" t="s">
        <v>536</v>
      </c>
      <c r="AH286" s="120"/>
      <c r="AI286" s="120"/>
      <c r="AJ286" s="120"/>
      <c r="AK286" s="120"/>
      <c r="AL286" s="120"/>
      <c r="AM286" s="264">
        <f t="shared" si="77"/>
        <v>-0.29411764705882348</v>
      </c>
      <c r="AN286" s="264">
        <f t="shared" si="77"/>
        <v>0.23529411764705882</v>
      </c>
      <c r="AO286" s="264">
        <f t="shared" si="77"/>
        <v>0</v>
      </c>
      <c r="AP286" s="264">
        <f t="shared" si="77"/>
        <v>5.8823529411764705E-2</v>
      </c>
      <c r="AR286" s="155"/>
      <c r="AS286" s="155"/>
      <c r="AT286" s="155"/>
      <c r="AU286" s="155"/>
    </row>
    <row r="287" spans="1:47" ht="25.35" customHeight="1" thickBot="1" x14ac:dyDescent="0.25">
      <c r="B287" s="48" t="s">
        <v>338</v>
      </c>
      <c r="C287" s="28" t="s">
        <v>339</v>
      </c>
      <c r="E287" s="205">
        <v>13</v>
      </c>
      <c r="F287" s="30" t="s">
        <v>47</v>
      </c>
      <c r="G287" s="31" t="s">
        <v>47</v>
      </c>
      <c r="H287" s="205">
        <v>4</v>
      </c>
      <c r="I287" s="247">
        <f t="shared" ref="I287:I290" si="85">SUM(E287:H287)</f>
        <v>17</v>
      </c>
      <c r="J287" s="116"/>
      <c r="K287" s="192">
        <v>0.76470588235294112</v>
      </c>
      <c r="L287" s="127"/>
      <c r="M287" s="127"/>
      <c r="N287" s="192">
        <v>0.23529411764705882</v>
      </c>
      <c r="O287" s="157"/>
      <c r="P287" s="48" t="s">
        <v>338</v>
      </c>
      <c r="Q287" s="28" t="s">
        <v>339</v>
      </c>
      <c r="S287" s="30">
        <v>9</v>
      </c>
      <c r="T287" s="30" t="s">
        <v>47</v>
      </c>
      <c r="U287" s="31" t="s">
        <v>47</v>
      </c>
      <c r="V287" s="30">
        <v>5</v>
      </c>
      <c r="W287" s="30">
        <v>14</v>
      </c>
      <c r="X287" s="116"/>
      <c r="Y287" s="127">
        <f t="shared" si="70"/>
        <v>0.6428571428571429</v>
      </c>
      <c r="Z287" s="127" t="str">
        <f t="shared" si="70"/>
        <v/>
      </c>
      <c r="AA287" s="127" t="str">
        <f t="shared" si="70"/>
        <v/>
      </c>
      <c r="AB287" s="127">
        <f t="shared" si="69"/>
        <v>0.35714285714285715</v>
      </c>
      <c r="AC287" s="157"/>
      <c r="AD287" s="102"/>
      <c r="AE287" s="125"/>
      <c r="AG287" s="24" t="s">
        <v>513</v>
      </c>
      <c r="AH287" s="120"/>
      <c r="AI287" s="120"/>
      <c r="AJ287" s="120"/>
      <c r="AK287" s="120"/>
      <c r="AL287" s="120"/>
      <c r="AM287" s="264">
        <f t="shared" si="77"/>
        <v>0.12184873949579822</v>
      </c>
      <c r="AN287" s="30" t="s">
        <v>47</v>
      </c>
      <c r="AO287" s="31" t="s">
        <v>47</v>
      </c>
      <c r="AP287" s="264">
        <f t="shared" si="77"/>
        <v>-0.12184873949579833</v>
      </c>
      <c r="AR287" s="155"/>
      <c r="AS287" s="155"/>
      <c r="AT287" s="155"/>
      <c r="AU287" s="155"/>
    </row>
    <row r="288" spans="1:47" ht="25.35" customHeight="1" thickBot="1" x14ac:dyDescent="0.25">
      <c r="B288" s="48" t="s">
        <v>340</v>
      </c>
      <c r="C288" s="28" t="s">
        <v>341</v>
      </c>
      <c r="E288" s="205">
        <v>9</v>
      </c>
      <c r="F288" s="205">
        <v>4</v>
      </c>
      <c r="G288" s="206">
        <v>0</v>
      </c>
      <c r="H288" s="205">
        <v>0</v>
      </c>
      <c r="I288" s="247">
        <f t="shared" si="85"/>
        <v>13</v>
      </c>
      <c r="J288" s="116"/>
      <c r="K288" s="192">
        <v>0.69230769230769229</v>
      </c>
      <c r="L288" s="192">
        <v>0.30769230769230771</v>
      </c>
      <c r="M288" s="192">
        <v>0</v>
      </c>
      <c r="N288" s="192">
        <v>0</v>
      </c>
      <c r="O288" s="157"/>
      <c r="P288" s="48" t="s">
        <v>340</v>
      </c>
      <c r="Q288" s="28" t="s">
        <v>341</v>
      </c>
      <c r="S288" s="30">
        <v>7</v>
      </c>
      <c r="T288" s="30">
        <v>2</v>
      </c>
      <c r="U288" s="31">
        <v>0</v>
      </c>
      <c r="V288" s="30">
        <v>0</v>
      </c>
      <c r="W288" s="30">
        <v>9</v>
      </c>
      <c r="X288" s="116"/>
      <c r="Y288" s="127">
        <f t="shared" si="70"/>
        <v>0.77777777777777779</v>
      </c>
      <c r="Z288" s="127">
        <f t="shared" si="70"/>
        <v>0.22222222222222221</v>
      </c>
      <c r="AA288" s="127">
        <f t="shared" si="70"/>
        <v>0</v>
      </c>
      <c r="AB288" s="127">
        <f t="shared" si="69"/>
        <v>0</v>
      </c>
      <c r="AC288" s="157"/>
      <c r="AD288" s="28" t="s">
        <v>332</v>
      </c>
      <c r="AE288" s="83" t="s">
        <v>507</v>
      </c>
      <c r="AF288" s="154"/>
      <c r="AG288" s="174">
        <v>0.61538461538461542</v>
      </c>
      <c r="AH288" s="174">
        <v>0.38461538461538464</v>
      </c>
      <c r="AI288" s="174">
        <v>0</v>
      </c>
      <c r="AJ288" s="174">
        <v>0</v>
      </c>
      <c r="AK288" s="174">
        <v>1</v>
      </c>
      <c r="AL288" s="175"/>
      <c r="AM288" s="264">
        <f t="shared" si="77"/>
        <v>-8.54700854700855E-2</v>
      </c>
      <c r="AN288" s="264">
        <f t="shared" si="77"/>
        <v>8.54700854700855E-2</v>
      </c>
      <c r="AO288" s="264">
        <f t="shared" si="77"/>
        <v>0</v>
      </c>
      <c r="AP288" s="264">
        <f t="shared" si="77"/>
        <v>0</v>
      </c>
      <c r="AR288" s="174">
        <f>Y288-AG288</f>
        <v>0.16239316239316237</v>
      </c>
      <c r="AS288" s="174">
        <f>Z288-AH288</f>
        <v>-0.16239316239316243</v>
      </c>
      <c r="AT288" s="174">
        <f>AA288-AI288</f>
        <v>0</v>
      </c>
      <c r="AU288" s="174">
        <f>AB288-AJ288</f>
        <v>0</v>
      </c>
    </row>
    <row r="289" spans="1:49" ht="17.100000000000001" customHeight="1" thickBot="1" x14ac:dyDescent="0.25">
      <c r="B289" s="48" t="s">
        <v>342</v>
      </c>
      <c r="C289" s="28" t="s">
        <v>343</v>
      </c>
      <c r="E289" s="205">
        <v>7</v>
      </c>
      <c r="F289" s="30" t="s">
        <v>47</v>
      </c>
      <c r="G289" s="31" t="s">
        <v>47</v>
      </c>
      <c r="H289" s="205">
        <v>14</v>
      </c>
      <c r="I289" s="247">
        <f t="shared" si="85"/>
        <v>21</v>
      </c>
      <c r="J289" s="116"/>
      <c r="K289" s="192">
        <v>0.33333333333333331</v>
      </c>
      <c r="L289" s="127"/>
      <c r="M289" s="127"/>
      <c r="N289" s="192">
        <v>0.66666666666666663</v>
      </c>
      <c r="O289" s="157"/>
      <c r="P289" s="48" t="s">
        <v>342</v>
      </c>
      <c r="Q289" s="28" t="s">
        <v>343</v>
      </c>
      <c r="S289" s="30">
        <v>11</v>
      </c>
      <c r="T289" s="30" t="s">
        <v>47</v>
      </c>
      <c r="U289" s="31" t="s">
        <v>47</v>
      </c>
      <c r="V289" s="30">
        <v>10</v>
      </c>
      <c r="W289" s="30">
        <v>21</v>
      </c>
      <c r="X289" s="116"/>
      <c r="Y289" s="127">
        <f t="shared" si="70"/>
        <v>0.52380952380952384</v>
      </c>
      <c r="Z289" s="127" t="str">
        <f t="shared" si="70"/>
        <v/>
      </c>
      <c r="AA289" s="127" t="str">
        <f t="shared" si="70"/>
        <v/>
      </c>
      <c r="AB289" s="127">
        <f t="shared" si="69"/>
        <v>0.47619047619047616</v>
      </c>
      <c r="AC289" s="157"/>
      <c r="AD289" s="28"/>
      <c r="AE289" s="83"/>
      <c r="AG289" s="24" t="s">
        <v>513</v>
      </c>
      <c r="AH289" s="120"/>
      <c r="AI289" s="120"/>
      <c r="AJ289" s="120"/>
      <c r="AK289" s="120"/>
      <c r="AL289" s="120"/>
      <c r="AM289" s="264">
        <f t="shared" si="77"/>
        <v>-0.19047619047619052</v>
      </c>
      <c r="AN289" s="30" t="s">
        <v>47</v>
      </c>
      <c r="AO289" s="31" t="s">
        <v>47</v>
      </c>
      <c r="AP289" s="264">
        <f t="shared" si="77"/>
        <v>0.19047619047619047</v>
      </c>
      <c r="AR289" s="155"/>
      <c r="AS289" s="155"/>
      <c r="AT289" s="155"/>
      <c r="AU289" s="155"/>
    </row>
    <row r="290" spans="1:49" ht="25.35" customHeight="1" thickBot="1" x14ac:dyDescent="0.25">
      <c r="B290" s="48" t="s">
        <v>344</v>
      </c>
      <c r="C290" s="28" t="s">
        <v>345</v>
      </c>
      <c r="E290" s="205">
        <v>3</v>
      </c>
      <c r="F290" s="30" t="s">
        <v>47</v>
      </c>
      <c r="G290" s="31" t="s">
        <v>47</v>
      </c>
      <c r="H290" s="205">
        <v>4</v>
      </c>
      <c r="I290" s="247">
        <f t="shared" si="85"/>
        <v>7</v>
      </c>
      <c r="J290" s="116"/>
      <c r="K290" s="192">
        <v>0.42857142857142855</v>
      </c>
      <c r="L290" s="127"/>
      <c r="M290" s="127"/>
      <c r="N290" s="192">
        <v>0.5714285714285714</v>
      </c>
      <c r="O290" s="157"/>
      <c r="P290" s="48" t="s">
        <v>344</v>
      </c>
      <c r="Q290" s="28" t="s">
        <v>345</v>
      </c>
      <c r="S290" s="30">
        <v>1</v>
      </c>
      <c r="T290" s="30" t="s">
        <v>47</v>
      </c>
      <c r="U290" s="31" t="s">
        <v>47</v>
      </c>
      <c r="V290" s="30">
        <v>10</v>
      </c>
      <c r="W290" s="30">
        <v>11</v>
      </c>
      <c r="X290" s="116"/>
      <c r="Y290" s="127">
        <f t="shared" si="70"/>
        <v>9.0909090909090912E-2</v>
      </c>
      <c r="Z290" s="127" t="str">
        <f t="shared" si="70"/>
        <v/>
      </c>
      <c r="AA290" s="127" t="str">
        <f t="shared" si="70"/>
        <v/>
      </c>
      <c r="AB290" s="127">
        <f t="shared" si="70"/>
        <v>0.90909090909090906</v>
      </c>
      <c r="AC290" s="157"/>
      <c r="AD290" s="28" t="s">
        <v>334</v>
      </c>
      <c r="AE290" s="83" t="s">
        <v>508</v>
      </c>
      <c r="AF290" s="154"/>
      <c r="AG290" s="174">
        <v>0.69230769230769229</v>
      </c>
      <c r="AH290" s="174">
        <v>0.23076923076923078</v>
      </c>
      <c r="AI290" s="174">
        <v>7.6923076923076927E-2</v>
      </c>
      <c r="AJ290" s="174">
        <v>0</v>
      </c>
      <c r="AK290" s="174">
        <v>1</v>
      </c>
      <c r="AL290" s="175"/>
      <c r="AM290" s="264">
        <f t="shared" si="77"/>
        <v>0.33766233766233766</v>
      </c>
      <c r="AN290" s="30" t="s">
        <v>47</v>
      </c>
      <c r="AO290" s="31" t="s">
        <v>47</v>
      </c>
      <c r="AP290" s="264">
        <f t="shared" si="77"/>
        <v>-0.33766233766233766</v>
      </c>
      <c r="AR290" s="174">
        <f>Y290-AJ290-AI290</f>
        <v>1.3986013986013984E-2</v>
      </c>
      <c r="AS290" s="174"/>
      <c r="AT290" s="174"/>
      <c r="AU290" s="174">
        <f>AB290-AH290-AG290</f>
        <v>-1.3986013986013957E-2</v>
      </c>
    </row>
    <row r="291" spans="1:49"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9"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s="170" customFormat="1" ht="17.100000000000001" customHeight="1" thickBot="1" x14ac:dyDescent="0.25">
      <c r="A294" s="92"/>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P294" s="169"/>
      <c r="Q294" s="93"/>
      <c r="S294" s="171"/>
      <c r="T294" s="171"/>
      <c r="U294" s="171"/>
      <c r="V294" s="171"/>
      <c r="W294" s="171"/>
      <c r="Y294" s="86"/>
      <c r="Z294" s="86"/>
      <c r="AA294" s="86"/>
      <c r="AB294" s="86"/>
      <c r="AC294" s="86"/>
      <c r="AD294" s="86"/>
      <c r="AM294" s="234"/>
      <c r="AN294" s="234"/>
      <c r="AO294" s="234"/>
      <c r="AP294" s="234"/>
      <c r="AR294" s="172"/>
      <c r="AS294" s="172"/>
      <c r="AT294" s="172"/>
      <c r="AU294" s="172"/>
      <c r="AW294" s="94"/>
    </row>
    <row r="295" spans="1:49" s="94" customFormat="1" ht="36.6" customHeight="1" thickBot="1" x14ac:dyDescent="0.25">
      <c r="A295" s="95"/>
      <c r="B295" s="48" t="s">
        <v>623</v>
      </c>
      <c r="C295" s="28" t="s">
        <v>624</v>
      </c>
      <c r="D295" s="144"/>
      <c r="E295" s="205">
        <v>16</v>
      </c>
      <c r="F295" s="205">
        <v>0</v>
      </c>
      <c r="G295" s="206">
        <v>1</v>
      </c>
      <c r="H295" s="205">
        <v>4</v>
      </c>
      <c r="I295" s="205">
        <v>21</v>
      </c>
      <c r="J295" s="116"/>
      <c r="K295" s="192">
        <v>0.76190476190476186</v>
      </c>
      <c r="L295" s="192">
        <v>0</v>
      </c>
      <c r="M295" s="192">
        <v>4.7619047619047616E-2</v>
      </c>
      <c r="N295" s="192">
        <v>0.19047619047619047</v>
      </c>
      <c r="O295" s="157"/>
      <c r="Y295" s="87"/>
      <c r="Z295" s="87"/>
      <c r="AA295" s="87"/>
      <c r="AB295" s="87"/>
      <c r="AC295" s="87"/>
      <c r="AD295" s="87"/>
      <c r="AM295" s="234"/>
      <c r="AN295" s="234"/>
      <c r="AO295" s="234"/>
      <c r="AP295" s="234"/>
      <c r="AQ295" s="170"/>
      <c r="AR295" s="170"/>
      <c r="AS295" s="170"/>
      <c r="AT295" s="170"/>
      <c r="AU295" s="170"/>
      <c r="AW295" s="170"/>
    </row>
    <row r="296" spans="1:49" s="170" customFormat="1" ht="25.35" customHeight="1" thickBot="1" x14ac:dyDescent="0.25">
      <c r="A296" s="92"/>
      <c r="B296" s="48" t="s">
        <v>625</v>
      </c>
      <c r="C296" s="28" t="s">
        <v>626</v>
      </c>
      <c r="D296" s="144"/>
      <c r="E296" s="205">
        <v>5</v>
      </c>
      <c r="F296" s="205">
        <v>10</v>
      </c>
      <c r="G296" s="206">
        <v>0</v>
      </c>
      <c r="H296" s="205">
        <v>6</v>
      </c>
      <c r="I296" s="205">
        <v>21</v>
      </c>
      <c r="J296" s="116"/>
      <c r="K296" s="192">
        <v>0.23809523809523808</v>
      </c>
      <c r="L296" s="192">
        <v>0.47619047619047616</v>
      </c>
      <c r="M296" s="192">
        <v>0</v>
      </c>
      <c r="N296" s="192">
        <v>0.2857142857142857</v>
      </c>
      <c r="O296" s="157"/>
      <c r="P296" s="169"/>
      <c r="Q296" s="93"/>
      <c r="S296" s="171"/>
      <c r="T296" s="171"/>
      <c r="U296" s="171"/>
      <c r="V296" s="171"/>
      <c r="W296" s="171"/>
      <c r="Y296" s="173"/>
      <c r="Z296" s="173"/>
      <c r="AA296" s="173"/>
      <c r="AB296" s="173"/>
      <c r="AC296" s="173"/>
      <c r="AD296" s="173"/>
      <c r="AM296" s="234"/>
      <c r="AN296" s="234"/>
      <c r="AO296" s="234"/>
      <c r="AP296" s="234"/>
      <c r="AR296" s="96"/>
      <c r="AS296" s="96"/>
      <c r="AT296" s="96"/>
      <c r="AU296" s="96"/>
      <c r="AW296" s="96"/>
    </row>
    <row r="297" spans="1:49" s="96" customFormat="1" ht="36.6" customHeight="1" thickBot="1" x14ac:dyDescent="0.25">
      <c r="A297" s="97"/>
      <c r="B297" s="48" t="s">
        <v>627</v>
      </c>
      <c r="C297" s="28" t="s">
        <v>628</v>
      </c>
      <c r="D297" s="144"/>
      <c r="E297" s="205">
        <v>3</v>
      </c>
      <c r="F297" s="205">
        <v>12</v>
      </c>
      <c r="G297" s="206">
        <v>0</v>
      </c>
      <c r="H297" s="205">
        <v>6</v>
      </c>
      <c r="I297" s="205">
        <v>21</v>
      </c>
      <c r="J297" s="116"/>
      <c r="K297" s="192">
        <v>0.14285714285714285</v>
      </c>
      <c r="L297" s="192">
        <v>0.5714285714285714</v>
      </c>
      <c r="M297" s="192">
        <v>0</v>
      </c>
      <c r="N297" s="192">
        <v>0.2857142857142857</v>
      </c>
      <c r="O297" s="157"/>
      <c r="Y297" s="86"/>
      <c r="Z297" s="86"/>
      <c r="AA297" s="86"/>
      <c r="AB297" s="86"/>
      <c r="AC297" s="86"/>
      <c r="AD297" s="86"/>
      <c r="AM297" s="234"/>
      <c r="AN297" s="234"/>
      <c r="AO297" s="234"/>
      <c r="AP297" s="234"/>
      <c r="AQ297" s="170"/>
      <c r="AU297" s="98"/>
    </row>
    <row r="298" spans="1:49" s="96" customFormat="1" ht="45.75" thickBot="1" x14ac:dyDescent="0.25">
      <c r="A298" s="97"/>
      <c r="B298" s="48" t="s">
        <v>629</v>
      </c>
      <c r="C298" s="28" t="s">
        <v>630</v>
      </c>
      <c r="D298" s="144"/>
      <c r="E298" s="205">
        <v>20</v>
      </c>
      <c r="F298" s="205">
        <v>0</v>
      </c>
      <c r="G298" s="206">
        <v>0</v>
      </c>
      <c r="H298" s="205">
        <v>1</v>
      </c>
      <c r="I298" s="205">
        <v>21</v>
      </c>
      <c r="J298" s="116"/>
      <c r="K298" s="192">
        <v>0.95238095238095233</v>
      </c>
      <c r="L298" s="192">
        <v>0</v>
      </c>
      <c r="M298" s="192">
        <v>0</v>
      </c>
      <c r="N298" s="192">
        <v>4.7619047619047616E-2</v>
      </c>
      <c r="O298" s="157"/>
      <c r="Y298" s="86"/>
      <c r="Z298" s="86"/>
      <c r="AA298" s="86"/>
      <c r="AB298" s="86"/>
      <c r="AC298" s="86"/>
      <c r="AD298" s="86"/>
      <c r="AM298" s="234"/>
      <c r="AN298" s="234"/>
      <c r="AO298" s="234"/>
      <c r="AP298" s="234"/>
      <c r="AQ298" s="170"/>
    </row>
    <row r="299" spans="1:49" s="170" customFormat="1" ht="38.25" customHeight="1" x14ac:dyDescent="0.2">
      <c r="A299" s="92"/>
      <c r="B299" s="169"/>
      <c r="C299" s="93"/>
      <c r="E299" s="171"/>
      <c r="F299" s="171"/>
      <c r="G299" s="171"/>
      <c r="H299" s="171"/>
      <c r="I299" s="171"/>
      <c r="K299" s="86"/>
      <c r="L299" s="86"/>
      <c r="M299" s="86"/>
      <c r="N299" s="86"/>
      <c r="O299" s="86"/>
      <c r="P299" s="169"/>
      <c r="Q299" s="93"/>
      <c r="S299" s="171"/>
      <c r="T299" s="171"/>
      <c r="U299" s="171"/>
      <c r="V299" s="171"/>
      <c r="W299" s="171"/>
      <c r="Y299" s="173"/>
      <c r="Z299" s="173"/>
      <c r="AA299" s="173"/>
      <c r="AB299" s="173"/>
      <c r="AC299" s="173"/>
      <c r="AD299" s="173"/>
      <c r="AM299" s="172" t="s">
        <v>49</v>
      </c>
      <c r="AN299" s="172" t="s">
        <v>49</v>
      </c>
      <c r="AO299" s="172" t="s">
        <v>49</v>
      </c>
      <c r="AP299" s="172" t="s">
        <v>49</v>
      </c>
    </row>
    <row r="300" spans="1:49" s="170" customFormat="1" ht="38.25" customHeight="1" x14ac:dyDescent="0.2">
      <c r="A300" s="92"/>
      <c r="B300" s="95" t="s">
        <v>637</v>
      </c>
      <c r="C300" s="94"/>
      <c r="D300" s="94"/>
      <c r="E300" s="94"/>
      <c r="F300" s="94"/>
      <c r="G300" s="94"/>
      <c r="H300" s="94"/>
      <c r="I300" s="94"/>
      <c r="J300" s="94"/>
      <c r="K300" s="87"/>
      <c r="L300" s="87"/>
      <c r="M300" s="87"/>
      <c r="N300" s="87"/>
      <c r="O300" s="87"/>
      <c r="P300" s="95" t="s">
        <v>635</v>
      </c>
      <c r="Q300" s="93"/>
      <c r="S300" s="171"/>
      <c r="T300" s="171"/>
      <c r="U300" s="171"/>
      <c r="V300" s="171"/>
      <c r="W300" s="171"/>
      <c r="Y300" s="173"/>
      <c r="Z300" s="173"/>
      <c r="AA300" s="173"/>
      <c r="AB300" s="173"/>
      <c r="AC300" s="173"/>
      <c r="AD300" s="95" t="s">
        <v>636</v>
      </c>
      <c r="AQ300" s="94"/>
    </row>
    <row r="301" spans="1:49" s="170" customFormat="1" ht="38.25" customHeight="1" x14ac:dyDescent="0.2">
      <c r="A301" s="92"/>
      <c r="B301" s="169"/>
      <c r="C301" s="93"/>
      <c r="E301" s="171"/>
      <c r="F301" s="171"/>
      <c r="G301" s="171"/>
      <c r="H301" s="171"/>
      <c r="I301" s="171"/>
      <c r="K301" s="173"/>
      <c r="L301" s="173"/>
      <c r="M301" s="173"/>
      <c r="N301" s="173"/>
      <c r="O301" s="173"/>
      <c r="P301" s="169"/>
      <c r="Q301" s="93"/>
      <c r="S301" s="171"/>
      <c r="T301" s="171"/>
      <c r="U301" s="171"/>
      <c r="V301" s="171"/>
      <c r="W301" s="171"/>
      <c r="Y301" s="173"/>
      <c r="Z301" s="173"/>
      <c r="AA301" s="173"/>
      <c r="AB301" s="173"/>
      <c r="AC301" s="173"/>
      <c r="AD301" s="173"/>
      <c r="AM301" s="96"/>
      <c r="AN301" s="96"/>
      <c r="AO301" s="96"/>
      <c r="AP301" s="96"/>
    </row>
    <row r="302" spans="1:49" s="170" customFormat="1" ht="38.25" customHeight="1" x14ac:dyDescent="0.2">
      <c r="A302" s="92"/>
      <c r="B302" s="96"/>
      <c r="C302" s="96"/>
      <c r="D302" s="96"/>
      <c r="E302" s="96"/>
      <c r="F302" s="96"/>
      <c r="G302" s="96"/>
      <c r="H302" s="96"/>
      <c r="I302" s="96"/>
      <c r="J302" s="96"/>
      <c r="K302" s="86"/>
      <c r="L302" s="86"/>
      <c r="M302" s="86"/>
      <c r="N302" s="86"/>
      <c r="O302" s="86"/>
      <c r="P302" s="169"/>
      <c r="Q302" s="93"/>
      <c r="S302" s="171"/>
      <c r="T302" s="171"/>
      <c r="U302" s="171"/>
      <c r="V302" s="171"/>
      <c r="W302" s="171"/>
      <c r="Y302" s="173"/>
      <c r="Z302" s="173"/>
      <c r="AA302" s="173"/>
      <c r="AB302" s="173"/>
      <c r="AC302" s="173"/>
      <c r="AD302" s="173"/>
      <c r="AM302" s="96"/>
      <c r="AN302" s="96"/>
      <c r="AO302" s="96"/>
      <c r="AP302" s="98"/>
      <c r="AQ302" s="96"/>
    </row>
    <row r="303" spans="1:49" s="170" customFormat="1" ht="38.25" customHeight="1" x14ac:dyDescent="0.2">
      <c r="A303" s="92"/>
      <c r="B303" s="96"/>
      <c r="C303" s="96"/>
      <c r="D303" s="96"/>
      <c r="E303" s="96"/>
      <c r="F303" s="96"/>
      <c r="G303" s="96"/>
      <c r="H303" s="96"/>
      <c r="I303" s="96"/>
      <c r="J303" s="96"/>
      <c r="K303" s="86"/>
      <c r="L303" s="86"/>
      <c r="M303" s="86"/>
      <c r="N303" s="86"/>
      <c r="O303" s="86"/>
      <c r="P303" s="169"/>
      <c r="Q303" s="93"/>
      <c r="S303" s="171"/>
      <c r="T303" s="171"/>
      <c r="U303" s="171"/>
      <c r="V303" s="171"/>
      <c r="W303" s="171"/>
      <c r="Y303" s="173"/>
      <c r="Z303" s="173"/>
      <c r="AA303" s="173"/>
      <c r="AB303" s="173"/>
      <c r="AC303" s="173"/>
      <c r="AD303" s="173"/>
      <c r="AM303" s="96"/>
      <c r="AN303" s="96"/>
      <c r="AO303" s="96"/>
      <c r="AP303" s="96"/>
      <c r="AQ303" s="96"/>
    </row>
    <row r="304" spans="1:49" ht="38.25" customHeight="1" x14ac:dyDescent="0.2">
      <c r="B304" s="169"/>
      <c r="C304" s="93"/>
      <c r="D304" s="170"/>
      <c r="E304" s="171"/>
      <c r="F304" s="171"/>
      <c r="G304" s="171"/>
      <c r="H304" s="171"/>
      <c r="I304" s="171"/>
      <c r="J304" s="170"/>
      <c r="K304" s="173"/>
      <c r="L304" s="173"/>
      <c r="M304" s="173"/>
      <c r="N304" s="173"/>
      <c r="O304" s="173"/>
      <c r="AM304" s="170"/>
      <c r="AN304" s="170"/>
      <c r="AO304" s="170"/>
      <c r="AP304" s="170"/>
      <c r="AQ304" s="170"/>
    </row>
    <row r="305" spans="1:43" ht="38.25" customHeight="1" x14ac:dyDescent="0.2">
      <c r="B305" s="169"/>
      <c r="C305" s="93"/>
      <c r="D305" s="170"/>
      <c r="E305" s="171"/>
      <c r="F305" s="171"/>
      <c r="G305" s="171"/>
      <c r="H305" s="171"/>
      <c r="I305" s="171"/>
      <c r="J305" s="170"/>
      <c r="K305" s="173"/>
      <c r="L305" s="173"/>
      <c r="M305" s="173"/>
      <c r="N305" s="173"/>
      <c r="O305" s="173"/>
      <c r="AM305" s="170"/>
      <c r="AN305" s="170"/>
      <c r="AO305" s="170"/>
      <c r="AP305" s="170"/>
      <c r="AQ305" s="170"/>
    </row>
    <row r="306" spans="1:43" ht="38.25" customHeight="1" x14ac:dyDescent="0.2">
      <c r="B306" s="169"/>
      <c r="C306" s="93"/>
      <c r="D306" s="170"/>
      <c r="E306" s="171"/>
      <c r="F306" s="171"/>
      <c r="G306" s="171"/>
      <c r="H306" s="171"/>
      <c r="I306" s="171"/>
      <c r="J306" s="170"/>
      <c r="K306" s="173"/>
      <c r="L306" s="173"/>
      <c r="M306" s="173"/>
      <c r="N306" s="173"/>
      <c r="O306" s="173"/>
      <c r="AM306" s="170"/>
      <c r="AN306" s="170"/>
      <c r="AO306" s="170"/>
      <c r="AP306" s="170"/>
      <c r="AQ306" s="170"/>
    </row>
    <row r="307" spans="1:43" ht="38.25" customHeight="1" x14ac:dyDescent="0.2">
      <c r="B307" s="169"/>
      <c r="C307" s="93"/>
      <c r="D307" s="170"/>
      <c r="E307" s="171"/>
      <c r="F307" s="171"/>
      <c r="G307" s="171"/>
      <c r="H307" s="171"/>
      <c r="I307" s="171"/>
      <c r="J307" s="170"/>
      <c r="K307" s="173"/>
      <c r="L307" s="173"/>
      <c r="M307" s="173"/>
      <c r="N307" s="173"/>
      <c r="O307" s="173"/>
      <c r="AM307" s="170"/>
      <c r="AN307" s="170"/>
      <c r="AO307" s="170"/>
      <c r="AP307" s="170"/>
      <c r="AQ307" s="170"/>
    </row>
    <row r="308" spans="1:43" ht="38.25" customHeight="1" x14ac:dyDescent="0.2">
      <c r="B308" s="169"/>
      <c r="C308" s="93"/>
      <c r="D308" s="170"/>
      <c r="E308" s="171"/>
      <c r="F308" s="171"/>
      <c r="G308" s="171"/>
      <c r="H308" s="171"/>
      <c r="I308" s="171"/>
      <c r="J308" s="170"/>
      <c r="K308" s="173"/>
      <c r="L308" s="173"/>
      <c r="M308" s="173"/>
      <c r="N308" s="173"/>
      <c r="O308" s="173"/>
      <c r="AM308" s="170"/>
      <c r="AN308" s="170"/>
      <c r="AO308" s="170"/>
      <c r="AP308" s="170"/>
      <c r="AQ308" s="170"/>
    </row>
    <row r="312" spans="1:43" ht="15.75" customHeight="1" x14ac:dyDescent="0.2">
      <c r="A312" s="2"/>
      <c r="P312" s="2"/>
      <c r="Q312" s="2"/>
      <c r="S312" s="2"/>
      <c r="T312" s="2"/>
      <c r="U312" s="2"/>
      <c r="V312" s="2"/>
      <c r="W312" s="2"/>
      <c r="Y312" s="2"/>
      <c r="Z312" s="2"/>
      <c r="AA312" s="2"/>
      <c r="AB312" s="2"/>
      <c r="AC312" s="2"/>
      <c r="AD312" s="2"/>
    </row>
    <row r="313" spans="1:43" ht="15.75" customHeight="1" x14ac:dyDescent="0.2">
      <c r="A313" s="2"/>
      <c r="P313" s="2"/>
      <c r="Q313" s="2"/>
      <c r="S313" s="2"/>
      <c r="T313" s="2"/>
      <c r="U313" s="2"/>
      <c r="V313" s="2"/>
      <c r="W313" s="2"/>
      <c r="Y313" s="2"/>
      <c r="Z313" s="2"/>
      <c r="AA313" s="2"/>
      <c r="AB313" s="2"/>
      <c r="AC313" s="2"/>
      <c r="AD313" s="2"/>
    </row>
    <row r="314" spans="1:43" ht="15.75" customHeight="1" x14ac:dyDescent="0.2">
      <c r="A314" s="2"/>
      <c r="P314" s="2"/>
      <c r="Q314" s="2"/>
      <c r="S314" s="2"/>
      <c r="T314" s="2"/>
      <c r="U314" s="2"/>
      <c r="V314" s="2"/>
      <c r="W314" s="2"/>
      <c r="Y314" s="2"/>
      <c r="Z314" s="2"/>
      <c r="AA314" s="2"/>
      <c r="AB314" s="2"/>
      <c r="AC314" s="2"/>
      <c r="AD314" s="2"/>
    </row>
    <row r="315" spans="1:43" ht="15.75" customHeight="1" x14ac:dyDescent="0.2">
      <c r="A315" s="2"/>
      <c r="P315" s="2"/>
      <c r="Q315" s="2"/>
      <c r="S315" s="2"/>
      <c r="T315" s="2"/>
      <c r="U315" s="2"/>
      <c r="V315" s="2"/>
      <c r="W315" s="2"/>
      <c r="Y315" s="2"/>
      <c r="Z315" s="2"/>
      <c r="AA315" s="2"/>
      <c r="AB315" s="2"/>
      <c r="AC315" s="2"/>
      <c r="AD315" s="2"/>
    </row>
    <row r="316" spans="1:43" ht="15.75" customHeight="1" x14ac:dyDescent="0.2">
      <c r="A316" s="2"/>
      <c r="P316" s="2"/>
      <c r="Q316" s="2"/>
      <c r="S316" s="2"/>
      <c r="T316" s="2"/>
      <c r="U316" s="2"/>
      <c r="V316" s="2"/>
      <c r="W316" s="2"/>
      <c r="Y316" s="2"/>
      <c r="Z316" s="2"/>
      <c r="AA316" s="2"/>
      <c r="AB316" s="2"/>
      <c r="AC316" s="2"/>
      <c r="AD316" s="2"/>
    </row>
    <row r="317" spans="1:43" ht="15.75" customHeight="1" x14ac:dyDescent="0.2">
      <c r="A317" s="2"/>
      <c r="B317" s="2"/>
      <c r="C317" s="2"/>
      <c r="E317" s="2"/>
      <c r="F317" s="2"/>
      <c r="G317" s="2"/>
      <c r="H317" s="2"/>
      <c r="I317" s="2"/>
      <c r="K317" s="2"/>
      <c r="L317" s="2"/>
      <c r="M317" s="2"/>
      <c r="N317" s="2"/>
      <c r="O317" s="2"/>
      <c r="P317" s="2"/>
      <c r="Q317" s="2"/>
      <c r="S317" s="2"/>
      <c r="T317" s="2"/>
      <c r="U317" s="2"/>
      <c r="V317" s="2"/>
      <c r="W317" s="2"/>
      <c r="Y317" s="2"/>
      <c r="Z317" s="2"/>
      <c r="AA317" s="2"/>
      <c r="AB317" s="2"/>
      <c r="AC317" s="2"/>
      <c r="AD317" s="2"/>
    </row>
    <row r="318" spans="1:43" ht="15.7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43" ht="15.7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43" ht="15.7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15.7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15.7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15.7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15.7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15.7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15.7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15.7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15.7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15.7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15.7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15.7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15.7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15.7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15.7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15.7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15.7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15.7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38.25" customHeight="1" x14ac:dyDescent="0.2">
      <c r="B338" s="2"/>
      <c r="C338" s="2"/>
      <c r="E338" s="2"/>
      <c r="F338" s="2"/>
      <c r="G338" s="2"/>
      <c r="H338" s="2"/>
      <c r="I338" s="2"/>
      <c r="K338" s="2"/>
      <c r="L338" s="2"/>
      <c r="M338" s="2"/>
      <c r="N338" s="2"/>
      <c r="O338" s="2"/>
    </row>
    <row r="339" spans="1:30" ht="38.25" customHeight="1" x14ac:dyDescent="0.2">
      <c r="B339" s="2"/>
      <c r="C339" s="2"/>
      <c r="E339" s="2"/>
      <c r="F339" s="2"/>
      <c r="G339" s="2"/>
      <c r="H339" s="2"/>
      <c r="I339" s="2"/>
      <c r="K339" s="2"/>
      <c r="L339" s="2"/>
      <c r="M339" s="2"/>
      <c r="N339" s="2"/>
      <c r="O339" s="2"/>
    </row>
    <row r="340" spans="1:30" ht="38.25" customHeight="1" x14ac:dyDescent="0.2">
      <c r="B340" s="2"/>
      <c r="C340" s="2"/>
      <c r="E340" s="2"/>
      <c r="F340" s="2"/>
      <c r="G340" s="2"/>
      <c r="H340" s="2"/>
      <c r="I340" s="2"/>
      <c r="K340" s="2"/>
      <c r="L340" s="2"/>
      <c r="M340" s="2"/>
      <c r="N340" s="2"/>
      <c r="O340" s="2"/>
    </row>
    <row r="341" spans="1:30" ht="38.25" customHeight="1" x14ac:dyDescent="0.2">
      <c r="B341" s="2"/>
      <c r="C341" s="2"/>
      <c r="E341" s="2"/>
      <c r="F341" s="2"/>
      <c r="G341" s="2"/>
      <c r="H341" s="2"/>
      <c r="I341" s="2"/>
      <c r="K341" s="2"/>
      <c r="L341" s="2"/>
      <c r="M341" s="2"/>
      <c r="N341" s="2"/>
      <c r="O341" s="2"/>
    </row>
    <row r="342" spans="1:30" ht="38.25" customHeight="1" x14ac:dyDescent="0.2">
      <c r="B342" s="2"/>
      <c r="C342" s="2"/>
      <c r="E342" s="2"/>
      <c r="F342" s="2"/>
      <c r="G342" s="2"/>
      <c r="H342" s="2"/>
      <c r="I342" s="2"/>
      <c r="K342" s="2"/>
      <c r="L342" s="2"/>
      <c r="M342" s="2"/>
      <c r="N342" s="2"/>
      <c r="O342" s="2"/>
    </row>
  </sheetData>
  <mergeCells count="21">
    <mergeCell ref="E23:H23"/>
    <mergeCell ref="K23:N23"/>
    <mergeCell ref="AE285:AE286"/>
    <mergeCell ref="AG4:AJ4"/>
    <mergeCell ref="B4:C4"/>
    <mergeCell ref="E4:G4"/>
    <mergeCell ref="K4:L4"/>
    <mergeCell ref="AR4:AU4"/>
    <mergeCell ref="S23:V23"/>
    <mergeCell ref="Y23:AB23"/>
    <mergeCell ref="P4:Q4"/>
    <mergeCell ref="S4:U4"/>
    <mergeCell ref="Y4:Z4"/>
    <mergeCell ref="AD4:AE4"/>
    <mergeCell ref="AG21:AJ21"/>
    <mergeCell ref="AG23:AJ23"/>
    <mergeCell ref="AR23:AU23"/>
    <mergeCell ref="AR22:AU22"/>
    <mergeCell ref="AM4:AP4"/>
    <mergeCell ref="AM22:AP22"/>
    <mergeCell ref="AM23:AP23"/>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Z342"/>
  <sheetViews>
    <sheetView topLeftCell="A280"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347</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514</v>
      </c>
      <c r="AS4" s="301"/>
      <c r="AT4" s="301"/>
      <c r="AU4" s="302"/>
    </row>
    <row r="5" spans="1:47" ht="15.7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47</v>
      </c>
      <c r="F6" s="205">
        <v>11</v>
      </c>
      <c r="G6" s="206">
        <v>58</v>
      </c>
      <c r="H6" s="116"/>
      <c r="I6" s="116"/>
      <c r="J6" s="116"/>
      <c r="K6" s="192">
        <v>0.81034482758620685</v>
      </c>
      <c r="L6" s="192">
        <v>0.18965517241379309</v>
      </c>
      <c r="P6" s="28" t="s">
        <v>7</v>
      </c>
      <c r="Q6" s="29" t="s">
        <v>8</v>
      </c>
      <c r="S6" s="30">
        <v>42</v>
      </c>
      <c r="T6" s="30">
        <v>22</v>
      </c>
      <c r="U6" s="31">
        <v>64</v>
      </c>
      <c r="V6" s="116"/>
      <c r="W6" s="116"/>
      <c r="X6" s="116"/>
      <c r="Y6" s="127">
        <f t="shared" ref="Y6:Z14" si="0">S6/$U6</f>
        <v>0.65625</v>
      </c>
      <c r="Z6" s="127">
        <f t="shared" si="0"/>
        <v>0.34375</v>
      </c>
      <c r="AG6" s="24" t="s">
        <v>513</v>
      </c>
      <c r="AH6" s="120"/>
      <c r="AI6" s="120"/>
      <c r="AJ6" s="120"/>
      <c r="AK6" s="120"/>
      <c r="AL6" s="120"/>
      <c r="AM6" s="264">
        <f>K6-Y6</f>
        <v>0.15409482758620685</v>
      </c>
      <c r="AN6" s="264">
        <f t="shared" ref="AN6:AN14" si="1">L6-Z6</f>
        <v>-0.15409482758620691</v>
      </c>
      <c r="AO6" s="120"/>
      <c r="AP6" s="120"/>
      <c r="AR6" s="120"/>
      <c r="AS6" s="120"/>
      <c r="AT6" s="120"/>
      <c r="AU6" s="120"/>
    </row>
    <row r="7" spans="1:47" ht="25.35" customHeight="1" thickBot="1" x14ac:dyDescent="0.25">
      <c r="B7" s="28" t="s">
        <v>9</v>
      </c>
      <c r="C7" s="29" t="s">
        <v>559</v>
      </c>
      <c r="E7" s="205">
        <v>31</v>
      </c>
      <c r="F7" s="205">
        <v>27</v>
      </c>
      <c r="G7" s="206">
        <v>58</v>
      </c>
      <c r="H7" s="116"/>
      <c r="I7" s="116"/>
      <c r="J7" s="116"/>
      <c r="K7" s="192">
        <v>0.53448275862068961</v>
      </c>
      <c r="L7" s="192">
        <v>0.46551724137931033</v>
      </c>
      <c r="P7" s="28" t="s">
        <v>9</v>
      </c>
      <c r="Q7" s="29" t="s">
        <v>10</v>
      </c>
      <c r="S7" s="30">
        <v>23</v>
      </c>
      <c r="T7" s="30">
        <v>41</v>
      </c>
      <c r="U7" s="31">
        <v>64</v>
      </c>
      <c r="V7" s="116"/>
      <c r="W7" s="116"/>
      <c r="X7" s="116"/>
      <c r="Y7" s="127">
        <f t="shared" si="0"/>
        <v>0.359375</v>
      </c>
      <c r="Z7" s="127">
        <f t="shared" si="0"/>
        <v>0.640625</v>
      </c>
      <c r="AG7" s="24" t="s">
        <v>513</v>
      </c>
      <c r="AH7" s="120"/>
      <c r="AI7" s="120"/>
      <c r="AJ7" s="120"/>
      <c r="AK7" s="120"/>
      <c r="AL7" s="120"/>
      <c r="AM7" s="264">
        <f t="shared" ref="AM7:AM14" si="2">K7-Y7</f>
        <v>0.17510775862068961</v>
      </c>
      <c r="AN7" s="264">
        <f t="shared" si="1"/>
        <v>-0.17510775862068967</v>
      </c>
      <c r="AO7" s="265"/>
      <c r="AP7" s="265"/>
      <c r="AR7" s="120"/>
      <c r="AS7" s="120"/>
      <c r="AT7" s="120"/>
      <c r="AU7" s="120"/>
    </row>
    <row r="8" spans="1:47" ht="36.6" customHeight="1" thickBot="1" x14ac:dyDescent="0.25">
      <c r="B8" s="28" t="s">
        <v>11</v>
      </c>
      <c r="C8" s="29" t="s">
        <v>560</v>
      </c>
      <c r="E8" s="205">
        <v>33</v>
      </c>
      <c r="F8" s="205">
        <v>25</v>
      </c>
      <c r="G8" s="206">
        <v>58</v>
      </c>
      <c r="H8" s="116"/>
      <c r="I8" s="116"/>
      <c r="J8" s="116"/>
      <c r="K8" s="192">
        <v>0.56896551724137934</v>
      </c>
      <c r="L8" s="192">
        <v>0.43103448275862066</v>
      </c>
      <c r="P8" s="28" t="s">
        <v>11</v>
      </c>
      <c r="Q8" s="29" t="s">
        <v>12</v>
      </c>
      <c r="S8" s="30">
        <v>25</v>
      </c>
      <c r="T8" s="30">
        <v>39</v>
      </c>
      <c r="U8" s="31">
        <v>64</v>
      </c>
      <c r="V8" s="116"/>
      <c r="W8" s="116"/>
      <c r="X8" s="116"/>
      <c r="Y8" s="127">
        <f t="shared" si="0"/>
        <v>0.390625</v>
      </c>
      <c r="Z8" s="127">
        <f t="shared" si="0"/>
        <v>0.609375</v>
      </c>
      <c r="AG8" s="24" t="s">
        <v>513</v>
      </c>
      <c r="AH8" s="120"/>
      <c r="AI8" s="120"/>
      <c r="AJ8" s="120"/>
      <c r="AK8" s="120"/>
      <c r="AL8" s="120"/>
      <c r="AM8" s="264">
        <f t="shared" si="2"/>
        <v>0.17834051724137934</v>
      </c>
      <c r="AN8" s="264">
        <f t="shared" si="1"/>
        <v>-0.17834051724137934</v>
      </c>
      <c r="AO8" s="265"/>
      <c r="AP8" s="265"/>
      <c r="AR8" s="120"/>
      <c r="AS8" s="120"/>
      <c r="AT8" s="120"/>
      <c r="AU8" s="120"/>
    </row>
    <row r="9" spans="1:47" ht="17.100000000000001" customHeight="1" thickBot="1" x14ac:dyDescent="0.25">
      <c r="B9" s="28" t="s">
        <v>13</v>
      </c>
      <c r="C9" s="29" t="s">
        <v>14</v>
      </c>
      <c r="E9" s="205">
        <v>50</v>
      </c>
      <c r="F9" s="205">
        <v>8</v>
      </c>
      <c r="G9" s="206">
        <v>58</v>
      </c>
      <c r="H9" s="116"/>
      <c r="I9" s="116"/>
      <c r="J9" s="116"/>
      <c r="K9" s="192">
        <v>0.86206896551724133</v>
      </c>
      <c r="L9" s="192">
        <v>0.13793103448275862</v>
      </c>
      <c r="P9" s="28" t="s">
        <v>13</v>
      </c>
      <c r="Q9" s="29" t="s">
        <v>14</v>
      </c>
      <c r="S9" s="30">
        <v>45</v>
      </c>
      <c r="T9" s="30">
        <v>19</v>
      </c>
      <c r="U9" s="31">
        <v>64</v>
      </c>
      <c r="V9" s="116"/>
      <c r="W9" s="116"/>
      <c r="X9" s="116"/>
      <c r="Y9" s="127">
        <f t="shared" si="0"/>
        <v>0.703125</v>
      </c>
      <c r="Z9" s="127">
        <f t="shared" si="0"/>
        <v>0.296875</v>
      </c>
      <c r="AG9" s="24" t="s">
        <v>513</v>
      </c>
      <c r="AH9" s="120"/>
      <c r="AI9" s="120"/>
      <c r="AJ9" s="120"/>
      <c r="AK9" s="120"/>
      <c r="AL9" s="120"/>
      <c r="AM9" s="264">
        <f t="shared" si="2"/>
        <v>0.15894396551724133</v>
      </c>
      <c r="AN9" s="264">
        <f t="shared" si="1"/>
        <v>-0.15894396551724138</v>
      </c>
      <c r="AO9" s="265"/>
      <c r="AP9" s="265"/>
      <c r="AR9" s="120"/>
      <c r="AS9" s="120"/>
      <c r="AT9" s="120"/>
      <c r="AU9" s="120"/>
    </row>
    <row r="10" spans="1:47" ht="17.100000000000001" customHeight="1" thickBot="1" x14ac:dyDescent="0.25">
      <c r="B10" s="28" t="s">
        <v>15</v>
      </c>
      <c r="C10" s="29" t="s">
        <v>16</v>
      </c>
      <c r="E10" s="205">
        <v>45</v>
      </c>
      <c r="F10" s="205">
        <v>13</v>
      </c>
      <c r="G10" s="206">
        <v>58</v>
      </c>
      <c r="H10" s="116"/>
      <c r="I10" s="116"/>
      <c r="J10" s="116"/>
      <c r="K10" s="192">
        <v>0.77586206896551724</v>
      </c>
      <c r="L10" s="192">
        <v>0.22413793103448276</v>
      </c>
      <c r="P10" s="28" t="s">
        <v>15</v>
      </c>
      <c r="Q10" s="29" t="s">
        <v>16</v>
      </c>
      <c r="S10" s="30">
        <v>44</v>
      </c>
      <c r="T10" s="30">
        <v>20</v>
      </c>
      <c r="U10" s="31">
        <v>64</v>
      </c>
      <c r="V10" s="116"/>
      <c r="W10" s="116"/>
      <c r="X10" s="116"/>
      <c r="Y10" s="127">
        <f t="shared" si="0"/>
        <v>0.6875</v>
      </c>
      <c r="Z10" s="127">
        <f t="shared" si="0"/>
        <v>0.3125</v>
      </c>
      <c r="AD10" s="28" t="s">
        <v>433</v>
      </c>
      <c r="AE10" s="29" t="s">
        <v>459</v>
      </c>
      <c r="AF10" s="154"/>
      <c r="AG10" s="174">
        <v>0.5</v>
      </c>
      <c r="AH10" s="174">
        <v>0.13461538461538461</v>
      </c>
      <c r="AI10" s="174">
        <v>0.15384615384615385</v>
      </c>
      <c r="AJ10" s="174">
        <v>0.21153846153846154</v>
      </c>
      <c r="AK10" s="174">
        <v>0.94545454545454544</v>
      </c>
      <c r="AL10" s="175"/>
      <c r="AM10" s="264">
        <f t="shared" si="2"/>
        <v>8.8362068965517238E-2</v>
      </c>
      <c r="AN10" s="264">
        <f t="shared" si="1"/>
        <v>-8.8362068965517238E-2</v>
      </c>
      <c r="AO10" s="186"/>
      <c r="AP10" s="186"/>
      <c r="AR10" s="174">
        <f>Y10-SUM(AG10:AH10)</f>
        <v>5.2884615384615419E-2</v>
      </c>
      <c r="AS10" s="174"/>
      <c r="AT10" s="174"/>
      <c r="AU10" s="174">
        <f>Z10-SUM(AI10:AJ10)</f>
        <v>-5.2884615384615419E-2</v>
      </c>
    </row>
    <row r="11" spans="1:47" ht="17.100000000000001" customHeight="1" thickBot="1" x14ac:dyDescent="0.25">
      <c r="B11" s="28" t="s">
        <v>17</v>
      </c>
      <c r="C11" s="29" t="s">
        <v>18</v>
      </c>
      <c r="E11" s="205">
        <v>18</v>
      </c>
      <c r="F11" s="205">
        <v>40</v>
      </c>
      <c r="G11" s="206">
        <v>58</v>
      </c>
      <c r="H11" s="116"/>
      <c r="I11" s="116"/>
      <c r="J11" s="116"/>
      <c r="K11" s="192">
        <v>0.31034482758620691</v>
      </c>
      <c r="L11" s="192">
        <v>0.68965517241379315</v>
      </c>
      <c r="P11" s="28" t="s">
        <v>17</v>
      </c>
      <c r="Q11" s="29" t="s">
        <v>18</v>
      </c>
      <c r="S11" s="30">
        <v>12</v>
      </c>
      <c r="T11" s="30">
        <v>52</v>
      </c>
      <c r="U11" s="31">
        <v>64</v>
      </c>
      <c r="V11" s="116"/>
      <c r="W11" s="116"/>
      <c r="X11" s="116"/>
      <c r="Y11" s="127">
        <f t="shared" si="0"/>
        <v>0.1875</v>
      </c>
      <c r="Z11" s="127">
        <f t="shared" si="0"/>
        <v>0.8125</v>
      </c>
      <c r="AD11" s="156"/>
      <c r="AG11" s="24" t="s">
        <v>513</v>
      </c>
      <c r="AH11" s="120"/>
      <c r="AI11" s="120"/>
      <c r="AJ11" s="120"/>
      <c r="AK11" s="120"/>
      <c r="AL11" s="120"/>
      <c r="AM11" s="264">
        <f t="shared" si="2"/>
        <v>0.12284482758620691</v>
      </c>
      <c r="AN11" s="264">
        <f t="shared" si="1"/>
        <v>-0.12284482758620685</v>
      </c>
      <c r="AO11" s="265"/>
      <c r="AP11" s="265"/>
      <c r="AR11" s="120"/>
      <c r="AS11" s="120"/>
      <c r="AT11" s="120"/>
      <c r="AU11" s="120"/>
    </row>
    <row r="12" spans="1:47" ht="17.100000000000001" customHeight="1" thickBot="1" x14ac:dyDescent="0.25">
      <c r="B12" s="28" t="s">
        <v>19</v>
      </c>
      <c r="C12" s="29" t="s">
        <v>20</v>
      </c>
      <c r="E12" s="205">
        <v>28</v>
      </c>
      <c r="F12" s="205">
        <v>30</v>
      </c>
      <c r="G12" s="206">
        <v>58</v>
      </c>
      <c r="H12" s="116"/>
      <c r="I12" s="116"/>
      <c r="J12" s="116"/>
      <c r="K12" s="192">
        <v>0.48275862068965519</v>
      </c>
      <c r="L12" s="192">
        <v>0.51724137931034486</v>
      </c>
      <c r="P12" s="28" t="s">
        <v>19</v>
      </c>
      <c r="Q12" s="29" t="s">
        <v>20</v>
      </c>
      <c r="S12" s="30">
        <v>23</v>
      </c>
      <c r="T12" s="30">
        <v>41</v>
      </c>
      <c r="U12" s="31">
        <v>64</v>
      </c>
      <c r="V12" s="116"/>
      <c r="W12" s="116"/>
      <c r="X12" s="116"/>
      <c r="Y12" s="127">
        <f t="shared" si="0"/>
        <v>0.359375</v>
      </c>
      <c r="Z12" s="127">
        <f t="shared" si="0"/>
        <v>0.640625</v>
      </c>
      <c r="AD12" s="156"/>
      <c r="AG12" s="24" t="s">
        <v>513</v>
      </c>
      <c r="AH12" s="120"/>
      <c r="AI12" s="120"/>
      <c r="AJ12" s="120"/>
      <c r="AK12" s="120"/>
      <c r="AL12" s="120"/>
      <c r="AM12" s="264">
        <f t="shared" si="2"/>
        <v>0.12338362068965519</v>
      </c>
      <c r="AN12" s="264">
        <f t="shared" si="1"/>
        <v>-0.12338362068965514</v>
      </c>
      <c r="AO12" s="265"/>
      <c r="AP12" s="265"/>
      <c r="AR12" s="120"/>
      <c r="AS12" s="120"/>
      <c r="AT12" s="120"/>
      <c r="AU12" s="120"/>
    </row>
    <row r="13" spans="1:47" ht="36.6" customHeight="1" thickBot="1" x14ac:dyDescent="0.25">
      <c r="B13" s="28" t="s">
        <v>21</v>
      </c>
      <c r="C13" s="29" t="s">
        <v>22</v>
      </c>
      <c r="E13" s="205">
        <v>40</v>
      </c>
      <c r="F13" s="205">
        <v>18</v>
      </c>
      <c r="G13" s="206">
        <v>58</v>
      </c>
      <c r="H13" s="116"/>
      <c r="I13" s="116"/>
      <c r="J13" s="116"/>
      <c r="K13" s="192">
        <v>0.68965517241379315</v>
      </c>
      <c r="L13" s="192">
        <v>0.31034482758620691</v>
      </c>
      <c r="P13" s="28" t="s">
        <v>21</v>
      </c>
      <c r="Q13" s="29" t="s">
        <v>22</v>
      </c>
      <c r="S13" s="30">
        <v>39</v>
      </c>
      <c r="T13" s="30">
        <v>25</v>
      </c>
      <c r="U13" s="31">
        <v>64</v>
      </c>
      <c r="V13" s="116"/>
      <c r="W13" s="116"/>
      <c r="X13" s="116"/>
      <c r="Y13" s="127">
        <f t="shared" si="0"/>
        <v>0.609375</v>
      </c>
      <c r="Z13" s="127">
        <f t="shared" si="0"/>
        <v>0.390625</v>
      </c>
      <c r="AD13" s="28">
        <v>3.3</v>
      </c>
      <c r="AE13" s="29" t="s">
        <v>395</v>
      </c>
      <c r="AF13" s="154"/>
      <c r="AG13" s="174">
        <v>0.30769230769230771</v>
      </c>
      <c r="AH13" s="174">
        <v>0.28846153846153844</v>
      </c>
      <c r="AI13" s="174">
        <v>0.28846153846153844</v>
      </c>
      <c r="AJ13" s="174">
        <v>0.11538461538461539</v>
      </c>
      <c r="AK13" s="174">
        <v>0.94545454545454544</v>
      </c>
      <c r="AL13" s="175"/>
      <c r="AM13" s="264">
        <f t="shared" si="2"/>
        <v>8.0280172413793149E-2</v>
      </c>
      <c r="AN13" s="264">
        <f t="shared" si="1"/>
        <v>-8.0280172413793094E-2</v>
      </c>
      <c r="AO13" s="186"/>
      <c r="AP13" s="186"/>
      <c r="AR13" s="174">
        <f>Y13-SUM(AG13:AH13)</f>
        <v>1.3221153846153855E-2</v>
      </c>
      <c r="AS13" s="174"/>
      <c r="AT13" s="174"/>
      <c r="AU13" s="174">
        <f>Z13-SUM(AI13:AJ13)</f>
        <v>-1.3221153846153855E-2</v>
      </c>
    </row>
    <row r="14" spans="1:47" ht="25.35" customHeight="1" thickBot="1" x14ac:dyDescent="0.25">
      <c r="B14" s="28" t="s">
        <v>23</v>
      </c>
      <c r="C14" s="29" t="s">
        <v>24</v>
      </c>
      <c r="E14" s="205">
        <v>36</v>
      </c>
      <c r="F14" s="205">
        <v>22</v>
      </c>
      <c r="G14" s="206">
        <v>58</v>
      </c>
      <c r="H14" s="116"/>
      <c r="I14" s="116"/>
      <c r="J14" s="116"/>
      <c r="K14" s="192">
        <v>0.62068965517241381</v>
      </c>
      <c r="L14" s="192">
        <v>0.37931034482758619</v>
      </c>
      <c r="P14" s="28" t="s">
        <v>23</v>
      </c>
      <c r="Q14" s="29" t="s">
        <v>24</v>
      </c>
      <c r="S14" s="30">
        <v>33</v>
      </c>
      <c r="T14" s="30">
        <v>31</v>
      </c>
      <c r="U14" s="31">
        <v>64</v>
      </c>
      <c r="V14" s="116"/>
      <c r="W14" s="116"/>
      <c r="X14" s="116"/>
      <c r="Y14" s="127">
        <f t="shared" si="0"/>
        <v>0.515625</v>
      </c>
      <c r="Z14" s="127">
        <f t="shared" si="0"/>
        <v>0.484375</v>
      </c>
      <c r="AG14" s="24" t="s">
        <v>513</v>
      </c>
      <c r="AH14" s="120"/>
      <c r="AI14" s="120"/>
      <c r="AJ14" s="120"/>
      <c r="AK14" s="120"/>
      <c r="AL14" s="120"/>
      <c r="AM14" s="264">
        <f t="shared" si="2"/>
        <v>0.10506465517241381</v>
      </c>
      <c r="AN14" s="264">
        <f t="shared" si="1"/>
        <v>-0.10506465517241381</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7"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7"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7" s="2" customFormat="1" ht="36.6" customHeight="1" thickBot="1" x14ac:dyDescent="0.25">
      <c r="B19" s="28" t="s">
        <v>28</v>
      </c>
      <c r="C19" s="28" t="s">
        <v>29</v>
      </c>
      <c r="E19" s="245"/>
      <c r="F19" s="245"/>
      <c r="G19" s="245"/>
      <c r="H19" s="245"/>
      <c r="I19" s="245"/>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7"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7"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510</v>
      </c>
      <c r="AH21" s="295"/>
      <c r="AI21" s="295"/>
      <c r="AJ21" s="296"/>
      <c r="AK21" s="120"/>
      <c r="AL21" s="120"/>
      <c r="AM21" s="120"/>
      <c r="AN21" s="120"/>
      <c r="AO21" s="120"/>
      <c r="AP21" s="120"/>
      <c r="AR21" s="120"/>
      <c r="AS21" s="120"/>
      <c r="AT21" s="120"/>
      <c r="AU21" s="120"/>
    </row>
    <row r="22" spans="2:47"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7"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34</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7"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7"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7" s="2" customFormat="1" ht="17.100000000000001" customHeight="1" thickBot="1" x14ac:dyDescent="0.25">
      <c r="B26" s="28">
        <v>1.1000000000000001</v>
      </c>
      <c r="C26" s="28" t="s">
        <v>40</v>
      </c>
      <c r="D26" s="144"/>
      <c r="E26" s="207">
        <v>44</v>
      </c>
      <c r="F26" s="207">
        <v>10</v>
      </c>
      <c r="G26" s="208">
        <v>4</v>
      </c>
      <c r="H26" s="207">
        <v>0</v>
      </c>
      <c r="I26" s="207">
        <v>58</v>
      </c>
      <c r="J26" s="116"/>
      <c r="K26" s="192">
        <v>0.75862068965517238</v>
      </c>
      <c r="L26" s="192">
        <v>0.17241379310344829</v>
      </c>
      <c r="M26" s="192">
        <v>6.8965517241379309E-2</v>
      </c>
      <c r="N26" s="192">
        <v>0</v>
      </c>
      <c r="O26" s="157"/>
      <c r="P26" s="28">
        <v>1.1000000000000001</v>
      </c>
      <c r="Q26" s="28" t="s">
        <v>40</v>
      </c>
      <c r="R26" s="144"/>
      <c r="S26" s="50">
        <v>53</v>
      </c>
      <c r="T26" s="50">
        <v>6</v>
      </c>
      <c r="U26" s="91">
        <v>4</v>
      </c>
      <c r="V26" s="50">
        <v>1</v>
      </c>
      <c r="W26" s="50">
        <v>64</v>
      </c>
      <c r="X26" s="116"/>
      <c r="Y26" s="127">
        <f t="shared" ref="Y26:AB97" si="3">IF(ISERROR(S26/$W26),"",S26/$W26)</f>
        <v>0.828125</v>
      </c>
      <c r="Z26" s="127">
        <f t="shared" si="3"/>
        <v>9.375E-2</v>
      </c>
      <c r="AA26" s="127">
        <f t="shared" si="3"/>
        <v>6.25E-2</v>
      </c>
      <c r="AB26" s="127">
        <f t="shared" si="3"/>
        <v>1.5625E-2</v>
      </c>
      <c r="AC26" s="157"/>
      <c r="AD26" s="28">
        <v>1.1000000000000001</v>
      </c>
      <c r="AE26" s="28" t="s">
        <v>40</v>
      </c>
      <c r="AF26" s="154"/>
      <c r="AG26" s="174">
        <v>0.63636363636363635</v>
      </c>
      <c r="AH26" s="174">
        <v>0.21818181818181817</v>
      </c>
      <c r="AI26" s="174">
        <v>9.0909090909090912E-2</v>
      </c>
      <c r="AJ26" s="174">
        <v>5.4545454545454543E-2</v>
      </c>
      <c r="AK26" s="174">
        <v>1</v>
      </c>
      <c r="AL26" s="175"/>
      <c r="AM26" s="264">
        <f t="shared" ref="AM26:AP32" si="4">K26-Y26</f>
        <v>-6.9504310344827624E-2</v>
      </c>
      <c r="AN26" s="264">
        <f t="shared" si="4"/>
        <v>7.8663793103448287E-2</v>
      </c>
      <c r="AO26" s="264">
        <f t="shared" si="4"/>
        <v>6.4655172413793094E-3</v>
      </c>
      <c r="AP26" s="264">
        <f t="shared" si="4"/>
        <v>-1.5625E-2</v>
      </c>
      <c r="AR26" s="174">
        <f t="shared" ref="AR26:AU31" si="5">Y26-AG26</f>
        <v>0.19176136363636365</v>
      </c>
      <c r="AS26" s="174">
        <f t="shared" si="5"/>
        <v>-0.12443181818181817</v>
      </c>
      <c r="AT26" s="174">
        <f t="shared" si="5"/>
        <v>-2.8409090909090912E-2</v>
      </c>
      <c r="AU26" s="174">
        <f t="shared" si="5"/>
        <v>-3.8920454545454543E-2</v>
      </c>
    </row>
    <row r="27" spans="2:47" s="2" customFormat="1" ht="25.35" customHeight="1" thickBot="1" x14ac:dyDescent="0.25">
      <c r="B27" s="28">
        <v>1.2</v>
      </c>
      <c r="C27" s="28" t="s">
        <v>41</v>
      </c>
      <c r="D27" s="144"/>
      <c r="E27" s="205">
        <v>25</v>
      </c>
      <c r="F27" s="205">
        <v>10</v>
      </c>
      <c r="G27" s="206">
        <v>13</v>
      </c>
      <c r="H27" s="205">
        <v>10</v>
      </c>
      <c r="I27" s="205">
        <v>58</v>
      </c>
      <c r="J27" s="116"/>
      <c r="K27" s="192">
        <v>0.43103448275862066</v>
      </c>
      <c r="L27" s="192">
        <v>0.17241379310344829</v>
      </c>
      <c r="M27" s="192">
        <v>0.22413793103448276</v>
      </c>
      <c r="N27" s="192">
        <v>0.17241379310344829</v>
      </c>
      <c r="O27" s="157"/>
      <c r="P27" s="28">
        <v>1.2</v>
      </c>
      <c r="Q27" s="28" t="s">
        <v>41</v>
      </c>
      <c r="R27" s="144"/>
      <c r="S27" s="30">
        <v>34</v>
      </c>
      <c r="T27" s="30">
        <v>11</v>
      </c>
      <c r="U27" s="31">
        <v>11</v>
      </c>
      <c r="V27" s="30">
        <v>8</v>
      </c>
      <c r="W27" s="30">
        <v>64</v>
      </c>
      <c r="X27" s="116"/>
      <c r="Y27" s="127">
        <f t="shared" si="3"/>
        <v>0.53125</v>
      </c>
      <c r="Z27" s="127">
        <f t="shared" si="3"/>
        <v>0.171875</v>
      </c>
      <c r="AA27" s="127">
        <f t="shared" si="3"/>
        <v>0.171875</v>
      </c>
      <c r="AB27" s="127">
        <f t="shared" si="3"/>
        <v>0.125</v>
      </c>
      <c r="AC27" s="157"/>
      <c r="AD27" s="28">
        <v>1.2</v>
      </c>
      <c r="AE27" s="28" t="s">
        <v>41</v>
      </c>
      <c r="AF27" s="154"/>
      <c r="AG27" s="174">
        <v>0.27272727272727271</v>
      </c>
      <c r="AH27" s="174">
        <v>0.29090909090909089</v>
      </c>
      <c r="AI27" s="174">
        <v>0.29090909090909089</v>
      </c>
      <c r="AJ27" s="174">
        <v>0.14545454545454545</v>
      </c>
      <c r="AK27" s="174">
        <v>1</v>
      </c>
      <c r="AL27" s="175"/>
      <c r="AM27" s="264">
        <f t="shared" si="4"/>
        <v>-0.10021551724137934</v>
      </c>
      <c r="AN27" s="264">
        <f t="shared" si="4"/>
        <v>5.3879310344828735E-4</v>
      </c>
      <c r="AO27" s="264">
        <f t="shared" si="4"/>
        <v>5.2262931034482762E-2</v>
      </c>
      <c r="AP27" s="264">
        <f t="shared" si="4"/>
        <v>4.7413793103448287E-2</v>
      </c>
      <c r="AR27" s="174">
        <f t="shared" si="5"/>
        <v>0.25852272727272729</v>
      </c>
      <c r="AS27" s="174">
        <f t="shared" si="5"/>
        <v>-0.11903409090909089</v>
      </c>
      <c r="AT27" s="174">
        <f t="shared" si="5"/>
        <v>-0.11903409090909089</v>
      </c>
      <c r="AU27" s="174">
        <f t="shared" si="5"/>
        <v>-2.0454545454545447E-2</v>
      </c>
    </row>
    <row r="28" spans="2:47" s="2" customFormat="1" ht="36.6" customHeight="1" thickBot="1" x14ac:dyDescent="0.25">
      <c r="B28" s="28">
        <v>1.3</v>
      </c>
      <c r="C28" s="28" t="s">
        <v>42</v>
      </c>
      <c r="D28" s="144"/>
      <c r="E28" s="205">
        <v>30</v>
      </c>
      <c r="F28" s="205">
        <v>3</v>
      </c>
      <c r="G28" s="206">
        <v>15</v>
      </c>
      <c r="H28" s="205">
        <v>10</v>
      </c>
      <c r="I28" s="205">
        <v>58</v>
      </c>
      <c r="J28" s="116"/>
      <c r="K28" s="192">
        <v>0.51724137931034486</v>
      </c>
      <c r="L28" s="192">
        <v>5.1724137931034482E-2</v>
      </c>
      <c r="M28" s="192">
        <v>0.25862068965517243</v>
      </c>
      <c r="N28" s="192">
        <v>0.17241379310344829</v>
      </c>
      <c r="O28" s="157"/>
      <c r="P28" s="28">
        <v>1.3</v>
      </c>
      <c r="Q28" s="28" t="s">
        <v>42</v>
      </c>
      <c r="R28" s="144"/>
      <c r="S28" s="30">
        <v>37</v>
      </c>
      <c r="T28" s="30">
        <v>7</v>
      </c>
      <c r="U28" s="31">
        <v>10</v>
      </c>
      <c r="V28" s="30">
        <v>10</v>
      </c>
      <c r="W28" s="30">
        <v>64</v>
      </c>
      <c r="X28" s="116"/>
      <c r="Y28" s="127">
        <f t="shared" si="3"/>
        <v>0.578125</v>
      </c>
      <c r="Z28" s="127">
        <f t="shared" si="3"/>
        <v>0.109375</v>
      </c>
      <c r="AA28" s="127">
        <f t="shared" si="3"/>
        <v>0.15625</v>
      </c>
      <c r="AB28" s="127">
        <f t="shared" si="3"/>
        <v>0.15625</v>
      </c>
      <c r="AC28" s="157"/>
      <c r="AD28" s="28">
        <v>1.3</v>
      </c>
      <c r="AE28" s="28" t="s">
        <v>42</v>
      </c>
      <c r="AF28" s="154"/>
      <c r="AG28" s="174">
        <v>0.40740740740740738</v>
      </c>
      <c r="AH28" s="174">
        <v>0.22222222222222221</v>
      </c>
      <c r="AI28" s="174">
        <v>0.25925925925925924</v>
      </c>
      <c r="AJ28" s="174">
        <v>0.1111111111111111</v>
      </c>
      <c r="AK28" s="174">
        <v>0.98181818181818181</v>
      </c>
      <c r="AL28" s="175"/>
      <c r="AM28" s="264">
        <f t="shared" si="4"/>
        <v>-6.0883620689655138E-2</v>
      </c>
      <c r="AN28" s="264">
        <f t="shared" si="4"/>
        <v>-5.7650862068965518E-2</v>
      </c>
      <c r="AO28" s="264">
        <f t="shared" si="4"/>
        <v>0.10237068965517243</v>
      </c>
      <c r="AP28" s="264">
        <f t="shared" si="4"/>
        <v>1.6163793103448287E-2</v>
      </c>
      <c r="AR28" s="174">
        <f t="shared" si="5"/>
        <v>0.17071759259259262</v>
      </c>
      <c r="AS28" s="174">
        <f t="shared" si="5"/>
        <v>-0.11284722222222221</v>
      </c>
      <c r="AT28" s="174">
        <f t="shared" si="5"/>
        <v>-0.10300925925925924</v>
      </c>
      <c r="AU28" s="174">
        <f t="shared" si="5"/>
        <v>4.5138888888888895E-2</v>
      </c>
    </row>
    <row r="29" spans="2:47" s="2" customFormat="1" ht="59.1" customHeight="1" thickBot="1" x14ac:dyDescent="0.25">
      <c r="B29" s="28">
        <v>1.4</v>
      </c>
      <c r="C29" s="28" t="s">
        <v>43</v>
      </c>
      <c r="D29" s="144"/>
      <c r="E29" s="205">
        <v>23</v>
      </c>
      <c r="F29" s="205">
        <v>10</v>
      </c>
      <c r="G29" s="206">
        <v>11</v>
      </c>
      <c r="H29" s="205">
        <v>14</v>
      </c>
      <c r="I29" s="205">
        <v>58</v>
      </c>
      <c r="J29" s="116"/>
      <c r="K29" s="192">
        <v>0.39655172413793105</v>
      </c>
      <c r="L29" s="192">
        <v>0.17241379310344829</v>
      </c>
      <c r="M29" s="192">
        <v>0.18965517241379309</v>
      </c>
      <c r="N29" s="192">
        <v>0.2413793103448276</v>
      </c>
      <c r="O29" s="157"/>
      <c r="P29" s="28">
        <v>1.4</v>
      </c>
      <c r="Q29" s="28" t="s">
        <v>43</v>
      </c>
      <c r="R29" s="144"/>
      <c r="S29" s="30">
        <v>29</v>
      </c>
      <c r="T29" s="30">
        <v>12</v>
      </c>
      <c r="U29" s="31">
        <v>12</v>
      </c>
      <c r="V29" s="30">
        <v>11</v>
      </c>
      <c r="W29" s="30">
        <v>64</v>
      </c>
      <c r="X29" s="116"/>
      <c r="Y29" s="127">
        <f t="shared" si="3"/>
        <v>0.453125</v>
      </c>
      <c r="Z29" s="127">
        <f t="shared" si="3"/>
        <v>0.1875</v>
      </c>
      <c r="AA29" s="127">
        <f t="shared" si="3"/>
        <v>0.1875</v>
      </c>
      <c r="AB29" s="127">
        <f t="shared" si="3"/>
        <v>0.171875</v>
      </c>
      <c r="AC29" s="157"/>
      <c r="AD29" s="28">
        <v>1.4</v>
      </c>
      <c r="AE29" s="28" t="s">
        <v>43</v>
      </c>
      <c r="AF29" s="154"/>
      <c r="AG29" s="174">
        <v>0.25454545454545452</v>
      </c>
      <c r="AH29" s="174">
        <v>0.30909090909090908</v>
      </c>
      <c r="AI29" s="174">
        <v>0.29090909090909089</v>
      </c>
      <c r="AJ29" s="174">
        <v>0.14545454545454545</v>
      </c>
      <c r="AK29" s="174">
        <v>1</v>
      </c>
      <c r="AL29" s="175"/>
      <c r="AM29" s="264">
        <f t="shared" si="4"/>
        <v>-5.657327586206895E-2</v>
      </c>
      <c r="AN29" s="264">
        <f t="shared" si="4"/>
        <v>-1.5086206896551713E-2</v>
      </c>
      <c r="AO29" s="264">
        <f t="shared" si="4"/>
        <v>2.1551724137930939E-3</v>
      </c>
      <c r="AP29" s="264">
        <f t="shared" si="4"/>
        <v>6.9504310344827597E-2</v>
      </c>
      <c r="AR29" s="174">
        <f t="shared" si="5"/>
        <v>0.19857954545454548</v>
      </c>
      <c r="AS29" s="174">
        <f t="shared" si="5"/>
        <v>-0.12159090909090908</v>
      </c>
      <c r="AT29" s="174">
        <f t="shared" si="5"/>
        <v>-0.10340909090909089</v>
      </c>
      <c r="AU29" s="174">
        <f t="shared" si="5"/>
        <v>2.6420454545454553E-2</v>
      </c>
    </row>
    <row r="30" spans="2:47" s="2" customFormat="1" ht="25.35" customHeight="1" thickBot="1" x14ac:dyDescent="0.25">
      <c r="B30" s="28">
        <v>1.5</v>
      </c>
      <c r="C30" s="28" t="s">
        <v>44</v>
      </c>
      <c r="D30" s="144"/>
      <c r="E30" s="205">
        <v>40</v>
      </c>
      <c r="F30" s="205">
        <v>1</v>
      </c>
      <c r="G30" s="206">
        <v>13</v>
      </c>
      <c r="H30" s="205">
        <v>4</v>
      </c>
      <c r="I30" s="205">
        <v>58</v>
      </c>
      <c r="J30" s="116"/>
      <c r="K30" s="192">
        <v>0.68965517241379315</v>
      </c>
      <c r="L30" s="192">
        <v>1.7241379310344827E-2</v>
      </c>
      <c r="M30" s="192">
        <v>0.22413793103448276</v>
      </c>
      <c r="N30" s="192">
        <v>6.8965517241379309E-2</v>
      </c>
      <c r="O30" s="157"/>
      <c r="P30" s="28">
        <v>1.5</v>
      </c>
      <c r="Q30" s="28" t="s">
        <v>44</v>
      </c>
      <c r="R30" s="144"/>
      <c r="S30" s="30">
        <v>44</v>
      </c>
      <c r="T30" s="30">
        <v>5</v>
      </c>
      <c r="U30" s="31">
        <v>11</v>
      </c>
      <c r="V30" s="30">
        <v>4</v>
      </c>
      <c r="W30" s="30">
        <v>64</v>
      </c>
      <c r="X30" s="116"/>
      <c r="Y30" s="127">
        <f t="shared" si="3"/>
        <v>0.6875</v>
      </c>
      <c r="Z30" s="127">
        <f t="shared" si="3"/>
        <v>7.8125E-2</v>
      </c>
      <c r="AA30" s="127">
        <f t="shared" si="3"/>
        <v>0.171875</v>
      </c>
      <c r="AB30" s="127">
        <f t="shared" si="3"/>
        <v>6.25E-2</v>
      </c>
      <c r="AC30" s="157"/>
      <c r="AD30" s="28">
        <v>1.5</v>
      </c>
      <c r="AE30" s="28" t="s">
        <v>44</v>
      </c>
      <c r="AF30" s="154"/>
      <c r="AG30" s="174">
        <v>0.50943396226415094</v>
      </c>
      <c r="AH30" s="174">
        <v>0.16981132075471697</v>
      </c>
      <c r="AI30" s="174">
        <v>0.28301886792452829</v>
      </c>
      <c r="AJ30" s="174">
        <v>3.7735849056603772E-2</v>
      </c>
      <c r="AK30" s="174">
        <v>0.96363636363636362</v>
      </c>
      <c r="AL30" s="175"/>
      <c r="AM30" s="264">
        <f t="shared" si="4"/>
        <v>2.1551724137931494E-3</v>
      </c>
      <c r="AN30" s="264">
        <f t="shared" si="4"/>
        <v>-6.0883620689655173E-2</v>
      </c>
      <c r="AO30" s="264">
        <f t="shared" si="4"/>
        <v>5.2262931034482762E-2</v>
      </c>
      <c r="AP30" s="264">
        <f t="shared" si="4"/>
        <v>6.4655172413793094E-3</v>
      </c>
      <c r="AR30" s="174">
        <f t="shared" si="5"/>
        <v>0.17806603773584906</v>
      </c>
      <c r="AS30" s="174">
        <f t="shared" si="5"/>
        <v>-9.1686320754716971E-2</v>
      </c>
      <c r="AT30" s="174">
        <f t="shared" si="5"/>
        <v>-0.11114386792452829</v>
      </c>
      <c r="AU30" s="174">
        <f t="shared" si="5"/>
        <v>2.4764150943396228E-2</v>
      </c>
    </row>
    <row r="31" spans="2:47" s="2" customFormat="1" ht="47.85" customHeight="1" thickBot="1" x14ac:dyDescent="0.25">
      <c r="B31" s="28">
        <v>1.6</v>
      </c>
      <c r="C31" s="28" t="s">
        <v>561</v>
      </c>
      <c r="D31" s="144"/>
      <c r="E31" s="205">
        <v>22</v>
      </c>
      <c r="F31" s="205">
        <v>6</v>
      </c>
      <c r="G31" s="206">
        <v>3</v>
      </c>
      <c r="H31" s="205">
        <v>27</v>
      </c>
      <c r="I31" s="205">
        <v>58</v>
      </c>
      <c r="J31" s="116"/>
      <c r="K31" s="192">
        <v>0.37931034482758619</v>
      </c>
      <c r="L31" s="192">
        <v>0.10344827586206896</v>
      </c>
      <c r="M31" s="192">
        <v>5.1724137931034482E-2</v>
      </c>
      <c r="N31" s="192">
        <v>0.46551724137931033</v>
      </c>
      <c r="O31" s="157"/>
      <c r="P31" s="28">
        <v>1.6</v>
      </c>
      <c r="Q31" s="28" t="s">
        <v>45</v>
      </c>
      <c r="R31" s="144"/>
      <c r="S31" s="30">
        <v>34</v>
      </c>
      <c r="T31" s="30">
        <v>1</v>
      </c>
      <c r="U31" s="31">
        <v>4</v>
      </c>
      <c r="V31" s="30">
        <v>25</v>
      </c>
      <c r="W31" s="30">
        <v>64</v>
      </c>
      <c r="X31" s="116"/>
      <c r="Y31" s="127">
        <f t="shared" si="3"/>
        <v>0.53125</v>
      </c>
      <c r="Z31" s="127">
        <f t="shared" si="3"/>
        <v>1.5625E-2</v>
      </c>
      <c r="AA31" s="127">
        <f t="shared" si="3"/>
        <v>6.25E-2</v>
      </c>
      <c r="AB31" s="127">
        <f t="shared" si="3"/>
        <v>0.390625</v>
      </c>
      <c r="AC31" s="157"/>
      <c r="AD31" s="28">
        <v>1.6</v>
      </c>
      <c r="AE31" s="28" t="s">
        <v>392</v>
      </c>
      <c r="AF31" s="154"/>
      <c r="AG31" s="174">
        <v>0.31481481481481483</v>
      </c>
      <c r="AH31" s="174">
        <v>7.407407407407407E-2</v>
      </c>
      <c r="AI31" s="174">
        <v>0.18518518518518517</v>
      </c>
      <c r="AJ31" s="174">
        <v>0.42592592592592593</v>
      </c>
      <c r="AK31" s="174">
        <v>0.98181818181818181</v>
      </c>
      <c r="AL31" s="175"/>
      <c r="AM31" s="264">
        <f t="shared" si="4"/>
        <v>-0.15193965517241381</v>
      </c>
      <c r="AN31" s="264">
        <f t="shared" si="4"/>
        <v>8.7823275862068964E-2</v>
      </c>
      <c r="AO31" s="264">
        <f t="shared" si="4"/>
        <v>-1.0775862068965518E-2</v>
      </c>
      <c r="AP31" s="264">
        <f t="shared" si="4"/>
        <v>7.4892241379310331E-2</v>
      </c>
      <c r="AR31" s="174">
        <f t="shared" si="5"/>
        <v>0.21643518518518517</v>
      </c>
      <c r="AS31" s="174">
        <f t="shared" si="5"/>
        <v>-5.844907407407407E-2</v>
      </c>
      <c r="AT31" s="174">
        <f t="shared" si="5"/>
        <v>-0.12268518518518517</v>
      </c>
      <c r="AU31" s="174">
        <f t="shared" si="5"/>
        <v>-3.530092592592593E-2</v>
      </c>
    </row>
    <row r="32" spans="2:47" s="2" customFormat="1" ht="25.35" customHeight="1" thickBot="1" x14ac:dyDescent="0.25">
      <c r="B32" s="28">
        <v>1.7</v>
      </c>
      <c r="C32" s="28" t="s">
        <v>46</v>
      </c>
      <c r="D32" s="144"/>
      <c r="E32" s="205">
        <v>19</v>
      </c>
      <c r="F32" s="30" t="s">
        <v>47</v>
      </c>
      <c r="G32" s="31" t="s">
        <v>47</v>
      </c>
      <c r="H32" s="205">
        <v>39</v>
      </c>
      <c r="I32" s="205">
        <v>58</v>
      </c>
      <c r="J32" s="116"/>
      <c r="K32" s="192">
        <v>0.32758620689655171</v>
      </c>
      <c r="L32" s="246"/>
      <c r="M32" s="246"/>
      <c r="N32" s="192">
        <v>0.67241379310344829</v>
      </c>
      <c r="O32" s="157"/>
      <c r="P32" s="28">
        <v>1.7</v>
      </c>
      <c r="Q32" s="28" t="s">
        <v>46</v>
      </c>
      <c r="R32" s="144"/>
      <c r="S32" s="30">
        <v>13</v>
      </c>
      <c r="T32" s="30" t="s">
        <v>47</v>
      </c>
      <c r="U32" s="31" t="s">
        <v>47</v>
      </c>
      <c r="V32" s="30">
        <v>51</v>
      </c>
      <c r="W32" s="30">
        <v>64</v>
      </c>
      <c r="X32" s="116"/>
      <c r="Y32" s="127">
        <f t="shared" si="3"/>
        <v>0.203125</v>
      </c>
      <c r="Z32" s="127" t="str">
        <f t="shared" si="3"/>
        <v/>
      </c>
      <c r="AA32" s="127" t="str">
        <f t="shared" si="3"/>
        <v/>
      </c>
      <c r="AB32" s="127">
        <f t="shared" si="3"/>
        <v>0.796875</v>
      </c>
      <c r="AC32" s="157"/>
      <c r="AD32" s="28">
        <v>1.7</v>
      </c>
      <c r="AE32" s="28" t="s">
        <v>393</v>
      </c>
      <c r="AF32" s="154"/>
      <c r="AG32" s="174">
        <v>0.23404255319148937</v>
      </c>
      <c r="AH32" s="174">
        <v>2.1276595744680851E-2</v>
      </c>
      <c r="AI32" s="174">
        <v>8.5106382978723402E-2</v>
      </c>
      <c r="AJ32" s="174">
        <v>0.65957446808510634</v>
      </c>
      <c r="AK32" s="174">
        <v>0.8545454545454545</v>
      </c>
      <c r="AL32" s="175"/>
      <c r="AM32" s="264">
        <f t="shared" si="4"/>
        <v>0.12446120689655171</v>
      </c>
      <c r="AN32" s="30" t="s">
        <v>47</v>
      </c>
      <c r="AO32" s="31" t="s">
        <v>47</v>
      </c>
      <c r="AP32" s="264">
        <f t="shared" si="4"/>
        <v>-0.12446120689655171</v>
      </c>
      <c r="AR32" s="174">
        <f>Y32-(AG32+AH32)</f>
        <v>-5.2194148936170193E-2</v>
      </c>
      <c r="AS32" s="174"/>
      <c r="AT32" s="174"/>
      <c r="AU32" s="174">
        <f>AB32-(AJ32+AI32)</f>
        <v>5.2194148936170248E-2</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tr">
        <f t="shared" si="3"/>
        <v/>
      </c>
      <c r="Z33" s="127" t="str">
        <f t="shared" si="3"/>
        <v/>
      </c>
      <c r="AA33" s="127" t="str">
        <f t="shared" si="3"/>
        <v/>
      </c>
      <c r="AB33" s="127" t="str">
        <f t="shared" si="3"/>
        <v/>
      </c>
      <c r="AC33" s="157"/>
      <c r="AD33" s="35">
        <v>2</v>
      </c>
      <c r="AE33" s="36" t="s">
        <v>48</v>
      </c>
      <c r="AF33" s="154"/>
      <c r="AG33" s="175"/>
      <c r="AH33" s="175"/>
      <c r="AI33" s="175"/>
      <c r="AJ33" s="175"/>
      <c r="AK33" s="175"/>
      <c r="AL33" s="175"/>
      <c r="AM33" s="266"/>
      <c r="AN33" s="266"/>
      <c r="AO33" s="266"/>
      <c r="AP33" s="266"/>
      <c r="AR33" s="175"/>
      <c r="AS33" s="175"/>
      <c r="AT33" s="175"/>
      <c r="AU33" s="175"/>
    </row>
    <row r="34" spans="2:47" s="2" customFormat="1" ht="36.6" customHeight="1" thickBot="1" x14ac:dyDescent="0.25">
      <c r="B34" s="28">
        <v>2.1</v>
      </c>
      <c r="C34" s="28" t="s">
        <v>562</v>
      </c>
      <c r="D34" s="144"/>
      <c r="E34" s="205">
        <v>40</v>
      </c>
      <c r="F34" s="205">
        <v>7</v>
      </c>
      <c r="G34" s="206">
        <v>7</v>
      </c>
      <c r="H34" s="205">
        <v>4</v>
      </c>
      <c r="I34" s="205">
        <v>58</v>
      </c>
      <c r="J34" s="116"/>
      <c r="K34" s="192">
        <v>0.68965517241379315</v>
      </c>
      <c r="L34" s="192">
        <v>0.1206896551724138</v>
      </c>
      <c r="M34" s="192">
        <v>0.1206896551724138</v>
      </c>
      <c r="N34" s="192">
        <v>6.8965517241379309E-2</v>
      </c>
      <c r="O34" s="157"/>
      <c r="P34" s="28">
        <v>2.1</v>
      </c>
      <c r="Q34" s="28" t="s">
        <v>50</v>
      </c>
      <c r="R34" s="144"/>
      <c r="S34" s="30">
        <v>38</v>
      </c>
      <c r="T34" s="30">
        <v>7</v>
      </c>
      <c r="U34" s="31">
        <v>13</v>
      </c>
      <c r="V34" s="30">
        <v>6</v>
      </c>
      <c r="W34" s="30">
        <v>64</v>
      </c>
      <c r="X34" s="116"/>
      <c r="Y34" s="127">
        <f t="shared" si="3"/>
        <v>0.59375</v>
      </c>
      <c r="Z34" s="127">
        <f t="shared" si="3"/>
        <v>0.109375</v>
      </c>
      <c r="AA34" s="127">
        <f t="shared" si="3"/>
        <v>0.203125</v>
      </c>
      <c r="AB34" s="127">
        <f t="shared" si="3"/>
        <v>9.375E-2</v>
      </c>
      <c r="AC34" s="157"/>
      <c r="AD34" s="28">
        <v>2.2999999999999998</v>
      </c>
      <c r="AE34" s="28" t="s">
        <v>50</v>
      </c>
      <c r="AF34" s="154"/>
      <c r="AG34" s="174">
        <v>0.40740740740740738</v>
      </c>
      <c r="AH34" s="174">
        <v>0.22222222222222221</v>
      </c>
      <c r="AI34" s="174">
        <v>0.22222222222222221</v>
      </c>
      <c r="AJ34" s="174">
        <v>0.14814814814814814</v>
      </c>
      <c r="AK34" s="174">
        <v>0.98181818181818181</v>
      </c>
      <c r="AL34" s="175"/>
      <c r="AM34" s="264">
        <f t="shared" ref="AM34:AP36" si="6">K34-Y34</f>
        <v>9.5905172413793149E-2</v>
      </c>
      <c r="AN34" s="264">
        <f t="shared" si="6"/>
        <v>1.1314655172413798E-2</v>
      </c>
      <c r="AO34" s="264">
        <f t="shared" si="6"/>
        <v>-8.2435344827586202E-2</v>
      </c>
      <c r="AP34" s="264">
        <f t="shared" si="6"/>
        <v>-2.4784482758620691E-2</v>
      </c>
      <c r="AR34" s="174">
        <f t="shared" ref="AR34:AU36" si="7">Y34-AG34</f>
        <v>0.18634259259259262</v>
      </c>
      <c r="AS34" s="174">
        <f t="shared" si="7"/>
        <v>-0.11284722222222221</v>
      </c>
      <c r="AT34" s="174">
        <f t="shared" si="7"/>
        <v>-1.909722222222221E-2</v>
      </c>
      <c r="AU34" s="174">
        <f t="shared" si="7"/>
        <v>-5.439814814814814E-2</v>
      </c>
    </row>
    <row r="35" spans="2:47" s="2" customFormat="1" ht="47.85" customHeight="1" thickBot="1" x14ac:dyDescent="0.25">
      <c r="B35" s="28">
        <v>2.2000000000000002</v>
      </c>
      <c r="C35" s="28" t="s">
        <v>563</v>
      </c>
      <c r="D35" s="144"/>
      <c r="E35" s="205">
        <v>43</v>
      </c>
      <c r="F35" s="205">
        <v>7</v>
      </c>
      <c r="G35" s="206">
        <v>5</v>
      </c>
      <c r="H35" s="205">
        <v>3</v>
      </c>
      <c r="I35" s="205">
        <v>58</v>
      </c>
      <c r="J35" s="116"/>
      <c r="K35" s="192">
        <v>0.74137931034482762</v>
      </c>
      <c r="L35" s="192">
        <v>0.1206896551724138</v>
      </c>
      <c r="M35" s="192">
        <v>8.6206896551724144E-2</v>
      </c>
      <c r="N35" s="192">
        <v>5.1724137931034482E-2</v>
      </c>
      <c r="O35" s="157"/>
      <c r="P35" s="28">
        <v>2.2000000000000002</v>
      </c>
      <c r="Q35" s="28" t="s">
        <v>51</v>
      </c>
      <c r="R35" s="144"/>
      <c r="S35" s="30">
        <v>41</v>
      </c>
      <c r="T35" s="30">
        <v>5</v>
      </c>
      <c r="U35" s="31">
        <v>12</v>
      </c>
      <c r="V35" s="30">
        <v>6</v>
      </c>
      <c r="W35" s="30">
        <v>64</v>
      </c>
      <c r="X35" s="116"/>
      <c r="Y35" s="127">
        <f t="shared" si="3"/>
        <v>0.640625</v>
      </c>
      <c r="Z35" s="127">
        <f t="shared" si="3"/>
        <v>7.8125E-2</v>
      </c>
      <c r="AA35" s="127">
        <f t="shared" si="3"/>
        <v>0.1875</v>
      </c>
      <c r="AB35" s="127">
        <f t="shared" si="3"/>
        <v>9.375E-2</v>
      </c>
      <c r="AC35" s="157"/>
      <c r="AD35" s="28">
        <v>2.4</v>
      </c>
      <c r="AE35" s="28" t="s">
        <v>51</v>
      </c>
      <c r="AF35" s="154"/>
      <c r="AG35" s="174">
        <v>0.44444444444444442</v>
      </c>
      <c r="AH35" s="174">
        <v>0.24074074074074073</v>
      </c>
      <c r="AI35" s="174">
        <v>0.20370370370370369</v>
      </c>
      <c r="AJ35" s="174">
        <v>0.1111111111111111</v>
      </c>
      <c r="AK35" s="174">
        <v>0.98181818181818181</v>
      </c>
      <c r="AL35" s="175"/>
      <c r="AM35" s="264">
        <f t="shared" si="6"/>
        <v>0.10075431034482762</v>
      </c>
      <c r="AN35" s="264">
        <f t="shared" si="6"/>
        <v>4.2564655172413798E-2</v>
      </c>
      <c r="AO35" s="264">
        <f t="shared" si="6"/>
        <v>-0.10129310344827586</v>
      </c>
      <c r="AP35" s="264">
        <f t="shared" si="6"/>
        <v>-4.2025862068965518E-2</v>
      </c>
      <c r="AR35" s="174">
        <f t="shared" si="7"/>
        <v>0.19618055555555558</v>
      </c>
      <c r="AS35" s="174">
        <f t="shared" si="7"/>
        <v>-0.16261574074074073</v>
      </c>
      <c r="AT35" s="174">
        <f t="shared" si="7"/>
        <v>-1.6203703703703692E-2</v>
      </c>
      <c r="AU35" s="174">
        <f t="shared" si="7"/>
        <v>-1.7361111111111105E-2</v>
      </c>
    </row>
    <row r="36" spans="2:47" s="2" customFormat="1" ht="36.6" customHeight="1" thickBot="1" x14ac:dyDescent="0.25">
      <c r="B36" s="28">
        <v>2.2999999999999998</v>
      </c>
      <c r="C36" s="28" t="s">
        <v>564</v>
      </c>
      <c r="D36" s="144"/>
      <c r="E36" s="205">
        <v>40</v>
      </c>
      <c r="F36" s="205">
        <v>7</v>
      </c>
      <c r="G36" s="206">
        <v>7</v>
      </c>
      <c r="H36" s="205">
        <v>4</v>
      </c>
      <c r="I36" s="205">
        <v>58</v>
      </c>
      <c r="J36" s="116"/>
      <c r="K36" s="192">
        <v>0.68965517241379315</v>
      </c>
      <c r="L36" s="192">
        <v>0.1206896551724138</v>
      </c>
      <c r="M36" s="192">
        <v>0.1206896551724138</v>
      </c>
      <c r="N36" s="192">
        <v>6.8965517241379309E-2</v>
      </c>
      <c r="O36" s="157"/>
      <c r="P36" s="28">
        <v>2.2999999999999998</v>
      </c>
      <c r="Q36" s="28" t="s">
        <v>52</v>
      </c>
      <c r="R36" s="144"/>
      <c r="S36" s="30">
        <v>35</v>
      </c>
      <c r="T36" s="30">
        <v>6</v>
      </c>
      <c r="U36" s="31">
        <v>15</v>
      </c>
      <c r="V36" s="30">
        <v>8</v>
      </c>
      <c r="W36" s="30">
        <v>64</v>
      </c>
      <c r="X36" s="116"/>
      <c r="Y36" s="127">
        <f t="shared" si="3"/>
        <v>0.546875</v>
      </c>
      <c r="Z36" s="127">
        <f t="shared" si="3"/>
        <v>9.375E-2</v>
      </c>
      <c r="AA36" s="127">
        <f t="shared" si="3"/>
        <v>0.234375</v>
      </c>
      <c r="AB36" s="127">
        <f t="shared" si="3"/>
        <v>0.125</v>
      </c>
      <c r="AC36" s="157"/>
      <c r="AD36" s="28">
        <v>2.5</v>
      </c>
      <c r="AE36" s="28" t="s">
        <v>394</v>
      </c>
      <c r="AF36" s="154"/>
      <c r="AG36" s="174">
        <v>0.35185185185185186</v>
      </c>
      <c r="AH36" s="174">
        <v>0.16666666666666666</v>
      </c>
      <c r="AI36" s="174">
        <v>0.33333333333333331</v>
      </c>
      <c r="AJ36" s="174">
        <v>0.14814814814814814</v>
      </c>
      <c r="AK36" s="174">
        <v>0.98181818181818181</v>
      </c>
      <c r="AL36" s="175"/>
      <c r="AM36" s="264">
        <f t="shared" si="6"/>
        <v>0.14278017241379315</v>
      </c>
      <c r="AN36" s="264">
        <f t="shared" si="6"/>
        <v>2.6939655172413798E-2</v>
      </c>
      <c r="AO36" s="264">
        <f t="shared" si="6"/>
        <v>-0.1136853448275862</v>
      </c>
      <c r="AP36" s="264">
        <f t="shared" si="6"/>
        <v>-5.6034482758620691E-2</v>
      </c>
      <c r="AR36" s="174">
        <f t="shared" si="7"/>
        <v>0.19502314814814814</v>
      </c>
      <c r="AS36" s="174">
        <f t="shared" si="7"/>
        <v>-7.2916666666666657E-2</v>
      </c>
      <c r="AT36" s="174">
        <f t="shared" si="7"/>
        <v>-9.8958333333333315E-2</v>
      </c>
      <c r="AU36" s="174">
        <f t="shared" si="7"/>
        <v>-2.314814814814814E-2</v>
      </c>
    </row>
    <row r="37" spans="2:47" s="2" customFormat="1" ht="47.85" customHeight="1" thickBot="1" x14ac:dyDescent="0.25">
      <c r="B37" s="28">
        <v>2.4</v>
      </c>
      <c r="C37" s="223" t="s">
        <v>565</v>
      </c>
      <c r="D37" s="144"/>
      <c r="E37" s="30"/>
      <c r="F37" s="30"/>
      <c r="G37" s="248"/>
      <c r="H37" s="30"/>
      <c r="I37" s="30"/>
      <c r="J37" s="249"/>
      <c r="K37" s="246"/>
      <c r="L37" s="246"/>
      <c r="M37" s="246"/>
      <c r="N37" s="246"/>
      <c r="O37" s="157"/>
      <c r="P37" s="28">
        <v>2.4</v>
      </c>
      <c r="Q37" s="28" t="s">
        <v>53</v>
      </c>
      <c r="R37" s="144"/>
      <c r="S37" s="30" t="s">
        <v>47</v>
      </c>
      <c r="T37" s="30" t="s">
        <v>47</v>
      </c>
      <c r="U37" s="31" t="s">
        <v>47</v>
      </c>
      <c r="V37" s="30" t="s">
        <v>47</v>
      </c>
      <c r="W37" s="30" t="s">
        <v>47</v>
      </c>
      <c r="X37" s="116"/>
      <c r="Y37" s="127" t="str">
        <f t="shared" si="3"/>
        <v/>
      </c>
      <c r="Z37" s="127" t="str">
        <f t="shared" si="3"/>
        <v/>
      </c>
      <c r="AA37" s="127" t="str">
        <f t="shared" si="3"/>
        <v/>
      </c>
      <c r="AB37" s="127" t="str">
        <f t="shared" si="3"/>
        <v/>
      </c>
      <c r="AC37" s="157"/>
      <c r="AD37" s="28">
        <v>2.1</v>
      </c>
      <c r="AE37" s="28" t="s">
        <v>542</v>
      </c>
      <c r="AF37" s="154"/>
      <c r="AG37" s="174" t="s">
        <v>49</v>
      </c>
      <c r="AH37" s="174" t="s">
        <v>49</v>
      </c>
      <c r="AI37" s="174" t="s">
        <v>49</v>
      </c>
      <c r="AJ37" s="174" t="s">
        <v>49</v>
      </c>
      <c r="AK37" s="174" t="s">
        <v>49</v>
      </c>
      <c r="AL37" s="175"/>
      <c r="AM37" s="186"/>
      <c r="AN37" s="186"/>
      <c r="AO37" s="186"/>
      <c r="AP37" s="186"/>
      <c r="AR37" s="174"/>
      <c r="AS37" s="174"/>
      <c r="AT37" s="174"/>
      <c r="AU37" s="174"/>
    </row>
    <row r="38" spans="2:47" s="2" customFormat="1" ht="47.85" customHeight="1" thickBot="1" x14ac:dyDescent="0.25">
      <c r="B38" s="28">
        <v>2.5</v>
      </c>
      <c r="C38" s="223" t="s">
        <v>566</v>
      </c>
      <c r="D38" s="144"/>
      <c r="E38" s="30"/>
      <c r="F38" s="30"/>
      <c r="G38" s="248"/>
      <c r="H38" s="30"/>
      <c r="I38" s="30"/>
      <c r="J38" s="249"/>
      <c r="K38" s="246"/>
      <c r="L38" s="246"/>
      <c r="M38" s="246"/>
      <c r="N38" s="246"/>
      <c r="O38" s="157"/>
      <c r="P38" s="28">
        <v>2.5</v>
      </c>
      <c r="Q38" s="28" t="s">
        <v>54</v>
      </c>
      <c r="R38" s="144"/>
      <c r="S38" s="30" t="s">
        <v>47</v>
      </c>
      <c r="T38" s="30" t="s">
        <v>47</v>
      </c>
      <c r="U38" s="31" t="s">
        <v>47</v>
      </c>
      <c r="V38" s="30" t="s">
        <v>47</v>
      </c>
      <c r="W38" s="30" t="s">
        <v>47</v>
      </c>
      <c r="X38" s="116"/>
      <c r="Y38" s="127" t="str">
        <f t="shared" si="3"/>
        <v/>
      </c>
      <c r="Z38" s="127" t="str">
        <f t="shared" si="3"/>
        <v/>
      </c>
      <c r="AA38" s="127" t="str">
        <f t="shared" si="3"/>
        <v/>
      </c>
      <c r="AB38" s="127" t="str">
        <f t="shared" si="3"/>
        <v/>
      </c>
      <c r="AC38" s="157"/>
      <c r="AD38" s="28">
        <v>2.2000000000000002</v>
      </c>
      <c r="AE38" s="28" t="s">
        <v>541</v>
      </c>
      <c r="AF38" s="154"/>
      <c r="AG38" s="174" t="s">
        <v>49</v>
      </c>
      <c r="AH38" s="174" t="s">
        <v>49</v>
      </c>
      <c r="AI38" s="174" t="s">
        <v>49</v>
      </c>
      <c r="AJ38" s="174" t="s">
        <v>49</v>
      </c>
      <c r="AK38" s="174" t="s">
        <v>49</v>
      </c>
      <c r="AL38" s="175"/>
      <c r="AM38" s="186"/>
      <c r="AN38" s="186"/>
      <c r="AO38" s="186"/>
      <c r="AP38" s="186"/>
      <c r="AR38" s="174"/>
      <c r="AS38" s="174"/>
      <c r="AT38" s="174"/>
      <c r="AU38" s="174"/>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tr">
        <f t="shared" si="3"/>
        <v/>
      </c>
      <c r="Z39" s="127" t="str">
        <f t="shared" si="3"/>
        <v/>
      </c>
      <c r="AA39" s="127" t="str">
        <f t="shared" si="3"/>
        <v/>
      </c>
      <c r="AB39" s="127" t="str">
        <f t="shared" si="3"/>
        <v/>
      </c>
      <c r="AC39" s="157"/>
      <c r="AD39" s="35">
        <v>3</v>
      </c>
      <c r="AE39" s="36" t="s">
        <v>55</v>
      </c>
      <c r="AG39" s="175"/>
      <c r="AH39" s="175"/>
      <c r="AI39" s="175"/>
      <c r="AJ39" s="175"/>
      <c r="AK39" s="175"/>
      <c r="AL39" s="175"/>
      <c r="AM39" s="266"/>
      <c r="AN39" s="266"/>
      <c r="AO39" s="266"/>
      <c r="AP39" s="266"/>
      <c r="AR39" s="175"/>
      <c r="AS39" s="175"/>
      <c r="AT39" s="175"/>
      <c r="AU39" s="175"/>
    </row>
    <row r="40" spans="2:47" s="2" customFormat="1" ht="36.6" customHeight="1" thickBot="1" x14ac:dyDescent="0.25">
      <c r="B40" s="28">
        <v>3.1</v>
      </c>
      <c r="C40" s="28" t="s">
        <v>56</v>
      </c>
      <c r="D40" s="144"/>
      <c r="E40" s="205">
        <v>44</v>
      </c>
      <c r="F40" s="205">
        <v>6</v>
      </c>
      <c r="G40" s="206">
        <v>3</v>
      </c>
      <c r="H40" s="205">
        <v>5</v>
      </c>
      <c r="I40" s="205">
        <v>58</v>
      </c>
      <c r="J40" s="116"/>
      <c r="K40" s="192">
        <v>0.75862068965517238</v>
      </c>
      <c r="L40" s="192">
        <v>0.10344827586206896</v>
      </c>
      <c r="M40" s="192">
        <v>5.1724137931034482E-2</v>
      </c>
      <c r="N40" s="192">
        <v>8.6206896551724144E-2</v>
      </c>
      <c r="O40" s="157"/>
      <c r="P40" s="28">
        <v>3.1</v>
      </c>
      <c r="Q40" s="28" t="s">
        <v>56</v>
      </c>
      <c r="R40" s="144"/>
      <c r="S40" s="30">
        <v>43</v>
      </c>
      <c r="T40" s="30">
        <v>4</v>
      </c>
      <c r="U40" s="31">
        <v>12</v>
      </c>
      <c r="V40" s="30">
        <v>5</v>
      </c>
      <c r="W40" s="30">
        <v>64</v>
      </c>
      <c r="X40" s="116"/>
      <c r="Y40" s="127">
        <f t="shared" si="3"/>
        <v>0.671875</v>
      </c>
      <c r="Z40" s="127">
        <f t="shared" si="3"/>
        <v>6.25E-2</v>
      </c>
      <c r="AA40" s="127">
        <f t="shared" si="3"/>
        <v>0.1875</v>
      </c>
      <c r="AB40" s="127">
        <f t="shared" si="3"/>
        <v>7.8125E-2</v>
      </c>
      <c r="AC40" s="157"/>
      <c r="AD40" s="28">
        <v>3.1</v>
      </c>
      <c r="AE40" s="28" t="s">
        <v>56</v>
      </c>
      <c r="AF40" s="154"/>
      <c r="AG40" s="174">
        <v>0.37037037037037035</v>
      </c>
      <c r="AH40" s="174">
        <v>0.27777777777777779</v>
      </c>
      <c r="AI40" s="174">
        <v>0.25925925925925924</v>
      </c>
      <c r="AJ40" s="174">
        <v>9.2592592592592587E-2</v>
      </c>
      <c r="AK40" s="174">
        <v>0.98181818181818181</v>
      </c>
      <c r="AL40" s="175"/>
      <c r="AM40" s="264">
        <f t="shared" ref="AM40:AP47" si="8">K40-Y40</f>
        <v>8.6745689655172376E-2</v>
      </c>
      <c r="AN40" s="264">
        <f t="shared" si="8"/>
        <v>4.0948275862068964E-2</v>
      </c>
      <c r="AO40" s="264">
        <f t="shared" si="8"/>
        <v>-0.13577586206896552</v>
      </c>
      <c r="AP40" s="264">
        <f t="shared" si="8"/>
        <v>8.0818965517241437E-3</v>
      </c>
      <c r="AR40" s="174">
        <f t="shared" ref="AR40:AU47" si="9">Y40-AG40</f>
        <v>0.30150462962962965</v>
      </c>
      <c r="AS40" s="174">
        <f t="shared" si="9"/>
        <v>-0.21527777777777779</v>
      </c>
      <c r="AT40" s="174">
        <f t="shared" si="9"/>
        <v>-7.1759259259259245E-2</v>
      </c>
      <c r="AU40" s="174">
        <f t="shared" si="9"/>
        <v>-1.4467592592592587E-2</v>
      </c>
    </row>
    <row r="41" spans="2:47" s="2" customFormat="1" ht="25.35" customHeight="1" thickBot="1" x14ac:dyDescent="0.25">
      <c r="B41" s="28">
        <v>3.2</v>
      </c>
      <c r="C41" s="28" t="s">
        <v>57</v>
      </c>
      <c r="D41" s="144"/>
      <c r="E41" s="205">
        <v>35</v>
      </c>
      <c r="F41" s="205">
        <v>7</v>
      </c>
      <c r="G41" s="206">
        <v>7</v>
      </c>
      <c r="H41" s="205">
        <v>9</v>
      </c>
      <c r="I41" s="205">
        <v>58</v>
      </c>
      <c r="J41" s="116"/>
      <c r="K41" s="192">
        <v>0.60344827586206895</v>
      </c>
      <c r="L41" s="192">
        <v>0.1206896551724138</v>
      </c>
      <c r="M41" s="192">
        <v>0.1206896551724138</v>
      </c>
      <c r="N41" s="192">
        <v>0.15517241379310345</v>
      </c>
      <c r="O41" s="157"/>
      <c r="P41" s="28">
        <v>3.2</v>
      </c>
      <c r="Q41" s="28" t="s">
        <v>57</v>
      </c>
      <c r="R41" s="144"/>
      <c r="S41" s="30">
        <v>33</v>
      </c>
      <c r="T41" s="30">
        <v>5</v>
      </c>
      <c r="U41" s="31">
        <v>14</v>
      </c>
      <c r="V41" s="30">
        <v>12</v>
      </c>
      <c r="W41" s="30">
        <v>64</v>
      </c>
      <c r="X41" s="116"/>
      <c r="Y41" s="127">
        <f t="shared" si="3"/>
        <v>0.515625</v>
      </c>
      <c r="Z41" s="127">
        <f t="shared" si="3"/>
        <v>7.8125E-2</v>
      </c>
      <c r="AA41" s="127">
        <f t="shared" si="3"/>
        <v>0.21875</v>
      </c>
      <c r="AB41" s="127">
        <f t="shared" si="3"/>
        <v>0.1875</v>
      </c>
      <c r="AC41" s="157"/>
      <c r="AD41" s="28">
        <v>3.2</v>
      </c>
      <c r="AE41" s="28" t="s">
        <v>57</v>
      </c>
      <c r="AF41" s="154"/>
      <c r="AG41" s="174">
        <v>0.33333333333333331</v>
      </c>
      <c r="AH41" s="174">
        <v>0.22222222222222221</v>
      </c>
      <c r="AI41" s="174">
        <v>0.31481481481481483</v>
      </c>
      <c r="AJ41" s="174">
        <v>0.12962962962962962</v>
      </c>
      <c r="AK41" s="174">
        <v>0.98181818181818181</v>
      </c>
      <c r="AL41" s="175"/>
      <c r="AM41" s="264">
        <f t="shared" si="8"/>
        <v>8.782327586206895E-2</v>
      </c>
      <c r="AN41" s="264">
        <f t="shared" si="8"/>
        <v>4.2564655172413798E-2</v>
      </c>
      <c r="AO41" s="264">
        <f t="shared" si="8"/>
        <v>-9.8060344827586202E-2</v>
      </c>
      <c r="AP41" s="264">
        <f t="shared" si="8"/>
        <v>-3.2327586206896547E-2</v>
      </c>
      <c r="AR41" s="174">
        <f t="shared" si="9"/>
        <v>0.18229166666666669</v>
      </c>
      <c r="AS41" s="174">
        <f t="shared" si="9"/>
        <v>-0.14409722222222221</v>
      </c>
      <c r="AT41" s="174">
        <f t="shared" si="9"/>
        <v>-9.6064814814814825E-2</v>
      </c>
      <c r="AU41" s="174">
        <f t="shared" si="9"/>
        <v>5.7870370370370378E-2</v>
      </c>
    </row>
    <row r="42" spans="2:47" s="2" customFormat="1" ht="47.85" customHeight="1" thickBot="1" x14ac:dyDescent="0.25">
      <c r="B42" s="28">
        <v>3.3</v>
      </c>
      <c r="C42" s="28" t="s">
        <v>567</v>
      </c>
      <c r="D42" s="144"/>
      <c r="E42" s="205">
        <v>30</v>
      </c>
      <c r="F42" s="205">
        <v>6</v>
      </c>
      <c r="G42" s="206">
        <v>0</v>
      </c>
      <c r="H42" s="205">
        <v>0</v>
      </c>
      <c r="I42" s="247">
        <f>SUM(E42:H42)</f>
        <v>36</v>
      </c>
      <c r="J42" s="116"/>
      <c r="K42" s="192">
        <v>0.83333333333333337</v>
      </c>
      <c r="L42" s="192">
        <v>0.16666666666666666</v>
      </c>
      <c r="M42" s="192">
        <v>0</v>
      </c>
      <c r="N42" s="192">
        <v>0</v>
      </c>
      <c r="O42" s="157"/>
      <c r="P42" s="28">
        <v>3.3</v>
      </c>
      <c r="Q42" s="28" t="s">
        <v>58</v>
      </c>
      <c r="R42" s="144"/>
      <c r="S42" s="30">
        <v>28</v>
      </c>
      <c r="T42" s="30">
        <v>4</v>
      </c>
      <c r="U42" s="31">
        <v>1</v>
      </c>
      <c r="V42" s="30">
        <v>0</v>
      </c>
      <c r="W42" s="30">
        <v>33</v>
      </c>
      <c r="X42" s="116"/>
      <c r="Y42" s="127">
        <f t="shared" si="3"/>
        <v>0.84848484848484851</v>
      </c>
      <c r="Z42" s="127">
        <f t="shared" si="3"/>
        <v>0.12121212121212122</v>
      </c>
      <c r="AA42" s="127">
        <f t="shared" si="3"/>
        <v>3.0303030303030304E-2</v>
      </c>
      <c r="AB42" s="127">
        <f t="shared" si="3"/>
        <v>0</v>
      </c>
      <c r="AC42" s="157"/>
      <c r="AD42" s="28">
        <v>3.4</v>
      </c>
      <c r="AE42" s="28" t="s">
        <v>396</v>
      </c>
      <c r="AF42" s="154"/>
      <c r="AG42" s="174">
        <v>0.24528301886792453</v>
      </c>
      <c r="AH42" s="174">
        <v>0.22641509433962265</v>
      </c>
      <c r="AI42" s="174">
        <v>0.30188679245283018</v>
      </c>
      <c r="AJ42" s="174">
        <v>0.22641509433962265</v>
      </c>
      <c r="AK42" s="174">
        <v>0.96363636363636362</v>
      </c>
      <c r="AL42" s="175"/>
      <c r="AM42" s="264">
        <f t="shared" si="8"/>
        <v>-1.5151515151515138E-2</v>
      </c>
      <c r="AN42" s="264">
        <f t="shared" si="8"/>
        <v>4.5454545454545442E-2</v>
      </c>
      <c r="AO42" s="264">
        <f t="shared" si="8"/>
        <v>-3.0303030303030304E-2</v>
      </c>
      <c r="AP42" s="264">
        <f t="shared" si="8"/>
        <v>0</v>
      </c>
      <c r="AR42" s="174">
        <f t="shared" si="9"/>
        <v>0.60320182961692392</v>
      </c>
      <c r="AS42" s="174">
        <f t="shared" si="9"/>
        <v>-0.10520297312750143</v>
      </c>
      <c r="AT42" s="174">
        <f t="shared" si="9"/>
        <v>-0.27158376214979985</v>
      </c>
      <c r="AU42" s="174">
        <f t="shared" si="9"/>
        <v>-0.22641509433962265</v>
      </c>
    </row>
    <row r="43" spans="2:47" s="2" customFormat="1" ht="47.85" customHeight="1" thickBot="1" x14ac:dyDescent="0.25">
      <c r="B43" s="28">
        <v>3.4</v>
      </c>
      <c r="C43" s="28" t="s">
        <v>568</v>
      </c>
      <c r="D43" s="144"/>
      <c r="E43" s="205">
        <v>31</v>
      </c>
      <c r="F43" s="205">
        <v>4</v>
      </c>
      <c r="G43" s="206">
        <v>0</v>
      </c>
      <c r="H43" s="205">
        <v>1</v>
      </c>
      <c r="I43" s="247">
        <f>SUM(E43:H43)</f>
        <v>36</v>
      </c>
      <c r="J43" s="116"/>
      <c r="K43" s="192">
        <v>0.86111111111111116</v>
      </c>
      <c r="L43" s="192">
        <v>0.1111111111111111</v>
      </c>
      <c r="M43" s="192">
        <v>0</v>
      </c>
      <c r="N43" s="192">
        <v>2.7777777777777776E-2</v>
      </c>
      <c r="O43" s="157"/>
      <c r="P43" s="28">
        <v>3.4</v>
      </c>
      <c r="Q43" s="28" t="s">
        <v>59</v>
      </c>
      <c r="R43" s="144"/>
      <c r="S43" s="30">
        <v>29</v>
      </c>
      <c r="T43" s="30">
        <v>3</v>
      </c>
      <c r="U43" s="31">
        <v>1</v>
      </c>
      <c r="V43" s="30">
        <v>0</v>
      </c>
      <c r="W43" s="30">
        <v>33</v>
      </c>
      <c r="X43" s="116"/>
      <c r="Y43" s="127">
        <f t="shared" si="3"/>
        <v>0.87878787878787878</v>
      </c>
      <c r="Z43" s="127">
        <f t="shared" si="3"/>
        <v>9.0909090909090912E-2</v>
      </c>
      <c r="AA43" s="127">
        <f t="shared" si="3"/>
        <v>3.0303030303030304E-2</v>
      </c>
      <c r="AB43" s="127">
        <f t="shared" si="3"/>
        <v>0</v>
      </c>
      <c r="AC43" s="157"/>
      <c r="AD43" s="28">
        <v>3.5</v>
      </c>
      <c r="AE43" s="28" t="s">
        <v>397</v>
      </c>
      <c r="AF43" s="154"/>
      <c r="AG43" s="174">
        <v>0.26415094339622641</v>
      </c>
      <c r="AH43" s="174">
        <v>0.22641509433962265</v>
      </c>
      <c r="AI43" s="174">
        <v>0.32075471698113206</v>
      </c>
      <c r="AJ43" s="174">
        <v>0.18867924528301888</v>
      </c>
      <c r="AK43" s="174">
        <v>0.96363636363636362</v>
      </c>
      <c r="AL43" s="175"/>
      <c r="AM43" s="264">
        <f t="shared" si="8"/>
        <v>-1.7676767676767624E-2</v>
      </c>
      <c r="AN43" s="264">
        <f t="shared" si="8"/>
        <v>2.0202020202020193E-2</v>
      </c>
      <c r="AO43" s="264">
        <f t="shared" si="8"/>
        <v>-3.0303030303030304E-2</v>
      </c>
      <c r="AP43" s="264">
        <f t="shared" si="8"/>
        <v>2.7777777777777776E-2</v>
      </c>
      <c r="AR43" s="174">
        <f t="shared" si="9"/>
        <v>0.61463693539165232</v>
      </c>
      <c r="AS43" s="174">
        <f t="shared" si="9"/>
        <v>-0.13550600343053174</v>
      </c>
      <c r="AT43" s="174">
        <f t="shared" si="9"/>
        <v>-0.29045168667810173</v>
      </c>
      <c r="AU43" s="174">
        <f t="shared" si="9"/>
        <v>-0.18867924528301888</v>
      </c>
    </row>
    <row r="44" spans="2:47" s="2" customFormat="1" ht="17.100000000000001" customHeight="1" thickBot="1" x14ac:dyDescent="0.25">
      <c r="B44" s="28">
        <v>3.5</v>
      </c>
      <c r="C44" s="28" t="s">
        <v>60</v>
      </c>
      <c r="D44" s="144"/>
      <c r="E44" s="205">
        <v>33</v>
      </c>
      <c r="F44" s="205">
        <v>3</v>
      </c>
      <c r="G44" s="206">
        <v>0</v>
      </c>
      <c r="H44" s="205">
        <v>0</v>
      </c>
      <c r="I44" s="247">
        <f>SUM(E44:H44)</f>
        <v>36</v>
      </c>
      <c r="J44" s="116"/>
      <c r="K44" s="192">
        <v>0.91666666666666663</v>
      </c>
      <c r="L44" s="192">
        <v>8.3333333333333329E-2</v>
      </c>
      <c r="M44" s="192">
        <v>0</v>
      </c>
      <c r="N44" s="192">
        <v>0</v>
      </c>
      <c r="O44" s="157"/>
      <c r="P44" s="28">
        <v>3.5</v>
      </c>
      <c r="Q44" s="28" t="s">
        <v>60</v>
      </c>
      <c r="R44" s="144"/>
      <c r="S44" s="30">
        <v>28</v>
      </c>
      <c r="T44" s="30">
        <v>5</v>
      </c>
      <c r="U44" s="31">
        <v>0</v>
      </c>
      <c r="V44" s="30">
        <v>0</v>
      </c>
      <c r="W44" s="30">
        <v>33</v>
      </c>
      <c r="X44" s="116"/>
      <c r="Y44" s="127">
        <f t="shared" si="3"/>
        <v>0.84848484848484851</v>
      </c>
      <c r="Z44" s="127">
        <f t="shared" si="3"/>
        <v>0.15151515151515152</v>
      </c>
      <c r="AA44" s="127">
        <f t="shared" si="3"/>
        <v>0</v>
      </c>
      <c r="AB44" s="127">
        <f t="shared" si="3"/>
        <v>0</v>
      </c>
      <c r="AC44" s="157"/>
      <c r="AD44" s="28">
        <v>3.6</v>
      </c>
      <c r="AE44" s="28" t="s">
        <v>60</v>
      </c>
      <c r="AF44" s="154"/>
      <c r="AG44" s="174">
        <v>0.24528301886792453</v>
      </c>
      <c r="AH44" s="174">
        <v>0.26415094339622641</v>
      </c>
      <c r="AI44" s="174">
        <v>0.30188679245283018</v>
      </c>
      <c r="AJ44" s="174">
        <v>0.18867924528301888</v>
      </c>
      <c r="AK44" s="174">
        <v>0.96363636363636362</v>
      </c>
      <c r="AL44" s="175"/>
      <c r="AM44" s="264">
        <f t="shared" si="8"/>
        <v>6.8181818181818121E-2</v>
      </c>
      <c r="AN44" s="264">
        <f t="shared" si="8"/>
        <v>-6.8181818181818191E-2</v>
      </c>
      <c r="AO44" s="264">
        <f t="shared" si="8"/>
        <v>0</v>
      </c>
      <c r="AP44" s="264">
        <f t="shared" si="8"/>
        <v>0</v>
      </c>
      <c r="AR44" s="174">
        <f t="shared" si="9"/>
        <v>0.60320182961692392</v>
      </c>
      <c r="AS44" s="174">
        <f t="shared" si="9"/>
        <v>-0.11263579188107489</v>
      </c>
      <c r="AT44" s="174">
        <f t="shared" si="9"/>
        <v>-0.30188679245283018</v>
      </c>
      <c r="AU44" s="174">
        <f t="shared" si="9"/>
        <v>-0.18867924528301888</v>
      </c>
    </row>
    <row r="45" spans="2:47" s="2" customFormat="1" ht="17.100000000000001" customHeight="1" thickBot="1" x14ac:dyDescent="0.25">
      <c r="B45" s="28">
        <v>3.6</v>
      </c>
      <c r="C45" s="28" t="s">
        <v>61</v>
      </c>
      <c r="D45" s="144"/>
      <c r="E45" s="205">
        <v>27</v>
      </c>
      <c r="F45" s="205">
        <v>8</v>
      </c>
      <c r="G45" s="206">
        <v>1</v>
      </c>
      <c r="H45" s="205">
        <v>0</v>
      </c>
      <c r="I45" s="247">
        <f>SUM(E45:H45)</f>
        <v>36</v>
      </c>
      <c r="J45" s="116"/>
      <c r="K45" s="192">
        <v>0.75</v>
      </c>
      <c r="L45" s="192">
        <v>0.22222222222222221</v>
      </c>
      <c r="M45" s="192">
        <v>2.7777777777777776E-2</v>
      </c>
      <c r="N45" s="192">
        <v>0</v>
      </c>
      <c r="O45" s="157"/>
      <c r="P45" s="28">
        <v>3.6</v>
      </c>
      <c r="Q45" s="28" t="s">
        <v>61</v>
      </c>
      <c r="R45" s="144"/>
      <c r="S45" s="30">
        <v>26</v>
      </c>
      <c r="T45" s="30">
        <v>4</v>
      </c>
      <c r="U45" s="31">
        <v>2</v>
      </c>
      <c r="V45" s="30">
        <v>1</v>
      </c>
      <c r="W45" s="30">
        <v>33</v>
      </c>
      <c r="X45" s="116"/>
      <c r="Y45" s="127">
        <f t="shared" si="3"/>
        <v>0.78787878787878785</v>
      </c>
      <c r="Z45" s="127">
        <f t="shared" si="3"/>
        <v>0.12121212121212122</v>
      </c>
      <c r="AA45" s="127">
        <f t="shared" si="3"/>
        <v>6.0606060606060608E-2</v>
      </c>
      <c r="AB45" s="127">
        <f t="shared" si="3"/>
        <v>3.0303030303030304E-2</v>
      </c>
      <c r="AC45" s="157"/>
      <c r="AD45" s="28">
        <v>3.7</v>
      </c>
      <c r="AE45" s="28" t="s">
        <v>61</v>
      </c>
      <c r="AF45" s="154"/>
      <c r="AG45" s="174">
        <v>0.31372549019607843</v>
      </c>
      <c r="AH45" s="174">
        <v>0.17647058823529413</v>
      </c>
      <c r="AI45" s="174">
        <v>0.35294117647058826</v>
      </c>
      <c r="AJ45" s="174">
        <v>0.15686274509803921</v>
      </c>
      <c r="AK45" s="174">
        <v>0.92727272727272725</v>
      </c>
      <c r="AL45" s="175"/>
      <c r="AM45" s="264">
        <f t="shared" si="8"/>
        <v>-3.7878787878787845E-2</v>
      </c>
      <c r="AN45" s="264">
        <f t="shared" si="8"/>
        <v>0.10101010101010099</v>
      </c>
      <c r="AO45" s="264">
        <f t="shared" si="8"/>
        <v>-3.2828282828282832E-2</v>
      </c>
      <c r="AP45" s="264">
        <f t="shared" si="8"/>
        <v>-3.0303030303030304E-2</v>
      </c>
      <c r="AR45" s="174">
        <f t="shared" si="9"/>
        <v>0.47415329768270942</v>
      </c>
      <c r="AS45" s="174">
        <f t="shared" si="9"/>
        <v>-5.5258467023172914E-2</v>
      </c>
      <c r="AT45" s="174">
        <f t="shared" si="9"/>
        <v>-0.29233511586452765</v>
      </c>
      <c r="AU45" s="174">
        <f t="shared" si="9"/>
        <v>-0.12655971479500891</v>
      </c>
    </row>
    <row r="46" spans="2:47" s="2" customFormat="1" ht="25.35" customHeight="1" thickBot="1" x14ac:dyDescent="0.25">
      <c r="B46" s="28">
        <v>3.7</v>
      </c>
      <c r="C46" s="28" t="s">
        <v>62</v>
      </c>
      <c r="D46" s="144"/>
      <c r="E46" s="205">
        <v>35</v>
      </c>
      <c r="F46" s="205">
        <v>0</v>
      </c>
      <c r="G46" s="206">
        <v>0</v>
      </c>
      <c r="H46" s="205">
        <v>1</v>
      </c>
      <c r="I46" s="247">
        <f>SUM(E46:H46)</f>
        <v>36</v>
      </c>
      <c r="J46" s="116"/>
      <c r="K46" s="192">
        <v>0.97222222222222221</v>
      </c>
      <c r="L46" s="192">
        <v>0</v>
      </c>
      <c r="M46" s="192">
        <v>0</v>
      </c>
      <c r="N46" s="192">
        <v>2.7777777777777776E-2</v>
      </c>
      <c r="O46" s="157"/>
      <c r="P46" s="28">
        <v>3.7</v>
      </c>
      <c r="Q46" s="28" t="s">
        <v>62</v>
      </c>
      <c r="R46" s="144"/>
      <c r="S46" s="30">
        <v>31</v>
      </c>
      <c r="T46" s="30">
        <v>1</v>
      </c>
      <c r="U46" s="31">
        <v>0</v>
      </c>
      <c r="V46" s="30">
        <v>1</v>
      </c>
      <c r="W46" s="30">
        <v>33</v>
      </c>
      <c r="X46" s="116"/>
      <c r="Y46" s="127">
        <f t="shared" si="3"/>
        <v>0.93939393939393945</v>
      </c>
      <c r="Z46" s="127">
        <f t="shared" si="3"/>
        <v>3.0303030303030304E-2</v>
      </c>
      <c r="AA46" s="127">
        <f t="shared" si="3"/>
        <v>0</v>
      </c>
      <c r="AB46" s="127">
        <f t="shared" si="3"/>
        <v>3.0303030303030304E-2</v>
      </c>
      <c r="AC46" s="157"/>
      <c r="AD46" s="28">
        <v>3.8</v>
      </c>
      <c r="AE46" s="28" t="s">
        <v>62</v>
      </c>
      <c r="AF46" s="154"/>
      <c r="AG46" s="174">
        <v>0.41509433962264153</v>
      </c>
      <c r="AH46" s="174">
        <v>0.20754716981132076</v>
      </c>
      <c r="AI46" s="174">
        <v>0.33962264150943394</v>
      </c>
      <c r="AJ46" s="174">
        <v>3.7735849056603772E-2</v>
      </c>
      <c r="AK46" s="174">
        <v>0.96363636363636362</v>
      </c>
      <c r="AL46" s="175"/>
      <c r="AM46" s="264">
        <f t="shared" si="8"/>
        <v>3.2828282828282762E-2</v>
      </c>
      <c r="AN46" s="264">
        <f t="shared" si="8"/>
        <v>-3.0303030303030304E-2</v>
      </c>
      <c r="AO46" s="264">
        <f t="shared" si="8"/>
        <v>0</v>
      </c>
      <c r="AP46" s="264">
        <f t="shared" si="8"/>
        <v>-2.5252525252525276E-3</v>
      </c>
      <c r="AR46" s="174">
        <f t="shared" si="9"/>
        <v>0.52429959977129792</v>
      </c>
      <c r="AS46" s="174">
        <f t="shared" si="9"/>
        <v>-0.17724413950829046</v>
      </c>
      <c r="AT46" s="174">
        <f t="shared" si="9"/>
        <v>-0.33962264150943394</v>
      </c>
      <c r="AU46" s="174">
        <f t="shared" si="9"/>
        <v>-7.4328187535734683E-3</v>
      </c>
    </row>
    <row r="47" spans="2:47" s="2" customFormat="1" ht="36.6" customHeight="1" thickBot="1" x14ac:dyDescent="0.25">
      <c r="B47" s="28">
        <v>3.8</v>
      </c>
      <c r="C47" s="28" t="s">
        <v>63</v>
      </c>
      <c r="D47" s="144"/>
      <c r="E47" s="205">
        <v>41</v>
      </c>
      <c r="F47" s="205">
        <v>8</v>
      </c>
      <c r="G47" s="206">
        <v>4</v>
      </c>
      <c r="H47" s="205">
        <v>5</v>
      </c>
      <c r="I47" s="205">
        <v>58</v>
      </c>
      <c r="J47" s="116"/>
      <c r="K47" s="192">
        <v>0.7068965517241379</v>
      </c>
      <c r="L47" s="192">
        <v>0.13793103448275862</v>
      </c>
      <c r="M47" s="192">
        <v>6.8965517241379309E-2</v>
      </c>
      <c r="N47" s="192">
        <v>8.6206896551724144E-2</v>
      </c>
      <c r="O47" s="157"/>
      <c r="P47" s="28">
        <v>3.8</v>
      </c>
      <c r="Q47" s="28" t="s">
        <v>63</v>
      </c>
      <c r="R47" s="144"/>
      <c r="S47" s="30">
        <v>42</v>
      </c>
      <c r="T47" s="30">
        <v>8</v>
      </c>
      <c r="U47" s="31">
        <v>9</v>
      </c>
      <c r="V47" s="30">
        <v>5</v>
      </c>
      <c r="W47" s="30">
        <v>64</v>
      </c>
      <c r="X47" s="116"/>
      <c r="Y47" s="127">
        <f t="shared" si="3"/>
        <v>0.65625</v>
      </c>
      <c r="Z47" s="127">
        <f t="shared" si="3"/>
        <v>0.125</v>
      </c>
      <c r="AA47" s="127">
        <f t="shared" si="3"/>
        <v>0.140625</v>
      </c>
      <c r="AB47" s="127">
        <f t="shared" si="3"/>
        <v>7.8125E-2</v>
      </c>
      <c r="AC47" s="157"/>
      <c r="AD47" s="28">
        <v>3.9</v>
      </c>
      <c r="AE47" s="28" t="s">
        <v>63</v>
      </c>
      <c r="AF47" s="154"/>
      <c r="AG47" s="174">
        <v>0.37037037037037035</v>
      </c>
      <c r="AH47" s="174">
        <v>0.25925925925925924</v>
      </c>
      <c r="AI47" s="174">
        <v>0.31481481481481483</v>
      </c>
      <c r="AJ47" s="174">
        <v>5.5555555555555552E-2</v>
      </c>
      <c r="AK47" s="174">
        <v>0.98181818181818181</v>
      </c>
      <c r="AL47" s="175"/>
      <c r="AM47" s="264">
        <f t="shared" si="8"/>
        <v>5.06465517241379E-2</v>
      </c>
      <c r="AN47" s="264">
        <f t="shared" si="8"/>
        <v>1.2931034482758619E-2</v>
      </c>
      <c r="AO47" s="264">
        <f t="shared" si="8"/>
        <v>-7.1659482758620691E-2</v>
      </c>
      <c r="AP47" s="264">
        <f t="shared" si="8"/>
        <v>8.0818965517241437E-3</v>
      </c>
      <c r="AR47" s="174">
        <f t="shared" si="9"/>
        <v>0.28587962962962965</v>
      </c>
      <c r="AS47" s="174">
        <f t="shared" si="9"/>
        <v>-0.13425925925925924</v>
      </c>
      <c r="AT47" s="174">
        <f t="shared" si="9"/>
        <v>-0.17418981481481483</v>
      </c>
      <c r="AU47" s="174">
        <f t="shared" si="9"/>
        <v>2.2569444444444448E-2</v>
      </c>
    </row>
    <row r="48" spans="2:47" s="2" customFormat="1" ht="59.1" customHeight="1" thickBot="1" x14ac:dyDescent="0.25">
      <c r="B48" s="28">
        <v>3.9</v>
      </c>
      <c r="C48" s="28" t="s">
        <v>64</v>
      </c>
      <c r="D48" s="144"/>
      <c r="E48" s="30"/>
      <c r="F48" s="30"/>
      <c r="G48" s="248"/>
      <c r="H48" s="30"/>
      <c r="I48" s="30"/>
      <c r="J48" s="249"/>
      <c r="K48" s="246"/>
      <c r="L48" s="246"/>
      <c r="M48" s="246"/>
      <c r="N48" s="246"/>
      <c r="O48" s="157"/>
      <c r="P48" s="28">
        <v>3.9</v>
      </c>
      <c r="Q48" s="28" t="s">
        <v>64</v>
      </c>
      <c r="R48" s="144"/>
      <c r="S48" s="30" t="s">
        <v>47</v>
      </c>
      <c r="T48" s="30" t="s">
        <v>47</v>
      </c>
      <c r="U48" s="31" t="s">
        <v>47</v>
      </c>
      <c r="V48" s="30" t="s">
        <v>47</v>
      </c>
      <c r="W48" s="30" t="s">
        <v>47</v>
      </c>
      <c r="X48" s="116"/>
      <c r="Y48" s="127" t="str">
        <f t="shared" si="3"/>
        <v/>
      </c>
      <c r="Z48" s="127" t="str">
        <f t="shared" si="3"/>
        <v/>
      </c>
      <c r="AA48" s="127" t="str">
        <f t="shared" si="3"/>
        <v/>
      </c>
      <c r="AB48" s="127" t="str">
        <f t="shared" si="3"/>
        <v/>
      </c>
      <c r="AC48" s="157"/>
      <c r="AD48" s="28" t="s">
        <v>398</v>
      </c>
      <c r="AE48" s="28" t="s">
        <v>543</v>
      </c>
      <c r="AF48" s="154"/>
      <c r="AG48" s="174" t="s">
        <v>49</v>
      </c>
      <c r="AH48" s="174" t="s">
        <v>49</v>
      </c>
      <c r="AI48" s="174" t="s">
        <v>49</v>
      </c>
      <c r="AJ48" s="174" t="s">
        <v>49</v>
      </c>
      <c r="AK48" s="174" t="s">
        <v>49</v>
      </c>
      <c r="AL48" s="175"/>
      <c r="AM48" s="186"/>
      <c r="AN48" s="186"/>
      <c r="AO48" s="186"/>
      <c r="AP48" s="186"/>
      <c r="AR48" s="174"/>
      <c r="AS48" s="174"/>
      <c r="AT48" s="174"/>
      <c r="AU48" s="174"/>
    </row>
    <row r="49" spans="1:52"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tr">
        <f t="shared" si="3"/>
        <v/>
      </c>
      <c r="Z49" s="158" t="str">
        <f t="shared" si="3"/>
        <v/>
      </c>
      <c r="AA49" s="158" t="str">
        <f t="shared" si="3"/>
        <v/>
      </c>
      <c r="AB49" s="158" t="str">
        <f t="shared" si="3"/>
        <v/>
      </c>
      <c r="AC49" s="157"/>
      <c r="AD49" s="35">
        <v>4</v>
      </c>
      <c r="AE49" s="36" t="s">
        <v>65</v>
      </c>
      <c r="AG49" s="120"/>
      <c r="AH49" s="120"/>
      <c r="AI49" s="120"/>
      <c r="AJ49" s="120"/>
      <c r="AK49" s="120"/>
      <c r="AL49" s="120"/>
      <c r="AM49" s="120" t="s">
        <v>49</v>
      </c>
      <c r="AN49" s="120" t="s">
        <v>49</v>
      </c>
      <c r="AO49" s="120" t="s">
        <v>49</v>
      </c>
      <c r="AP49" s="120" t="s">
        <v>49</v>
      </c>
      <c r="AR49" s="120"/>
      <c r="AS49" s="120"/>
      <c r="AT49" s="120"/>
      <c r="AU49" s="120"/>
    </row>
    <row r="50" spans="1:52"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7" t="s">
        <v>400</v>
      </c>
      <c r="AH50" s="27" t="s">
        <v>401</v>
      </c>
      <c r="AI50" s="27" t="s">
        <v>402</v>
      </c>
      <c r="AJ50" s="27" t="s">
        <v>403</v>
      </c>
      <c r="AK50" s="27" t="s">
        <v>391</v>
      </c>
      <c r="AL50" s="120"/>
      <c r="AM50" s="120"/>
      <c r="AN50" s="120"/>
      <c r="AO50" s="120"/>
      <c r="AP50" s="120"/>
      <c r="AR50" s="120"/>
      <c r="AS50" s="120"/>
      <c r="AT50" s="120"/>
      <c r="AU50" s="120"/>
    </row>
    <row r="51" spans="1:52" ht="17.100000000000001" customHeight="1" thickBot="1" x14ac:dyDescent="0.25">
      <c r="A51" s="89"/>
      <c r="B51" s="28"/>
      <c r="C51" s="284" t="s">
        <v>570</v>
      </c>
      <c r="D51" s="144"/>
      <c r="E51" s="212">
        <v>1</v>
      </c>
      <c r="F51" s="213">
        <v>18</v>
      </c>
      <c r="G51" s="213">
        <v>27</v>
      </c>
      <c r="H51" s="213">
        <v>12</v>
      </c>
      <c r="I51" s="214">
        <v>58</v>
      </c>
      <c r="J51" s="116"/>
      <c r="K51" s="196">
        <v>1.7241379310344827E-2</v>
      </c>
      <c r="L51" s="197">
        <v>0.31034482758620691</v>
      </c>
      <c r="M51" s="197">
        <v>0.46551724137931033</v>
      </c>
      <c r="N51" s="198">
        <v>0.20689655172413793</v>
      </c>
      <c r="O51" s="159"/>
      <c r="P51" s="28"/>
      <c r="Q51" s="28" t="s">
        <v>69</v>
      </c>
      <c r="R51" s="144"/>
      <c r="S51" s="52">
        <v>2</v>
      </c>
      <c r="T51" s="53">
        <v>19</v>
      </c>
      <c r="U51" s="53">
        <v>34</v>
      </c>
      <c r="V51" s="53">
        <v>9</v>
      </c>
      <c r="W51" s="55">
        <v>64</v>
      </c>
      <c r="X51" s="116"/>
      <c r="Y51" s="128">
        <f t="shared" si="3"/>
        <v>3.125E-2</v>
      </c>
      <c r="Z51" s="129">
        <f t="shared" si="3"/>
        <v>0.296875</v>
      </c>
      <c r="AA51" s="129">
        <f t="shared" si="3"/>
        <v>0.53125</v>
      </c>
      <c r="AB51" s="130">
        <f t="shared" si="3"/>
        <v>0.140625</v>
      </c>
      <c r="AC51" s="159"/>
      <c r="AD51" s="28"/>
      <c r="AE51" s="76" t="s">
        <v>526</v>
      </c>
      <c r="AG51" s="187">
        <v>9.4339622641509441E-2</v>
      </c>
      <c r="AH51" s="188">
        <v>0.43396226415094341</v>
      </c>
      <c r="AI51" s="188">
        <v>0.37735849056603776</v>
      </c>
      <c r="AJ51" s="188">
        <v>9.4339622641509441E-2</v>
      </c>
      <c r="AK51" s="189">
        <v>0.96363636363636362</v>
      </c>
      <c r="AL51" s="120"/>
      <c r="AM51" s="160"/>
      <c r="AN51" s="155"/>
      <c r="AO51" s="155"/>
      <c r="AP51" s="155"/>
      <c r="AR51" s="160" t="s">
        <v>521</v>
      </c>
      <c r="AS51" s="155"/>
      <c r="AT51" s="155"/>
      <c r="AU51" s="155"/>
      <c r="AW51" s="160"/>
      <c r="AX51" s="155"/>
      <c r="AY51" s="155"/>
      <c r="AZ51" s="155"/>
    </row>
    <row r="52" spans="1:52"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52" ht="17.100000000000001" customHeight="1" thickBot="1" x14ac:dyDescent="0.25">
      <c r="A53" s="89"/>
      <c r="B53" s="28"/>
      <c r="C53" s="284" t="s">
        <v>571</v>
      </c>
      <c r="D53" s="144"/>
      <c r="E53" s="217">
        <v>3</v>
      </c>
      <c r="F53" s="218">
        <v>44</v>
      </c>
      <c r="G53" s="218">
        <v>7</v>
      </c>
      <c r="H53" s="218">
        <v>4</v>
      </c>
      <c r="I53" s="219">
        <v>58</v>
      </c>
      <c r="J53" s="116"/>
      <c r="K53" s="202">
        <v>5.1724137931034482E-2</v>
      </c>
      <c r="L53" s="203">
        <v>0.75862068965517238</v>
      </c>
      <c r="M53" s="203">
        <v>0.1206896551724138</v>
      </c>
      <c r="N53" s="204">
        <v>6.8965517241379309E-2</v>
      </c>
      <c r="O53" s="159"/>
      <c r="P53" s="28"/>
      <c r="Q53" s="28"/>
      <c r="R53" s="144"/>
      <c r="S53" s="240"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c r="AW53" s="160"/>
      <c r="AX53" s="155"/>
      <c r="AY53" s="155"/>
      <c r="AZ53" s="155"/>
    </row>
    <row r="54" spans="1:52" ht="17.100000000000001" customHeight="1" thickBot="1" x14ac:dyDescent="0.25">
      <c r="A54" s="89"/>
      <c r="B54" s="28"/>
      <c r="C54" s="284" t="s">
        <v>70</v>
      </c>
      <c r="D54" s="144"/>
      <c r="E54" s="259">
        <v>2.6896551724137931</v>
      </c>
      <c r="F54" s="252" t="s">
        <v>0</v>
      </c>
      <c r="G54" s="260">
        <v>0.87767241379310379</v>
      </c>
      <c r="H54" s="252" t="s">
        <v>652</v>
      </c>
      <c r="I54" s="45"/>
      <c r="J54" s="116"/>
      <c r="K54" s="126" t="s">
        <v>49</v>
      </c>
      <c r="L54" s="126" t="s">
        <v>49</v>
      </c>
      <c r="M54" s="126" t="s">
        <v>49</v>
      </c>
      <c r="N54" s="126" t="s">
        <v>49</v>
      </c>
      <c r="O54" s="157"/>
      <c r="P54" s="28"/>
      <c r="Q54" s="28" t="s">
        <v>70</v>
      </c>
      <c r="R54" s="144"/>
      <c r="S54" s="227">
        <v>2.390625</v>
      </c>
      <c r="T54" s="45"/>
      <c r="U54" s="46"/>
      <c r="V54" s="45"/>
      <c r="W54" s="45"/>
      <c r="X54" s="116"/>
      <c r="Y54" s="126" t="str">
        <f t="shared" si="3"/>
        <v/>
      </c>
      <c r="Z54" s="126" t="str">
        <f t="shared" si="3"/>
        <v/>
      </c>
      <c r="AA54" s="126" t="str">
        <f t="shared" si="3"/>
        <v/>
      </c>
      <c r="AB54" s="126" t="str">
        <f t="shared" si="3"/>
        <v/>
      </c>
      <c r="AC54" s="157"/>
      <c r="AD54" s="28"/>
      <c r="AE54" s="77" t="s">
        <v>527</v>
      </c>
      <c r="AG54" s="241">
        <v>1.84</v>
      </c>
      <c r="AH54" s="228"/>
      <c r="AI54" s="228"/>
      <c r="AJ54" s="228"/>
      <c r="AK54" s="228"/>
      <c r="AL54" s="120"/>
      <c r="AM54" s="120" t="s">
        <v>49</v>
      </c>
      <c r="AN54" s="120" t="s">
        <v>49</v>
      </c>
      <c r="AO54" s="120" t="s">
        <v>49</v>
      </c>
      <c r="AP54" s="120" t="s">
        <v>49</v>
      </c>
      <c r="AR54" s="120"/>
      <c r="AS54" s="120"/>
      <c r="AT54" s="120"/>
      <c r="AU54" s="120"/>
    </row>
    <row r="55" spans="1:52" ht="47.85" customHeight="1" thickBot="1" x14ac:dyDescent="0.25">
      <c r="B55" s="28" t="s">
        <v>71</v>
      </c>
      <c r="C55" s="28" t="s">
        <v>572</v>
      </c>
      <c r="D55" s="144"/>
      <c r="E55" s="27" t="s">
        <v>68</v>
      </c>
      <c r="F55" s="244" t="s">
        <v>73</v>
      </c>
      <c r="G55" s="27" t="s">
        <v>74</v>
      </c>
      <c r="H55" s="244" t="s">
        <v>75</v>
      </c>
      <c r="I55" s="27" t="s">
        <v>0</v>
      </c>
      <c r="J55" s="116"/>
      <c r="K55" s="27" t="s">
        <v>68</v>
      </c>
      <c r="L55" s="244" t="s">
        <v>73</v>
      </c>
      <c r="M55" s="27" t="s">
        <v>74</v>
      </c>
      <c r="N55" s="244" t="s">
        <v>75</v>
      </c>
      <c r="O55" s="85"/>
      <c r="P55" s="28" t="s">
        <v>71</v>
      </c>
      <c r="Q55" s="28" t="s">
        <v>72</v>
      </c>
      <c r="R55" s="144"/>
      <c r="S55" s="27" t="s">
        <v>68</v>
      </c>
      <c r="T55" s="191" t="s">
        <v>73</v>
      </c>
      <c r="U55" s="27" t="s">
        <v>74</v>
      </c>
      <c r="V55" s="191" t="s">
        <v>75</v>
      </c>
      <c r="W55" s="27" t="s">
        <v>0</v>
      </c>
      <c r="X55" s="116"/>
      <c r="Y55" s="27" t="s">
        <v>68</v>
      </c>
      <c r="Z55" s="191" t="s">
        <v>73</v>
      </c>
      <c r="AA55" s="27" t="s">
        <v>74</v>
      </c>
      <c r="AB55" s="191" t="s">
        <v>75</v>
      </c>
      <c r="AC55" s="85"/>
      <c r="AD55" s="102" t="s">
        <v>82</v>
      </c>
      <c r="AE55" s="77"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52" ht="17.100000000000001" customHeight="1" thickBot="1" x14ac:dyDescent="0.25">
      <c r="A56" s="89"/>
      <c r="B56" s="48" t="s">
        <v>76</v>
      </c>
      <c r="C56" s="28" t="s">
        <v>573</v>
      </c>
      <c r="D56" s="144"/>
      <c r="E56" s="212">
        <v>2</v>
      </c>
      <c r="F56" s="213">
        <v>25</v>
      </c>
      <c r="G56" s="213">
        <v>24</v>
      </c>
      <c r="H56" s="213">
        <v>7</v>
      </c>
      <c r="I56" s="214">
        <v>58</v>
      </c>
      <c r="J56" s="116"/>
      <c r="K56" s="196">
        <v>3.4482758620689655E-2</v>
      </c>
      <c r="L56" s="197">
        <v>0.43103448275862066</v>
      </c>
      <c r="M56" s="197">
        <v>0.41379310344827586</v>
      </c>
      <c r="N56" s="198">
        <v>0.1206896551724138</v>
      </c>
      <c r="O56" s="159"/>
      <c r="P56" s="48" t="s">
        <v>76</v>
      </c>
      <c r="Q56" s="28" t="s">
        <v>77</v>
      </c>
      <c r="R56" s="144"/>
      <c r="S56" s="40">
        <v>6</v>
      </c>
      <c r="T56" s="41">
        <v>25</v>
      </c>
      <c r="U56" s="41">
        <v>16</v>
      </c>
      <c r="V56" s="41">
        <v>17</v>
      </c>
      <c r="W56" s="43">
        <v>64</v>
      </c>
      <c r="X56" s="116"/>
      <c r="Y56" s="132">
        <f t="shared" si="3"/>
        <v>9.375E-2</v>
      </c>
      <c r="Z56" s="133">
        <f t="shared" si="3"/>
        <v>0.390625</v>
      </c>
      <c r="AA56" s="133">
        <f t="shared" si="3"/>
        <v>0.25</v>
      </c>
      <c r="AB56" s="134">
        <f t="shared" si="3"/>
        <v>0.265625</v>
      </c>
      <c r="AC56" s="159"/>
      <c r="AD56" s="102"/>
      <c r="AE56" s="77" t="s">
        <v>528</v>
      </c>
      <c r="AG56" s="176">
        <v>6.3829787234042548E-2</v>
      </c>
      <c r="AH56" s="177">
        <v>0.48936170212765956</v>
      </c>
      <c r="AI56" s="177">
        <v>0.27659574468085107</v>
      </c>
      <c r="AJ56" s="177">
        <v>0.1702127659574468</v>
      </c>
      <c r="AK56" s="178">
        <v>0.8545454545454545</v>
      </c>
      <c r="AL56" s="175"/>
      <c r="AM56" s="267">
        <f t="shared" ref="AM56:AP58" si="10">K56-Y56</f>
        <v>-5.9267241379310345E-2</v>
      </c>
      <c r="AN56" s="268">
        <f t="shared" si="10"/>
        <v>4.0409482758620663E-2</v>
      </c>
      <c r="AO56" s="268">
        <f t="shared" si="10"/>
        <v>0.16379310344827586</v>
      </c>
      <c r="AP56" s="269">
        <f t="shared" si="10"/>
        <v>-0.14493534482758619</v>
      </c>
      <c r="AR56" s="176">
        <f t="shared" ref="AR56:AU57" si="11">Y56-AG56</f>
        <v>2.9920212765957452E-2</v>
      </c>
      <c r="AS56" s="177">
        <f t="shared" si="11"/>
        <v>-9.8736702127659559E-2</v>
      </c>
      <c r="AT56" s="177">
        <f t="shared" si="11"/>
        <v>-2.6595744680851074E-2</v>
      </c>
      <c r="AU56" s="178">
        <f t="shared" si="11"/>
        <v>9.5412234042553196E-2</v>
      </c>
    </row>
    <row r="57" spans="1:52" ht="17.100000000000001" customHeight="1" thickBot="1" x14ac:dyDescent="0.25">
      <c r="A57" s="89"/>
      <c r="B57" s="48" t="s">
        <v>78</v>
      </c>
      <c r="C57" s="28" t="s">
        <v>574</v>
      </c>
      <c r="D57" s="144"/>
      <c r="E57" s="215">
        <v>10</v>
      </c>
      <c r="F57" s="207">
        <v>34</v>
      </c>
      <c r="G57" s="207">
        <v>12</v>
      </c>
      <c r="H57" s="207">
        <v>2</v>
      </c>
      <c r="I57" s="216">
        <v>58</v>
      </c>
      <c r="J57" s="116"/>
      <c r="K57" s="199">
        <v>0.17241379310344829</v>
      </c>
      <c r="L57" s="200">
        <v>0.58620689655172409</v>
      </c>
      <c r="M57" s="200">
        <v>0.20689655172413793</v>
      </c>
      <c r="N57" s="201">
        <v>3.4482758620689655E-2</v>
      </c>
      <c r="O57" s="159"/>
      <c r="P57" s="48" t="s">
        <v>78</v>
      </c>
      <c r="Q57" s="28" t="s">
        <v>79</v>
      </c>
      <c r="R57" s="144"/>
      <c r="S57" s="49">
        <v>14</v>
      </c>
      <c r="T57" s="50">
        <v>36</v>
      </c>
      <c r="U57" s="50">
        <v>14</v>
      </c>
      <c r="V57" s="50">
        <v>0</v>
      </c>
      <c r="W57" s="51">
        <v>64</v>
      </c>
      <c r="X57" s="116"/>
      <c r="Y57" s="135">
        <f t="shared" si="3"/>
        <v>0.21875</v>
      </c>
      <c r="Z57" s="136">
        <f t="shared" si="3"/>
        <v>0.5625</v>
      </c>
      <c r="AA57" s="136">
        <f t="shared" si="3"/>
        <v>0.21875</v>
      </c>
      <c r="AB57" s="137">
        <f t="shared" si="3"/>
        <v>0</v>
      </c>
      <c r="AC57" s="159"/>
      <c r="AD57" s="102"/>
      <c r="AE57" s="77" t="s">
        <v>529</v>
      </c>
      <c r="AG57" s="180">
        <v>0.11904761904761904</v>
      </c>
      <c r="AH57" s="181">
        <v>0.61904761904761907</v>
      </c>
      <c r="AI57" s="181">
        <v>0.21428571428571427</v>
      </c>
      <c r="AJ57" s="181">
        <v>4.7619047619047616E-2</v>
      </c>
      <c r="AK57" s="182">
        <v>0.76363636363636367</v>
      </c>
      <c r="AL57" s="175"/>
      <c r="AM57" s="274">
        <f t="shared" si="10"/>
        <v>-4.6336206896551713E-2</v>
      </c>
      <c r="AN57" s="273">
        <f t="shared" si="10"/>
        <v>2.3706896551724088E-2</v>
      </c>
      <c r="AO57" s="273">
        <f t="shared" si="10"/>
        <v>-1.1853448275862072E-2</v>
      </c>
      <c r="AP57" s="275">
        <f t="shared" si="10"/>
        <v>3.4482758620689655E-2</v>
      </c>
      <c r="AR57" s="183">
        <f t="shared" si="11"/>
        <v>9.9702380952380959E-2</v>
      </c>
      <c r="AS57" s="184">
        <f t="shared" si="11"/>
        <v>-5.6547619047619069E-2</v>
      </c>
      <c r="AT57" s="184">
        <f t="shared" si="11"/>
        <v>4.4642857142857262E-3</v>
      </c>
      <c r="AU57" s="185">
        <f t="shared" si="11"/>
        <v>-4.7619047619047616E-2</v>
      </c>
    </row>
    <row r="58" spans="1:52" ht="17.100000000000001" customHeight="1" thickBot="1" x14ac:dyDescent="0.25">
      <c r="A58" s="89"/>
      <c r="B58" s="48" t="s">
        <v>80</v>
      </c>
      <c r="C58" s="28" t="s">
        <v>575</v>
      </c>
      <c r="D58" s="144"/>
      <c r="E58" s="217">
        <v>4</v>
      </c>
      <c r="F58" s="218">
        <v>2</v>
      </c>
      <c r="G58" s="218">
        <v>11</v>
      </c>
      <c r="H58" s="218">
        <v>41</v>
      </c>
      <c r="I58" s="219">
        <v>58</v>
      </c>
      <c r="J58" s="116"/>
      <c r="K58" s="202">
        <v>6.8965517241379309E-2</v>
      </c>
      <c r="L58" s="203">
        <v>3.4482758620689655E-2</v>
      </c>
      <c r="M58" s="203">
        <v>0.18965517241379309</v>
      </c>
      <c r="N58" s="204">
        <v>0.7068965517241379</v>
      </c>
      <c r="O58" s="159"/>
      <c r="P58" s="48" t="s">
        <v>80</v>
      </c>
      <c r="Q58" s="28" t="s">
        <v>81</v>
      </c>
      <c r="R58" s="144"/>
      <c r="S58" s="44">
        <v>17</v>
      </c>
      <c r="T58" s="45">
        <v>3</v>
      </c>
      <c r="U58" s="45">
        <v>5</v>
      </c>
      <c r="V58" s="45">
        <v>39</v>
      </c>
      <c r="W58" s="47">
        <v>64</v>
      </c>
      <c r="X58" s="116"/>
      <c r="Y58" s="138">
        <f t="shared" si="3"/>
        <v>0.265625</v>
      </c>
      <c r="Z58" s="139">
        <f t="shared" si="3"/>
        <v>4.6875E-2</v>
      </c>
      <c r="AA58" s="139">
        <f t="shared" si="3"/>
        <v>7.8125E-2</v>
      </c>
      <c r="AB58" s="140">
        <f t="shared" si="3"/>
        <v>0.609375</v>
      </c>
      <c r="AC58" s="159"/>
      <c r="AD58" s="102"/>
      <c r="AE58" s="77"/>
      <c r="AG58" s="163" t="s">
        <v>512</v>
      </c>
      <c r="AH58" s="161"/>
      <c r="AI58" s="161"/>
      <c r="AJ58" s="161"/>
      <c r="AK58" s="162"/>
      <c r="AL58" s="120"/>
      <c r="AM58" s="270">
        <f t="shared" si="10"/>
        <v>-0.19665948275862069</v>
      </c>
      <c r="AN58" s="271">
        <f t="shared" si="10"/>
        <v>-1.2392241379310345E-2</v>
      </c>
      <c r="AO58" s="271">
        <f t="shared" si="10"/>
        <v>0.11153017241379309</v>
      </c>
      <c r="AP58" s="272">
        <f t="shared" si="10"/>
        <v>9.75215517241379E-2</v>
      </c>
      <c r="AR58" s="120"/>
      <c r="AS58" s="120"/>
      <c r="AT58" s="120"/>
      <c r="AU58" s="120"/>
    </row>
    <row r="59" spans="1:52"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102"/>
      <c r="AE59" s="77"/>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52" ht="17.100000000000001" customHeight="1" thickBot="1" x14ac:dyDescent="0.25">
      <c r="A60" s="89"/>
      <c r="B60" s="48"/>
      <c r="C60" s="290" t="s">
        <v>532</v>
      </c>
      <c r="D60" s="144"/>
      <c r="E60" s="255">
        <v>21.706896551724139</v>
      </c>
      <c r="F60" s="256">
        <v>11.189655172413794</v>
      </c>
      <c r="G60" s="257">
        <v>67.103448275862064</v>
      </c>
      <c r="H60" s="50"/>
      <c r="I60" s="50"/>
      <c r="J60" s="116"/>
      <c r="K60" s="131"/>
      <c r="L60" s="131"/>
      <c r="M60" s="131"/>
      <c r="N60" s="131"/>
      <c r="O60" s="159"/>
      <c r="P60" s="48"/>
      <c r="Q60" s="103" t="s">
        <v>532</v>
      </c>
      <c r="R60" s="144"/>
      <c r="S60" s="104">
        <v>0.33</v>
      </c>
      <c r="T60" s="105">
        <v>0.09</v>
      </c>
      <c r="U60" s="106">
        <v>0.57999999999999996</v>
      </c>
      <c r="V60" s="50"/>
      <c r="W60" s="50"/>
      <c r="X60" s="116"/>
      <c r="Y60" s="131"/>
      <c r="Z60" s="131"/>
      <c r="AA60" s="131"/>
      <c r="AB60" s="131"/>
      <c r="AC60" s="159"/>
      <c r="AD60" s="102"/>
      <c r="AE60" s="77" t="s">
        <v>534</v>
      </c>
      <c r="AG60" s="104">
        <v>0.27</v>
      </c>
      <c r="AH60" s="105">
        <v>0.14000000000000001</v>
      </c>
      <c r="AI60" s="165" t="s">
        <v>533</v>
      </c>
      <c r="AJ60" s="164"/>
      <c r="AK60" s="164"/>
      <c r="AL60" s="120"/>
      <c r="AM60" s="278">
        <f>E60/100-S60</f>
        <v>-0.11293103448275862</v>
      </c>
      <c r="AN60" s="279">
        <f>F60/100-T60</f>
        <v>2.1896551724137944E-2</v>
      </c>
      <c r="AO60" s="280">
        <f>G60/100-U60</f>
        <v>9.1034482758620694E-2</v>
      </c>
      <c r="AP60" s="120"/>
      <c r="AR60" s="104">
        <f>S60-AG60</f>
        <v>0.06</v>
      </c>
      <c r="AS60" s="105">
        <f>T60-AH60</f>
        <v>-5.0000000000000017E-2</v>
      </c>
      <c r="AT60" s="165" t="s">
        <v>533</v>
      </c>
      <c r="AU60" s="120"/>
    </row>
    <row r="61" spans="1:52" ht="17.100000000000001" customHeight="1" thickBot="1" x14ac:dyDescent="0.25">
      <c r="A61" s="89"/>
      <c r="B61" s="48"/>
      <c r="C61" s="290" t="s">
        <v>653</v>
      </c>
      <c r="D61" s="144"/>
      <c r="E61" s="258">
        <v>0.72706896551724143</v>
      </c>
      <c r="F61" s="259">
        <v>0.34137931034482749</v>
      </c>
      <c r="G61" s="289"/>
      <c r="H61" s="50"/>
      <c r="I61" s="50"/>
      <c r="J61" s="116"/>
      <c r="K61" s="131"/>
      <c r="L61" s="131"/>
      <c r="M61" s="131"/>
      <c r="N61" s="131"/>
      <c r="O61" s="159"/>
      <c r="P61" s="48"/>
      <c r="Q61" s="103"/>
      <c r="R61" s="144"/>
      <c r="S61" s="253"/>
      <c r="T61" s="253"/>
      <c r="U61" s="253"/>
      <c r="V61" s="50"/>
      <c r="W61" s="50"/>
      <c r="X61" s="116"/>
      <c r="Y61" s="131"/>
      <c r="Z61" s="131"/>
      <c r="AA61" s="131"/>
      <c r="AB61" s="131"/>
      <c r="AC61" s="159"/>
      <c r="AD61" s="102"/>
      <c r="AE61" s="77"/>
      <c r="AG61" s="253"/>
      <c r="AH61" s="253"/>
      <c r="AI61" s="254"/>
      <c r="AJ61" s="164"/>
      <c r="AK61" s="164"/>
      <c r="AL61" s="120"/>
      <c r="AM61" s="234"/>
      <c r="AN61" s="234"/>
      <c r="AO61" s="234"/>
      <c r="AP61" s="120"/>
      <c r="AR61" s="253"/>
      <c r="AS61" s="253"/>
      <c r="AT61" s="254"/>
      <c r="AU61" s="120"/>
    </row>
    <row r="62" spans="1:52" ht="17.100000000000001" customHeight="1" thickBot="1" x14ac:dyDescent="0.25">
      <c r="A62" s="89"/>
      <c r="B62" s="48"/>
      <c r="C62" s="290" t="s">
        <v>661</v>
      </c>
      <c r="D62" s="144"/>
      <c r="E62" s="286" t="s">
        <v>666</v>
      </c>
      <c r="F62" s="287"/>
      <c r="G62" s="287"/>
      <c r="H62" s="50"/>
      <c r="I62" s="50"/>
      <c r="J62" s="116"/>
      <c r="K62" s="131"/>
      <c r="L62" s="131"/>
      <c r="M62" s="131"/>
      <c r="N62" s="131"/>
      <c r="O62" s="159"/>
      <c r="P62" s="48"/>
      <c r="Q62" s="103"/>
      <c r="R62" s="144"/>
      <c r="S62" s="253"/>
      <c r="T62" s="253"/>
      <c r="U62" s="253"/>
      <c r="V62" s="50"/>
      <c r="W62" s="50"/>
      <c r="X62" s="116"/>
      <c r="Y62" s="131"/>
      <c r="Z62" s="131"/>
      <c r="AA62" s="131"/>
      <c r="AB62" s="131"/>
      <c r="AC62" s="159"/>
      <c r="AD62" s="102"/>
      <c r="AE62" s="77"/>
      <c r="AG62" s="253"/>
      <c r="AH62" s="253"/>
      <c r="AI62" s="254"/>
      <c r="AJ62" s="164"/>
      <c r="AK62" s="164"/>
      <c r="AL62" s="120"/>
      <c r="AM62" s="253"/>
      <c r="AN62" s="253"/>
      <c r="AO62" s="254"/>
      <c r="AP62" s="120"/>
      <c r="AR62" s="253"/>
      <c r="AS62" s="253"/>
      <c r="AT62" s="254"/>
      <c r="AU62" s="120"/>
    </row>
    <row r="63" spans="1:52" ht="17.100000000000001" customHeight="1" thickBot="1" x14ac:dyDescent="0.25">
      <c r="B63" s="28" t="s">
        <v>82</v>
      </c>
      <c r="C63" s="28" t="s">
        <v>83</v>
      </c>
      <c r="D63" s="144"/>
      <c r="E63" s="205">
        <v>45</v>
      </c>
      <c r="F63" s="205">
        <v>5</v>
      </c>
      <c r="G63" s="206">
        <v>6</v>
      </c>
      <c r="H63" s="205">
        <v>2</v>
      </c>
      <c r="I63" s="205">
        <v>58</v>
      </c>
      <c r="J63" s="116"/>
      <c r="K63" s="192">
        <v>0.77586206896551724</v>
      </c>
      <c r="L63" s="192">
        <v>8.6206896551724144E-2</v>
      </c>
      <c r="M63" s="192">
        <v>0.10344827586206896</v>
      </c>
      <c r="N63" s="192">
        <v>3.4482758620689655E-2</v>
      </c>
      <c r="O63" s="157"/>
      <c r="P63" s="28" t="s">
        <v>82</v>
      </c>
      <c r="Q63" s="28" t="s">
        <v>83</v>
      </c>
      <c r="R63" s="144"/>
      <c r="S63" s="30">
        <v>45</v>
      </c>
      <c r="T63" s="30">
        <v>4</v>
      </c>
      <c r="U63" s="31">
        <v>7</v>
      </c>
      <c r="V63" s="30">
        <v>8</v>
      </c>
      <c r="W63" s="30">
        <v>64</v>
      </c>
      <c r="X63" s="116"/>
      <c r="Y63" s="127">
        <f t="shared" si="3"/>
        <v>0.703125</v>
      </c>
      <c r="Z63" s="127">
        <f t="shared" si="3"/>
        <v>6.25E-2</v>
      </c>
      <c r="AA63" s="127">
        <f t="shared" si="3"/>
        <v>0.109375</v>
      </c>
      <c r="AB63" s="127">
        <f t="shared" si="3"/>
        <v>0.125</v>
      </c>
      <c r="AC63" s="157"/>
      <c r="AD63" s="28">
        <v>4.0999999999999996</v>
      </c>
      <c r="AE63" s="74" t="s">
        <v>83</v>
      </c>
      <c r="AF63" s="154"/>
      <c r="AG63" s="186">
        <v>0.44230769230769229</v>
      </c>
      <c r="AH63" s="174">
        <v>0.15384615384615385</v>
      </c>
      <c r="AI63" s="174">
        <v>0.23076923076923078</v>
      </c>
      <c r="AJ63" s="174">
        <v>0.17307692307692307</v>
      </c>
      <c r="AK63" s="174">
        <v>0.94545454545454544</v>
      </c>
      <c r="AL63" s="175"/>
      <c r="AM63" s="264">
        <f t="shared" ref="AM63:AP75" si="12">K63-Y63</f>
        <v>7.2737068965517238E-2</v>
      </c>
      <c r="AN63" s="264">
        <f t="shared" si="12"/>
        <v>2.3706896551724144E-2</v>
      </c>
      <c r="AO63" s="264">
        <f t="shared" si="12"/>
        <v>-5.9267241379310359E-3</v>
      </c>
      <c r="AP63" s="264">
        <f t="shared" si="12"/>
        <v>-9.0517241379310345E-2</v>
      </c>
      <c r="AR63" s="174">
        <f t="shared" ref="AR63:AU75" si="13">Y63-AG63</f>
        <v>0.26081730769230771</v>
      </c>
      <c r="AS63" s="174">
        <f t="shared" si="13"/>
        <v>-9.1346153846153855E-2</v>
      </c>
      <c r="AT63" s="174">
        <f t="shared" si="13"/>
        <v>-0.12139423076923078</v>
      </c>
      <c r="AU63" s="174">
        <f t="shared" si="13"/>
        <v>-4.8076923076923073E-2</v>
      </c>
    </row>
    <row r="64" spans="1:52" ht="36.6" customHeight="1" thickBot="1" x14ac:dyDescent="0.25">
      <c r="B64" s="28">
        <v>4.4000000000000004</v>
      </c>
      <c r="C64" s="28" t="s">
        <v>84</v>
      </c>
      <c r="D64" s="144"/>
      <c r="E64" s="30"/>
      <c r="F64" s="30"/>
      <c r="G64" s="248"/>
      <c r="H64" s="30"/>
      <c r="I64" s="30"/>
      <c r="J64" s="249"/>
      <c r="K64" s="246"/>
      <c r="L64" s="246"/>
      <c r="M64" s="246"/>
      <c r="N64" s="246"/>
      <c r="O64" s="157"/>
      <c r="P64" s="28">
        <v>4.4000000000000004</v>
      </c>
      <c r="Q64" s="28" t="s">
        <v>84</v>
      </c>
      <c r="R64" s="144"/>
      <c r="S64" s="30" t="s">
        <v>47</v>
      </c>
      <c r="T64" s="30" t="s">
        <v>47</v>
      </c>
      <c r="U64" s="31" t="s">
        <v>47</v>
      </c>
      <c r="V64" s="30" t="s">
        <v>47</v>
      </c>
      <c r="W64" s="30" t="s">
        <v>47</v>
      </c>
      <c r="X64" s="116"/>
      <c r="Y64" s="127" t="str">
        <f t="shared" si="3"/>
        <v/>
      </c>
      <c r="Z64" s="127" t="str">
        <f t="shared" si="3"/>
        <v/>
      </c>
      <c r="AA64" s="127" t="str">
        <f t="shared" si="3"/>
        <v/>
      </c>
      <c r="AB64" s="127" t="str">
        <f t="shared" si="3"/>
        <v/>
      </c>
      <c r="AC64" s="157"/>
      <c r="AD64" s="28">
        <v>4.4000000000000004</v>
      </c>
      <c r="AE64" s="74" t="s">
        <v>540</v>
      </c>
      <c r="AF64" s="154"/>
      <c r="AG64" s="174" t="s">
        <v>49</v>
      </c>
      <c r="AH64" s="174" t="s">
        <v>49</v>
      </c>
      <c r="AI64" s="174" t="s">
        <v>49</v>
      </c>
      <c r="AJ64" s="174" t="s">
        <v>49</v>
      </c>
      <c r="AK64" s="174" t="s">
        <v>49</v>
      </c>
      <c r="AL64" s="175"/>
      <c r="AM64" s="186"/>
      <c r="AN64" s="186"/>
      <c r="AO64" s="186"/>
      <c r="AP64" s="186"/>
      <c r="AR64" s="174"/>
      <c r="AS64" s="174"/>
      <c r="AT64" s="174"/>
      <c r="AU64" s="174"/>
    </row>
    <row r="65" spans="1:47" ht="17.100000000000001" customHeight="1" thickBot="1" x14ac:dyDescent="0.25">
      <c r="B65" s="28">
        <v>4.5</v>
      </c>
      <c r="C65" s="28" t="s">
        <v>85</v>
      </c>
      <c r="D65" s="144"/>
      <c r="E65" s="205">
        <v>54</v>
      </c>
      <c r="F65" s="205">
        <v>2</v>
      </c>
      <c r="G65" s="206">
        <v>1</v>
      </c>
      <c r="H65" s="205">
        <v>1</v>
      </c>
      <c r="I65" s="205">
        <v>58</v>
      </c>
      <c r="J65" s="116"/>
      <c r="K65" s="192">
        <v>0.93103448275862066</v>
      </c>
      <c r="L65" s="192">
        <v>3.4482758620689655E-2</v>
      </c>
      <c r="M65" s="192">
        <v>1.7241379310344827E-2</v>
      </c>
      <c r="N65" s="192">
        <v>1.7241379310344827E-2</v>
      </c>
      <c r="O65" s="157"/>
      <c r="P65" s="28">
        <v>4.5</v>
      </c>
      <c r="Q65" s="28" t="s">
        <v>85</v>
      </c>
      <c r="R65" s="144"/>
      <c r="S65" s="30">
        <v>57</v>
      </c>
      <c r="T65" s="30">
        <v>0</v>
      </c>
      <c r="U65" s="31">
        <v>3</v>
      </c>
      <c r="V65" s="30">
        <v>4</v>
      </c>
      <c r="W65" s="30">
        <v>64</v>
      </c>
      <c r="X65" s="116"/>
      <c r="Y65" s="127">
        <f t="shared" si="3"/>
        <v>0.890625</v>
      </c>
      <c r="Z65" s="127">
        <f t="shared" si="3"/>
        <v>0</v>
      </c>
      <c r="AA65" s="127">
        <f t="shared" si="3"/>
        <v>4.6875E-2</v>
      </c>
      <c r="AB65" s="127">
        <f t="shared" si="3"/>
        <v>6.25E-2</v>
      </c>
      <c r="AC65" s="157"/>
      <c r="AD65" s="28">
        <v>4.5</v>
      </c>
      <c r="AE65" s="74" t="s">
        <v>85</v>
      </c>
      <c r="AF65" s="154"/>
      <c r="AG65" s="174">
        <v>0.82692307692307687</v>
      </c>
      <c r="AH65" s="174">
        <v>3.8461538461538464E-2</v>
      </c>
      <c r="AI65" s="174">
        <v>5.7692307692307696E-2</v>
      </c>
      <c r="AJ65" s="174">
        <v>7.6923076923076927E-2</v>
      </c>
      <c r="AK65" s="174">
        <v>0.94545454545454544</v>
      </c>
      <c r="AL65" s="175"/>
      <c r="AM65" s="264">
        <f t="shared" si="12"/>
        <v>4.0409482758620663E-2</v>
      </c>
      <c r="AN65" s="264">
        <f t="shared" si="12"/>
        <v>3.4482758620689655E-2</v>
      </c>
      <c r="AO65" s="264">
        <f t="shared" si="12"/>
        <v>-2.9633620689655173E-2</v>
      </c>
      <c r="AP65" s="264">
        <f t="shared" si="12"/>
        <v>-4.5258620689655173E-2</v>
      </c>
      <c r="AR65" s="174">
        <f t="shared" si="13"/>
        <v>6.3701923076923128E-2</v>
      </c>
      <c r="AS65" s="174">
        <f t="shared" si="13"/>
        <v>-3.8461538461538464E-2</v>
      </c>
      <c r="AT65" s="174">
        <f t="shared" si="13"/>
        <v>-1.0817307692307696E-2</v>
      </c>
      <c r="AU65" s="174">
        <f t="shared" si="13"/>
        <v>-1.4423076923076927E-2</v>
      </c>
    </row>
    <row r="66" spans="1:47" ht="17.100000000000001" customHeight="1" thickBot="1" x14ac:dyDescent="0.25">
      <c r="B66" s="28">
        <v>4.5999999999999996</v>
      </c>
      <c r="C66" s="28" t="s">
        <v>576</v>
      </c>
      <c r="D66" s="144"/>
      <c r="E66" s="205">
        <v>49</v>
      </c>
      <c r="F66" s="205">
        <v>1</v>
      </c>
      <c r="G66" s="206">
        <v>1</v>
      </c>
      <c r="H66" s="205">
        <v>7</v>
      </c>
      <c r="I66" s="205">
        <v>58</v>
      </c>
      <c r="J66" s="116"/>
      <c r="K66" s="192">
        <v>0.84482758620689657</v>
      </c>
      <c r="L66" s="192">
        <v>1.7241379310344827E-2</v>
      </c>
      <c r="M66" s="192">
        <v>1.7241379310344827E-2</v>
      </c>
      <c r="N66" s="192">
        <v>0.1206896551724138</v>
      </c>
      <c r="O66" s="157"/>
      <c r="P66" s="28">
        <v>4.5999999999999996</v>
      </c>
      <c r="Q66" s="28" t="s">
        <v>86</v>
      </c>
      <c r="R66" s="144"/>
      <c r="S66" s="30">
        <v>57</v>
      </c>
      <c r="T66" s="30">
        <v>2</v>
      </c>
      <c r="U66" s="31">
        <v>1</v>
      </c>
      <c r="V66" s="30">
        <v>4</v>
      </c>
      <c r="W66" s="30">
        <v>64</v>
      </c>
      <c r="X66" s="116"/>
      <c r="Y66" s="127">
        <f t="shared" si="3"/>
        <v>0.890625</v>
      </c>
      <c r="Z66" s="127">
        <f t="shared" si="3"/>
        <v>3.125E-2</v>
      </c>
      <c r="AA66" s="127">
        <f t="shared" si="3"/>
        <v>1.5625E-2</v>
      </c>
      <c r="AB66" s="127">
        <f t="shared" si="3"/>
        <v>6.25E-2</v>
      </c>
      <c r="AC66" s="157"/>
      <c r="AD66" s="28">
        <v>4.5999999999999996</v>
      </c>
      <c r="AE66" s="74" t="s">
        <v>86</v>
      </c>
      <c r="AF66" s="154"/>
      <c r="AG66" s="174">
        <v>0.70370370370370372</v>
      </c>
      <c r="AH66" s="174">
        <v>1.8518518518518517E-2</v>
      </c>
      <c r="AI66" s="174">
        <v>0.12962962962962962</v>
      </c>
      <c r="AJ66" s="174">
        <v>0.14814814814814814</v>
      </c>
      <c r="AK66" s="174">
        <v>0.98181818181818181</v>
      </c>
      <c r="AL66" s="175"/>
      <c r="AM66" s="264">
        <f t="shared" si="12"/>
        <v>-4.5797413793103425E-2</v>
      </c>
      <c r="AN66" s="264">
        <f t="shared" si="12"/>
        <v>-1.4008620689655173E-2</v>
      </c>
      <c r="AO66" s="264">
        <f t="shared" si="12"/>
        <v>1.6163793103448273E-3</v>
      </c>
      <c r="AP66" s="264">
        <f t="shared" si="12"/>
        <v>5.8189655172413798E-2</v>
      </c>
      <c r="AR66" s="174">
        <f t="shared" si="13"/>
        <v>0.18692129629629628</v>
      </c>
      <c r="AS66" s="174">
        <f t="shared" si="13"/>
        <v>1.2731481481481483E-2</v>
      </c>
      <c r="AT66" s="174">
        <f t="shared" si="13"/>
        <v>-0.11400462962962962</v>
      </c>
      <c r="AU66" s="174">
        <f t="shared" si="13"/>
        <v>-8.564814814814814E-2</v>
      </c>
    </row>
    <row r="67" spans="1:47" ht="25.35" customHeight="1" thickBot="1" x14ac:dyDescent="0.25">
      <c r="B67" s="28">
        <v>4.7</v>
      </c>
      <c r="C67" s="28" t="s">
        <v>577</v>
      </c>
      <c r="D67" s="144"/>
      <c r="E67" s="205">
        <v>49</v>
      </c>
      <c r="F67" s="205">
        <v>4</v>
      </c>
      <c r="G67" s="206">
        <v>4</v>
      </c>
      <c r="H67" s="205">
        <v>1</v>
      </c>
      <c r="I67" s="205">
        <v>58</v>
      </c>
      <c r="J67" s="116"/>
      <c r="K67" s="192">
        <v>0.84482758620689657</v>
      </c>
      <c r="L67" s="192">
        <v>6.8965517241379309E-2</v>
      </c>
      <c r="M67" s="192">
        <v>6.8965517241379309E-2</v>
      </c>
      <c r="N67" s="192">
        <v>1.7241379310344827E-2</v>
      </c>
      <c r="O67" s="157"/>
      <c r="P67" s="28">
        <v>4.7</v>
      </c>
      <c r="Q67" s="28" t="s">
        <v>87</v>
      </c>
      <c r="R67" s="144"/>
      <c r="S67" s="30">
        <v>45</v>
      </c>
      <c r="T67" s="30">
        <v>5</v>
      </c>
      <c r="U67" s="31">
        <v>11</v>
      </c>
      <c r="V67" s="30">
        <v>3</v>
      </c>
      <c r="W67" s="30">
        <v>64</v>
      </c>
      <c r="X67" s="116"/>
      <c r="Y67" s="127">
        <f t="shared" si="3"/>
        <v>0.703125</v>
      </c>
      <c r="Z67" s="127">
        <f t="shared" si="3"/>
        <v>7.8125E-2</v>
      </c>
      <c r="AA67" s="127">
        <f t="shared" si="3"/>
        <v>0.171875</v>
      </c>
      <c r="AB67" s="127">
        <f t="shared" si="3"/>
        <v>4.6875E-2</v>
      </c>
      <c r="AC67" s="157"/>
      <c r="AD67" s="28">
        <v>4.7</v>
      </c>
      <c r="AE67" s="74" t="s">
        <v>407</v>
      </c>
      <c r="AF67" s="154"/>
      <c r="AG67" s="174">
        <v>0.53703703703703709</v>
      </c>
      <c r="AH67" s="174">
        <v>0.18518518518518517</v>
      </c>
      <c r="AI67" s="174">
        <v>0.18518518518518517</v>
      </c>
      <c r="AJ67" s="174">
        <v>9.2592592592592587E-2</v>
      </c>
      <c r="AK67" s="174">
        <v>0.98181818181818181</v>
      </c>
      <c r="AL67" s="175"/>
      <c r="AM67" s="264">
        <f t="shared" si="12"/>
        <v>0.14170258620689657</v>
      </c>
      <c r="AN67" s="264">
        <f t="shared" si="12"/>
        <v>-9.1594827586206906E-3</v>
      </c>
      <c r="AO67" s="264">
        <f t="shared" si="12"/>
        <v>-0.10290948275862069</v>
      </c>
      <c r="AP67" s="264">
        <f t="shared" si="12"/>
        <v>-2.9633620689655173E-2</v>
      </c>
      <c r="AR67" s="174">
        <f t="shared" si="13"/>
        <v>0.16608796296296291</v>
      </c>
      <c r="AS67" s="174">
        <f t="shared" si="13"/>
        <v>-0.10706018518518517</v>
      </c>
      <c r="AT67" s="174">
        <f t="shared" si="13"/>
        <v>-1.3310185185185175E-2</v>
      </c>
      <c r="AU67" s="174">
        <f t="shared" si="13"/>
        <v>-4.5717592592592587E-2</v>
      </c>
    </row>
    <row r="68" spans="1:47" ht="25.35" customHeight="1" thickBot="1" x14ac:dyDescent="0.25">
      <c r="B68" s="28">
        <v>4.8</v>
      </c>
      <c r="C68" s="28" t="s">
        <v>88</v>
      </c>
      <c r="D68" s="144"/>
      <c r="E68" s="205">
        <v>49</v>
      </c>
      <c r="F68" s="205">
        <v>3</v>
      </c>
      <c r="G68" s="206">
        <v>4</v>
      </c>
      <c r="H68" s="205">
        <v>2</v>
      </c>
      <c r="I68" s="205">
        <v>58</v>
      </c>
      <c r="J68" s="116"/>
      <c r="K68" s="192">
        <v>0.84482758620689657</v>
      </c>
      <c r="L68" s="192">
        <v>5.1724137931034482E-2</v>
      </c>
      <c r="M68" s="192">
        <v>6.8965517241379309E-2</v>
      </c>
      <c r="N68" s="192">
        <v>3.4482758620689655E-2</v>
      </c>
      <c r="O68" s="157"/>
      <c r="P68" s="28">
        <v>4.8</v>
      </c>
      <c r="Q68" s="28" t="s">
        <v>88</v>
      </c>
      <c r="R68" s="144"/>
      <c r="S68" s="30">
        <v>54</v>
      </c>
      <c r="T68" s="30">
        <v>2</v>
      </c>
      <c r="U68" s="31">
        <v>6</v>
      </c>
      <c r="V68" s="30">
        <v>2</v>
      </c>
      <c r="W68" s="30">
        <v>64</v>
      </c>
      <c r="X68" s="116"/>
      <c r="Y68" s="127">
        <f t="shared" si="3"/>
        <v>0.84375</v>
      </c>
      <c r="Z68" s="127">
        <f t="shared" si="3"/>
        <v>3.125E-2</v>
      </c>
      <c r="AA68" s="127">
        <f t="shared" si="3"/>
        <v>9.375E-2</v>
      </c>
      <c r="AB68" s="127">
        <f t="shared" si="3"/>
        <v>3.125E-2</v>
      </c>
      <c r="AC68" s="157"/>
      <c r="AD68" s="28">
        <v>4.8</v>
      </c>
      <c r="AE68" s="74" t="s">
        <v>88</v>
      </c>
      <c r="AF68" s="154"/>
      <c r="AG68" s="174">
        <v>0.59259259259259256</v>
      </c>
      <c r="AH68" s="174">
        <v>0.16666666666666666</v>
      </c>
      <c r="AI68" s="174">
        <v>0.18518518518518517</v>
      </c>
      <c r="AJ68" s="174">
        <v>5.5555555555555552E-2</v>
      </c>
      <c r="AK68" s="174">
        <v>0.98181818181818181</v>
      </c>
      <c r="AL68" s="175"/>
      <c r="AM68" s="264">
        <f t="shared" si="12"/>
        <v>1.0775862068965747E-3</v>
      </c>
      <c r="AN68" s="264">
        <f t="shared" si="12"/>
        <v>2.0474137931034482E-2</v>
      </c>
      <c r="AO68" s="264">
        <f t="shared" si="12"/>
        <v>-2.4784482758620691E-2</v>
      </c>
      <c r="AP68" s="264">
        <f t="shared" si="12"/>
        <v>3.2327586206896547E-3</v>
      </c>
      <c r="AR68" s="174">
        <f t="shared" si="13"/>
        <v>0.25115740740740744</v>
      </c>
      <c r="AS68" s="174">
        <f t="shared" si="13"/>
        <v>-0.13541666666666666</v>
      </c>
      <c r="AT68" s="174">
        <f t="shared" si="13"/>
        <v>-9.1435185185185175E-2</v>
      </c>
      <c r="AU68" s="174">
        <f t="shared" si="13"/>
        <v>-2.4305555555555552E-2</v>
      </c>
    </row>
    <row r="69" spans="1:47" ht="25.35" customHeight="1" thickBot="1" x14ac:dyDescent="0.25">
      <c r="B69" s="28">
        <v>4.9000000000000004</v>
      </c>
      <c r="C69" s="28" t="s">
        <v>578</v>
      </c>
      <c r="D69" s="144"/>
      <c r="E69" s="205">
        <v>57</v>
      </c>
      <c r="F69" s="205">
        <v>0</v>
      </c>
      <c r="G69" s="206">
        <v>1</v>
      </c>
      <c r="H69" s="205">
        <v>0</v>
      </c>
      <c r="I69" s="205">
        <v>58</v>
      </c>
      <c r="J69" s="116"/>
      <c r="K69" s="192">
        <v>0.98275862068965514</v>
      </c>
      <c r="L69" s="192">
        <v>0</v>
      </c>
      <c r="M69" s="192">
        <v>1.7241379310344827E-2</v>
      </c>
      <c r="N69" s="192">
        <v>0</v>
      </c>
      <c r="O69" s="157"/>
      <c r="P69" s="28">
        <v>4.9000000000000004</v>
      </c>
      <c r="Q69" s="28" t="s">
        <v>89</v>
      </c>
      <c r="R69" s="144"/>
      <c r="S69" s="30">
        <v>55</v>
      </c>
      <c r="T69" s="30">
        <v>4</v>
      </c>
      <c r="U69" s="31">
        <v>2</v>
      </c>
      <c r="V69" s="30">
        <v>3</v>
      </c>
      <c r="W69" s="30">
        <v>64</v>
      </c>
      <c r="X69" s="116"/>
      <c r="Y69" s="127">
        <f t="shared" si="3"/>
        <v>0.859375</v>
      </c>
      <c r="Z69" s="127">
        <f t="shared" si="3"/>
        <v>6.25E-2</v>
      </c>
      <c r="AA69" s="127">
        <f t="shared" si="3"/>
        <v>3.125E-2</v>
      </c>
      <c r="AB69" s="127">
        <f t="shared" si="3"/>
        <v>4.6875E-2</v>
      </c>
      <c r="AC69" s="157"/>
      <c r="AD69" s="28">
        <v>4.9000000000000004</v>
      </c>
      <c r="AE69" s="74" t="s">
        <v>408</v>
      </c>
      <c r="AF69" s="154"/>
      <c r="AG69" s="174">
        <v>0.660377358490566</v>
      </c>
      <c r="AH69" s="174">
        <v>0.16981132075471697</v>
      </c>
      <c r="AI69" s="174">
        <v>9.4339622641509441E-2</v>
      </c>
      <c r="AJ69" s="174">
        <v>7.5471698113207544E-2</v>
      </c>
      <c r="AK69" s="174">
        <v>0.96363636363636362</v>
      </c>
      <c r="AL69" s="175"/>
      <c r="AM69" s="264">
        <f t="shared" si="12"/>
        <v>0.12338362068965514</v>
      </c>
      <c r="AN69" s="264">
        <f t="shared" si="12"/>
        <v>-6.25E-2</v>
      </c>
      <c r="AO69" s="264">
        <f t="shared" si="12"/>
        <v>-1.4008620689655173E-2</v>
      </c>
      <c r="AP69" s="264">
        <f t="shared" si="12"/>
        <v>-4.6875E-2</v>
      </c>
      <c r="AR69" s="174">
        <f t="shared" si="13"/>
        <v>0.198997641509434</v>
      </c>
      <c r="AS69" s="174">
        <f t="shared" si="13"/>
        <v>-0.10731132075471697</v>
      </c>
      <c r="AT69" s="174">
        <f t="shared" si="13"/>
        <v>-6.3089622641509441E-2</v>
      </c>
      <c r="AU69" s="174">
        <f t="shared" si="13"/>
        <v>-2.8596698113207544E-2</v>
      </c>
    </row>
    <row r="70" spans="1:47" ht="25.35" customHeight="1" thickBot="1" x14ac:dyDescent="0.25">
      <c r="B70" s="28" t="s">
        <v>90</v>
      </c>
      <c r="C70" s="28" t="s">
        <v>91</v>
      </c>
      <c r="D70" s="144"/>
      <c r="E70" s="205">
        <v>50</v>
      </c>
      <c r="F70" s="205">
        <v>5</v>
      </c>
      <c r="G70" s="206">
        <v>3</v>
      </c>
      <c r="H70" s="205">
        <v>0</v>
      </c>
      <c r="I70" s="205">
        <v>58</v>
      </c>
      <c r="J70" s="116"/>
      <c r="K70" s="192">
        <v>0.86206896551724133</v>
      </c>
      <c r="L70" s="192">
        <v>8.6206896551724144E-2</v>
      </c>
      <c r="M70" s="192">
        <v>5.1724137931034482E-2</v>
      </c>
      <c r="N70" s="192">
        <v>0</v>
      </c>
      <c r="O70" s="157"/>
      <c r="P70" s="28" t="s">
        <v>90</v>
      </c>
      <c r="Q70" s="28" t="s">
        <v>91</v>
      </c>
      <c r="R70" s="144"/>
      <c r="S70" s="30">
        <v>50</v>
      </c>
      <c r="T70" s="30">
        <v>4</v>
      </c>
      <c r="U70" s="31">
        <v>7</v>
      </c>
      <c r="V70" s="30">
        <v>3</v>
      </c>
      <c r="W70" s="30">
        <v>64</v>
      </c>
      <c r="X70" s="116"/>
      <c r="Y70" s="127">
        <f t="shared" si="3"/>
        <v>0.78125</v>
      </c>
      <c r="Z70" s="127">
        <f t="shared" si="3"/>
        <v>6.25E-2</v>
      </c>
      <c r="AA70" s="127">
        <f t="shared" si="3"/>
        <v>0.109375</v>
      </c>
      <c r="AB70" s="127">
        <f t="shared" si="3"/>
        <v>4.6875E-2</v>
      </c>
      <c r="AC70" s="157"/>
      <c r="AD70" s="28" t="s">
        <v>90</v>
      </c>
      <c r="AE70" s="74" t="s">
        <v>91</v>
      </c>
      <c r="AF70" s="154"/>
      <c r="AG70" s="174">
        <v>0.60377358490566035</v>
      </c>
      <c r="AH70" s="174">
        <v>0.13207547169811321</v>
      </c>
      <c r="AI70" s="174">
        <v>0.15094339622641509</v>
      </c>
      <c r="AJ70" s="174">
        <v>0.11320754716981132</v>
      </c>
      <c r="AK70" s="174">
        <v>0.96363636363636362</v>
      </c>
      <c r="AL70" s="175"/>
      <c r="AM70" s="264">
        <f t="shared" si="12"/>
        <v>8.0818965517241326E-2</v>
      </c>
      <c r="AN70" s="264">
        <f t="shared" si="12"/>
        <v>2.3706896551724144E-2</v>
      </c>
      <c r="AO70" s="264">
        <f t="shared" si="12"/>
        <v>-5.7650862068965518E-2</v>
      </c>
      <c r="AP70" s="264">
        <f t="shared" si="12"/>
        <v>-4.6875E-2</v>
      </c>
      <c r="AR70" s="174">
        <f t="shared" si="13"/>
        <v>0.17747641509433965</v>
      </c>
      <c r="AS70" s="174">
        <f t="shared" si="13"/>
        <v>-6.9575471698113206E-2</v>
      </c>
      <c r="AT70" s="174">
        <f t="shared" si="13"/>
        <v>-4.1568396226415089E-2</v>
      </c>
      <c r="AU70" s="174">
        <f t="shared" si="13"/>
        <v>-6.6332547169811323E-2</v>
      </c>
    </row>
    <row r="71" spans="1:47" ht="36.6" customHeight="1" thickBot="1" x14ac:dyDescent="0.25">
      <c r="B71" s="28">
        <v>4.1100000000000003</v>
      </c>
      <c r="C71" s="28" t="s">
        <v>579</v>
      </c>
      <c r="D71" s="144"/>
      <c r="E71" s="205">
        <v>56</v>
      </c>
      <c r="F71" s="205">
        <v>1</v>
      </c>
      <c r="G71" s="206">
        <v>1</v>
      </c>
      <c r="H71" s="205">
        <v>0</v>
      </c>
      <c r="I71" s="205">
        <v>58</v>
      </c>
      <c r="J71" s="116"/>
      <c r="K71" s="192">
        <v>0.96551724137931039</v>
      </c>
      <c r="L71" s="192">
        <v>1.7241379310344827E-2</v>
      </c>
      <c r="M71" s="192">
        <v>1.7241379310344827E-2</v>
      </c>
      <c r="N71" s="192">
        <v>0</v>
      </c>
      <c r="O71" s="157"/>
      <c r="P71" s="28">
        <v>4.1100000000000003</v>
      </c>
      <c r="Q71" s="28" t="s">
        <v>92</v>
      </c>
      <c r="R71" s="144"/>
      <c r="S71" s="30">
        <v>57</v>
      </c>
      <c r="T71" s="30">
        <v>2</v>
      </c>
      <c r="U71" s="31">
        <v>3</v>
      </c>
      <c r="V71" s="30">
        <v>2</v>
      </c>
      <c r="W71" s="30">
        <v>64</v>
      </c>
      <c r="X71" s="116"/>
      <c r="Y71" s="127">
        <f t="shared" si="3"/>
        <v>0.890625</v>
      </c>
      <c r="Z71" s="127">
        <f t="shared" si="3"/>
        <v>3.125E-2</v>
      </c>
      <c r="AA71" s="127">
        <f t="shared" si="3"/>
        <v>4.6875E-2</v>
      </c>
      <c r="AB71" s="127">
        <f t="shared" si="3"/>
        <v>3.125E-2</v>
      </c>
      <c r="AC71" s="157"/>
      <c r="AD71" s="28">
        <v>4.1100000000000003</v>
      </c>
      <c r="AE71" s="74" t="s">
        <v>92</v>
      </c>
      <c r="AF71" s="154"/>
      <c r="AG71" s="174">
        <v>0.79245283018867929</v>
      </c>
      <c r="AH71" s="174">
        <v>0.11320754716981132</v>
      </c>
      <c r="AI71" s="174">
        <v>7.5471698113207544E-2</v>
      </c>
      <c r="AJ71" s="174">
        <v>1.8867924528301886E-2</v>
      </c>
      <c r="AK71" s="174">
        <v>0.96363636363636362</v>
      </c>
      <c r="AL71" s="175"/>
      <c r="AM71" s="264">
        <f t="shared" si="12"/>
        <v>7.4892241379310387E-2</v>
      </c>
      <c r="AN71" s="264">
        <f t="shared" si="12"/>
        <v>-1.4008620689655173E-2</v>
      </c>
      <c r="AO71" s="264">
        <f t="shared" si="12"/>
        <v>-2.9633620689655173E-2</v>
      </c>
      <c r="AP71" s="264">
        <f t="shared" si="12"/>
        <v>-3.125E-2</v>
      </c>
      <c r="AR71" s="174">
        <f t="shared" si="13"/>
        <v>9.8172169811320709E-2</v>
      </c>
      <c r="AS71" s="174">
        <f t="shared" si="13"/>
        <v>-8.1957547169811323E-2</v>
      </c>
      <c r="AT71" s="174">
        <f t="shared" si="13"/>
        <v>-2.8596698113207544E-2</v>
      </c>
      <c r="AU71" s="174">
        <f t="shared" si="13"/>
        <v>1.2382075471698114E-2</v>
      </c>
    </row>
    <row r="72" spans="1:47" ht="25.35" customHeight="1" thickBot="1" x14ac:dyDescent="0.25">
      <c r="B72" s="28">
        <v>4.12</v>
      </c>
      <c r="C72" s="28" t="s">
        <v>580</v>
      </c>
      <c r="D72" s="144"/>
      <c r="E72" s="205">
        <v>56</v>
      </c>
      <c r="F72" s="205">
        <v>0</v>
      </c>
      <c r="G72" s="206">
        <v>2</v>
      </c>
      <c r="H72" s="205">
        <v>0</v>
      </c>
      <c r="I72" s="205">
        <v>58</v>
      </c>
      <c r="J72" s="116"/>
      <c r="K72" s="192">
        <v>0.96551724137931039</v>
      </c>
      <c r="L72" s="192">
        <v>0</v>
      </c>
      <c r="M72" s="192">
        <v>3.4482758620689655E-2</v>
      </c>
      <c r="N72" s="192">
        <v>0</v>
      </c>
      <c r="O72" s="157"/>
      <c r="P72" s="28">
        <v>4.12</v>
      </c>
      <c r="Q72" s="28" t="s">
        <v>93</v>
      </c>
      <c r="R72" s="144"/>
      <c r="S72" s="30">
        <v>53</v>
      </c>
      <c r="T72" s="30">
        <v>0</v>
      </c>
      <c r="U72" s="31">
        <v>4</v>
      </c>
      <c r="V72" s="30">
        <v>7</v>
      </c>
      <c r="W72" s="30">
        <v>64</v>
      </c>
      <c r="X72" s="116"/>
      <c r="Y72" s="127">
        <f t="shared" si="3"/>
        <v>0.828125</v>
      </c>
      <c r="Z72" s="127">
        <f t="shared" si="3"/>
        <v>0</v>
      </c>
      <c r="AA72" s="127">
        <f t="shared" si="3"/>
        <v>6.25E-2</v>
      </c>
      <c r="AB72" s="127">
        <f t="shared" si="3"/>
        <v>0.109375</v>
      </c>
      <c r="AC72" s="157"/>
      <c r="AD72" s="28">
        <v>4.12</v>
      </c>
      <c r="AE72" s="74" t="s">
        <v>93</v>
      </c>
      <c r="AF72" s="154"/>
      <c r="AG72" s="174">
        <v>0.660377358490566</v>
      </c>
      <c r="AH72" s="174">
        <v>7.5471698113207544E-2</v>
      </c>
      <c r="AI72" s="174">
        <v>9.4339622641509441E-2</v>
      </c>
      <c r="AJ72" s="174">
        <v>0.16981132075471697</v>
      </c>
      <c r="AK72" s="174">
        <v>0.96363636363636362</v>
      </c>
      <c r="AL72" s="175"/>
      <c r="AM72" s="264">
        <f t="shared" si="12"/>
        <v>0.13739224137931039</v>
      </c>
      <c r="AN72" s="264">
        <f t="shared" si="12"/>
        <v>0</v>
      </c>
      <c r="AO72" s="264">
        <f t="shared" si="12"/>
        <v>-2.8017241379310345E-2</v>
      </c>
      <c r="AP72" s="264">
        <f t="shared" si="12"/>
        <v>-0.109375</v>
      </c>
      <c r="AR72" s="174">
        <f t="shared" si="13"/>
        <v>0.167747641509434</v>
      </c>
      <c r="AS72" s="174">
        <f t="shared" si="13"/>
        <v>-7.5471698113207544E-2</v>
      </c>
      <c r="AT72" s="174">
        <f t="shared" si="13"/>
        <v>-3.1839622641509441E-2</v>
      </c>
      <c r="AU72" s="174">
        <f t="shared" si="13"/>
        <v>-6.0436320754716971E-2</v>
      </c>
    </row>
    <row r="73" spans="1:47" ht="25.35" customHeight="1" thickBot="1" x14ac:dyDescent="0.25">
      <c r="B73" s="28">
        <v>4.13</v>
      </c>
      <c r="C73" s="28" t="s">
        <v>581</v>
      </c>
      <c r="D73" s="144"/>
      <c r="E73" s="205">
        <v>56</v>
      </c>
      <c r="F73" s="205">
        <v>0</v>
      </c>
      <c r="G73" s="206">
        <v>2</v>
      </c>
      <c r="H73" s="205">
        <v>0</v>
      </c>
      <c r="I73" s="205">
        <v>58</v>
      </c>
      <c r="J73" s="116"/>
      <c r="K73" s="192">
        <v>0.96551724137931039</v>
      </c>
      <c r="L73" s="192">
        <v>0</v>
      </c>
      <c r="M73" s="192">
        <v>3.4482758620689655E-2</v>
      </c>
      <c r="N73" s="192">
        <v>0</v>
      </c>
      <c r="O73" s="157"/>
      <c r="P73" s="28">
        <v>4.13</v>
      </c>
      <c r="Q73" s="28" t="s">
        <v>94</v>
      </c>
      <c r="R73" s="144"/>
      <c r="S73" s="30">
        <v>53</v>
      </c>
      <c r="T73" s="30">
        <v>0</v>
      </c>
      <c r="U73" s="31">
        <v>3</v>
      </c>
      <c r="V73" s="30">
        <v>8</v>
      </c>
      <c r="W73" s="30">
        <v>64</v>
      </c>
      <c r="X73" s="116"/>
      <c r="Y73" s="127">
        <f t="shared" si="3"/>
        <v>0.828125</v>
      </c>
      <c r="Z73" s="127">
        <f t="shared" si="3"/>
        <v>0</v>
      </c>
      <c r="AA73" s="127">
        <f t="shared" si="3"/>
        <v>4.6875E-2</v>
      </c>
      <c r="AB73" s="127">
        <f t="shared" si="3"/>
        <v>0.125</v>
      </c>
      <c r="AC73" s="157"/>
      <c r="AD73" s="28">
        <v>4.13</v>
      </c>
      <c r="AE73" s="74" t="s">
        <v>409</v>
      </c>
      <c r="AF73" s="154"/>
      <c r="AG73" s="174">
        <v>0.76470588235294112</v>
      </c>
      <c r="AH73" s="174">
        <v>3.9215686274509803E-2</v>
      </c>
      <c r="AI73" s="174">
        <v>7.8431372549019607E-2</v>
      </c>
      <c r="AJ73" s="174">
        <v>0.11764705882352941</v>
      </c>
      <c r="AK73" s="174">
        <v>0.92727272727272725</v>
      </c>
      <c r="AL73" s="175"/>
      <c r="AM73" s="264">
        <f t="shared" si="12"/>
        <v>0.13739224137931039</v>
      </c>
      <c r="AN73" s="264">
        <f t="shared" si="12"/>
        <v>0</v>
      </c>
      <c r="AO73" s="264">
        <f t="shared" si="12"/>
        <v>-1.2392241379310345E-2</v>
      </c>
      <c r="AP73" s="264">
        <f t="shared" si="12"/>
        <v>-0.125</v>
      </c>
      <c r="AR73" s="174">
        <f t="shared" si="13"/>
        <v>6.3419117647058876E-2</v>
      </c>
      <c r="AS73" s="174">
        <f t="shared" si="13"/>
        <v>-3.9215686274509803E-2</v>
      </c>
      <c r="AT73" s="174">
        <f t="shared" si="13"/>
        <v>-3.1556372549019607E-2</v>
      </c>
      <c r="AU73" s="174">
        <f t="shared" si="13"/>
        <v>7.3529411764705899E-3</v>
      </c>
    </row>
    <row r="74" spans="1:47" ht="25.35" customHeight="1" thickBot="1" x14ac:dyDescent="0.25">
      <c r="B74" s="28">
        <v>4.1399999999999997</v>
      </c>
      <c r="C74" s="28" t="s">
        <v>355</v>
      </c>
      <c r="D74" s="144"/>
      <c r="E74" s="205">
        <v>55</v>
      </c>
      <c r="F74" s="205">
        <v>1</v>
      </c>
      <c r="G74" s="206">
        <v>2</v>
      </c>
      <c r="H74" s="205">
        <v>0</v>
      </c>
      <c r="I74" s="205">
        <v>58</v>
      </c>
      <c r="J74" s="116"/>
      <c r="K74" s="192">
        <v>0.94827586206896552</v>
      </c>
      <c r="L74" s="192">
        <v>1.7241379310344827E-2</v>
      </c>
      <c r="M74" s="192">
        <v>3.4482758620689655E-2</v>
      </c>
      <c r="N74" s="192">
        <v>0</v>
      </c>
      <c r="O74" s="157"/>
      <c r="P74" s="28">
        <v>4.1399999999999997</v>
      </c>
      <c r="Q74" s="28" t="s">
        <v>355</v>
      </c>
      <c r="R74" s="144"/>
      <c r="S74" s="30">
        <v>60</v>
      </c>
      <c r="T74" s="30">
        <v>1</v>
      </c>
      <c r="U74" s="31">
        <v>2</v>
      </c>
      <c r="V74" s="30">
        <v>1</v>
      </c>
      <c r="W74" s="30">
        <v>64</v>
      </c>
      <c r="X74" s="116"/>
      <c r="Y74" s="127">
        <f t="shared" si="3"/>
        <v>0.9375</v>
      </c>
      <c r="Z74" s="127">
        <f t="shared" si="3"/>
        <v>1.5625E-2</v>
      </c>
      <c r="AA74" s="127">
        <f t="shared" si="3"/>
        <v>3.125E-2</v>
      </c>
      <c r="AB74" s="127">
        <f t="shared" si="3"/>
        <v>1.5625E-2</v>
      </c>
      <c r="AC74" s="157"/>
      <c r="AD74" s="28">
        <v>4.1399999999999997</v>
      </c>
      <c r="AE74" s="74" t="s">
        <v>410</v>
      </c>
      <c r="AF74" s="154"/>
      <c r="AG74" s="174">
        <v>0.85185185185185186</v>
      </c>
      <c r="AH74" s="174">
        <v>3.7037037037037035E-2</v>
      </c>
      <c r="AI74" s="174">
        <v>7.407407407407407E-2</v>
      </c>
      <c r="AJ74" s="174">
        <v>3.7037037037037035E-2</v>
      </c>
      <c r="AK74" s="174">
        <v>0.98181818181818181</v>
      </c>
      <c r="AL74" s="175"/>
      <c r="AM74" s="264">
        <f t="shared" si="12"/>
        <v>1.0775862068965525E-2</v>
      </c>
      <c r="AN74" s="264">
        <f t="shared" si="12"/>
        <v>1.6163793103448273E-3</v>
      </c>
      <c r="AO74" s="264">
        <f t="shared" si="12"/>
        <v>3.2327586206896547E-3</v>
      </c>
      <c r="AP74" s="264">
        <f t="shared" si="12"/>
        <v>-1.5625E-2</v>
      </c>
      <c r="AR74" s="174">
        <f t="shared" si="13"/>
        <v>8.564814814814814E-2</v>
      </c>
      <c r="AS74" s="174">
        <f t="shared" si="13"/>
        <v>-2.1412037037037035E-2</v>
      </c>
      <c r="AT74" s="174">
        <f t="shared" si="13"/>
        <v>-4.282407407407407E-2</v>
      </c>
      <c r="AU74" s="174">
        <f t="shared" si="13"/>
        <v>-2.1412037037037035E-2</v>
      </c>
    </row>
    <row r="75" spans="1:47" ht="59.1" customHeight="1" thickBot="1" x14ac:dyDescent="0.25">
      <c r="B75" s="28">
        <v>4.1500000000000004</v>
      </c>
      <c r="C75" s="28" t="s">
        <v>582</v>
      </c>
      <c r="D75" s="144"/>
      <c r="E75" s="205">
        <v>50</v>
      </c>
      <c r="F75" s="205">
        <v>2</v>
      </c>
      <c r="G75" s="206">
        <v>3</v>
      </c>
      <c r="H75" s="205">
        <v>3</v>
      </c>
      <c r="I75" s="205">
        <v>58</v>
      </c>
      <c r="J75" s="116"/>
      <c r="K75" s="192">
        <v>0.86206896551724133</v>
      </c>
      <c r="L75" s="192">
        <v>3.4482758620689655E-2</v>
      </c>
      <c r="M75" s="192">
        <v>5.1724137931034482E-2</v>
      </c>
      <c r="N75" s="192">
        <v>5.1724137931034482E-2</v>
      </c>
      <c r="O75" s="157"/>
      <c r="P75" s="28">
        <v>4.1500000000000004</v>
      </c>
      <c r="Q75" s="28" t="s">
        <v>95</v>
      </c>
      <c r="R75" s="144"/>
      <c r="S75" s="30">
        <v>35</v>
      </c>
      <c r="T75" s="30">
        <v>2</v>
      </c>
      <c r="U75" s="31">
        <v>4</v>
      </c>
      <c r="V75" s="30">
        <v>23</v>
      </c>
      <c r="W75" s="30">
        <v>64</v>
      </c>
      <c r="X75" s="116"/>
      <c r="Y75" s="127">
        <f t="shared" si="3"/>
        <v>0.546875</v>
      </c>
      <c r="Z75" s="127">
        <f t="shared" si="3"/>
        <v>3.125E-2</v>
      </c>
      <c r="AA75" s="127">
        <f t="shared" si="3"/>
        <v>6.25E-2</v>
      </c>
      <c r="AB75" s="127">
        <f t="shared" si="3"/>
        <v>0.359375</v>
      </c>
      <c r="AC75" s="157"/>
      <c r="AD75" s="28">
        <v>4.1500000000000004</v>
      </c>
      <c r="AE75" s="74" t="s">
        <v>537</v>
      </c>
      <c r="AF75" s="154"/>
      <c r="AG75" s="174">
        <v>0.29629629629629628</v>
      </c>
      <c r="AH75" s="174">
        <v>5.5555555555555552E-2</v>
      </c>
      <c r="AI75" s="174">
        <v>0.14814814814814814</v>
      </c>
      <c r="AJ75" s="174">
        <v>0.5</v>
      </c>
      <c r="AK75" s="174">
        <v>0.98181818181818181</v>
      </c>
      <c r="AL75" s="175"/>
      <c r="AM75" s="264">
        <f t="shared" si="12"/>
        <v>0.31519396551724133</v>
      </c>
      <c r="AN75" s="264">
        <f t="shared" si="12"/>
        <v>3.2327586206896547E-3</v>
      </c>
      <c r="AO75" s="264">
        <f t="shared" si="12"/>
        <v>-1.0775862068965518E-2</v>
      </c>
      <c r="AP75" s="264">
        <f t="shared" si="12"/>
        <v>-0.30765086206896552</v>
      </c>
      <c r="AR75" s="174">
        <f t="shared" si="13"/>
        <v>0.25057870370370372</v>
      </c>
      <c r="AS75" s="174">
        <f t="shared" si="13"/>
        <v>-2.4305555555555552E-2</v>
      </c>
      <c r="AT75" s="174">
        <f t="shared" si="13"/>
        <v>-8.564814814814814E-2</v>
      </c>
      <c r="AU75" s="174">
        <f t="shared" si="13"/>
        <v>-0.140625</v>
      </c>
    </row>
    <row r="76" spans="1:47" ht="25.35" customHeight="1" thickBot="1" x14ac:dyDescent="0.25">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X76" s="116"/>
      <c r="Y76" s="27" t="s">
        <v>68</v>
      </c>
      <c r="Z76" s="27">
        <v>1</v>
      </c>
      <c r="AA76" s="27" t="s">
        <v>659</v>
      </c>
      <c r="AB76" s="27" t="s">
        <v>515</v>
      </c>
      <c r="AC76" s="85"/>
      <c r="AD76" s="110">
        <v>5</v>
      </c>
      <c r="AE76" s="35" t="s">
        <v>96</v>
      </c>
      <c r="AG76" s="27" t="s">
        <v>68</v>
      </c>
      <c r="AH76" s="27" t="s">
        <v>97</v>
      </c>
      <c r="AI76" s="27" t="s">
        <v>98</v>
      </c>
      <c r="AJ76" s="27" t="s">
        <v>412</v>
      </c>
      <c r="AK76" s="27" t="s">
        <v>391</v>
      </c>
      <c r="AL76" s="120"/>
      <c r="AM76" s="27" t="s">
        <v>68</v>
      </c>
      <c r="AN76" s="27">
        <v>1</v>
      </c>
      <c r="AO76" s="27" t="s">
        <v>659</v>
      </c>
      <c r="AP76" s="27" t="s">
        <v>515</v>
      </c>
      <c r="AR76" s="27" t="s">
        <v>68</v>
      </c>
      <c r="AS76" s="27" t="s">
        <v>97</v>
      </c>
      <c r="AT76" s="27" t="s">
        <v>98</v>
      </c>
      <c r="AU76" s="27" t="s">
        <v>412</v>
      </c>
    </row>
    <row r="77" spans="1:47" ht="36.6" customHeight="1" thickBot="1" x14ac:dyDescent="0.25">
      <c r="A77" s="89"/>
      <c r="B77" s="108" t="s">
        <v>99</v>
      </c>
      <c r="C77" s="28" t="s">
        <v>100</v>
      </c>
      <c r="D77" s="144"/>
      <c r="E77" s="209">
        <v>23</v>
      </c>
      <c r="F77" s="210">
        <v>8</v>
      </c>
      <c r="G77" s="210">
        <v>10</v>
      </c>
      <c r="H77" s="210">
        <v>4</v>
      </c>
      <c r="I77" s="211">
        <v>2</v>
      </c>
      <c r="J77" s="116"/>
      <c r="K77" s="193">
        <f>E77/$I$79</f>
        <v>0.39655172413793105</v>
      </c>
      <c r="L77" s="194">
        <f>F77/$I$79</f>
        <v>0.13793103448275862</v>
      </c>
      <c r="M77" s="194">
        <f>(G77+H77)/$I$79</f>
        <v>0.2413793103448276</v>
      </c>
      <c r="N77" s="195">
        <f>I77/$I$79</f>
        <v>3.4482758620689655E-2</v>
      </c>
      <c r="O77" s="159"/>
      <c r="P77" s="108" t="s">
        <v>99</v>
      </c>
      <c r="Q77" s="101" t="s">
        <v>100</v>
      </c>
      <c r="R77" s="144"/>
      <c r="S77" s="52">
        <v>31</v>
      </c>
      <c r="T77" s="53">
        <v>14</v>
      </c>
      <c r="U77" s="53">
        <v>7</v>
      </c>
      <c r="V77" s="53">
        <v>3</v>
      </c>
      <c r="W77" s="55">
        <v>1</v>
      </c>
      <c r="X77" s="116"/>
      <c r="Y77" s="193">
        <f>S77/$W$79</f>
        <v>0.484375</v>
      </c>
      <c r="Z77" s="194">
        <f>T77/$W$79</f>
        <v>0.21875</v>
      </c>
      <c r="AA77" s="194">
        <f>(U77+V77)/$W$79</f>
        <v>0.15625</v>
      </c>
      <c r="AB77" s="195">
        <f>W77/$W$79</f>
        <v>1.5625E-2</v>
      </c>
      <c r="AC77" s="159"/>
      <c r="AD77" s="101">
        <v>5.0999999999999996</v>
      </c>
      <c r="AE77" s="78" t="s">
        <v>411</v>
      </c>
      <c r="AF77" s="154"/>
      <c r="AG77" s="187">
        <v>0.25</v>
      </c>
      <c r="AH77" s="188">
        <v>0.26923076923076922</v>
      </c>
      <c r="AI77" s="188">
        <v>0.25</v>
      </c>
      <c r="AJ77" s="188">
        <v>0.23076923076923078</v>
      </c>
      <c r="AK77" s="189">
        <v>0.94545454545454544</v>
      </c>
      <c r="AL77" s="175"/>
      <c r="AM77" s="267">
        <f t="shared" ref="AM77:AP77" si="14">K77-Y77</f>
        <v>-8.782327586206895E-2</v>
      </c>
      <c r="AN77" s="268">
        <f t="shared" si="14"/>
        <v>-8.0818965517241381E-2</v>
      </c>
      <c r="AO77" s="268">
        <f t="shared" si="14"/>
        <v>8.5129310344827597E-2</v>
      </c>
      <c r="AP77" s="269">
        <f t="shared" si="14"/>
        <v>1.8857758620689655E-2</v>
      </c>
      <c r="AR77" s="187">
        <f>Y77-AG77</f>
        <v>0.234375</v>
      </c>
      <c r="AS77" s="188">
        <f>Z77-AH77</f>
        <v>-5.0480769230769218E-2</v>
      </c>
      <c r="AT77" s="188">
        <f>AA77-AI77</f>
        <v>-9.375E-2</v>
      </c>
      <c r="AU77" s="189">
        <f>AB77-AJ77</f>
        <v>-0.21514423076923078</v>
      </c>
    </row>
    <row r="78" spans="1:47"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X78" s="116"/>
      <c r="Y78" s="27" t="s">
        <v>516</v>
      </c>
      <c r="Z78" s="27" t="s">
        <v>517</v>
      </c>
      <c r="AA78" s="27" t="s">
        <v>518</v>
      </c>
      <c r="AB78" s="27" t="s">
        <v>519</v>
      </c>
      <c r="AC78" s="159"/>
      <c r="AD78" s="108"/>
      <c r="AE78" s="114"/>
      <c r="AF78" s="154"/>
      <c r="AG78" s="181"/>
      <c r="AH78" s="181"/>
      <c r="AI78" s="181"/>
      <c r="AJ78" s="181"/>
      <c r="AK78" s="181"/>
      <c r="AL78" s="175"/>
      <c r="AM78" s="27" t="s">
        <v>516</v>
      </c>
      <c r="AN78" s="27" t="s">
        <v>517</v>
      </c>
      <c r="AO78" s="27" t="s">
        <v>518</v>
      </c>
      <c r="AP78" s="27" t="s">
        <v>519</v>
      </c>
      <c r="AR78" s="174"/>
      <c r="AS78" s="174"/>
      <c r="AT78" s="174"/>
      <c r="AU78" s="174"/>
    </row>
    <row r="79" spans="1:47" ht="17.100000000000001" customHeight="1" thickBot="1" x14ac:dyDescent="0.25">
      <c r="A79" s="89"/>
      <c r="B79" s="109"/>
      <c r="C79" s="102"/>
      <c r="D79" s="144"/>
      <c r="E79" s="209">
        <v>0</v>
      </c>
      <c r="F79" s="210">
        <v>2</v>
      </c>
      <c r="G79" s="210">
        <v>4</v>
      </c>
      <c r="H79" s="210">
        <v>5</v>
      </c>
      <c r="I79" s="211">
        <v>58</v>
      </c>
      <c r="J79" s="116"/>
      <c r="K79" s="193">
        <f>E79/$I$79</f>
        <v>0</v>
      </c>
      <c r="L79" s="194">
        <f>F79/$I$79</f>
        <v>3.4482758620689655E-2</v>
      </c>
      <c r="M79" s="194">
        <f>G79/$I$79</f>
        <v>6.8965517241379309E-2</v>
      </c>
      <c r="N79" s="195">
        <f>H79/$I$79</f>
        <v>8.6206896551724144E-2</v>
      </c>
      <c r="O79" s="159"/>
      <c r="P79" s="109"/>
      <c r="Q79" s="102"/>
      <c r="R79" s="144"/>
      <c r="S79" s="52">
        <v>1</v>
      </c>
      <c r="T79" s="53">
        <v>0</v>
      </c>
      <c r="U79" s="53">
        <v>3</v>
      </c>
      <c r="V79" s="53">
        <v>4</v>
      </c>
      <c r="W79" s="55">
        <v>64</v>
      </c>
      <c r="X79" s="116"/>
      <c r="Y79" s="193">
        <f>S79/$W$79</f>
        <v>1.5625E-2</v>
      </c>
      <c r="Z79" s="194">
        <f>T79/$W$79</f>
        <v>0</v>
      </c>
      <c r="AA79" s="194">
        <f>U79/$W$79</f>
        <v>4.6875E-2</v>
      </c>
      <c r="AB79" s="195">
        <f>V79/$W$79</f>
        <v>6.25E-2</v>
      </c>
      <c r="AC79" s="159"/>
      <c r="AD79" s="109"/>
      <c r="AE79" s="74"/>
      <c r="AF79" s="154"/>
      <c r="AG79" s="181"/>
      <c r="AH79" s="181"/>
      <c r="AI79" s="181"/>
      <c r="AJ79" s="181"/>
      <c r="AK79" s="181"/>
      <c r="AL79" s="175"/>
      <c r="AM79" s="270">
        <f t="shared" ref="AM79:AP79" si="15">K79-Y79</f>
        <v>-1.5625E-2</v>
      </c>
      <c r="AN79" s="271">
        <f t="shared" si="15"/>
        <v>3.4482758620689655E-2</v>
      </c>
      <c r="AO79" s="271">
        <f t="shared" si="15"/>
        <v>2.2090517241379309E-2</v>
      </c>
      <c r="AP79" s="272">
        <f t="shared" si="15"/>
        <v>2.3706896551724144E-2</v>
      </c>
      <c r="AR79" s="174"/>
      <c r="AS79" s="174"/>
      <c r="AT79" s="174"/>
      <c r="AU79" s="174"/>
    </row>
    <row r="80" spans="1:47" ht="25.35" customHeight="1" thickBot="1" x14ac:dyDescent="0.25">
      <c r="B80" s="102">
        <v>5.2</v>
      </c>
      <c r="C80" s="28" t="s">
        <v>101</v>
      </c>
      <c r="D80" s="144"/>
      <c r="E80" s="205">
        <v>32</v>
      </c>
      <c r="F80" s="205">
        <v>8</v>
      </c>
      <c r="G80" s="206">
        <v>9</v>
      </c>
      <c r="H80" s="205">
        <v>9</v>
      </c>
      <c r="I80" s="205">
        <v>58</v>
      </c>
      <c r="J80" s="116"/>
      <c r="K80" s="192">
        <v>0.55172413793103448</v>
      </c>
      <c r="L80" s="192">
        <v>0.13793103448275862</v>
      </c>
      <c r="M80" s="192">
        <v>0.15517241379310345</v>
      </c>
      <c r="N80" s="192">
        <v>0.15517241379310345</v>
      </c>
      <c r="O80" s="157"/>
      <c r="P80" s="102">
        <v>5.2</v>
      </c>
      <c r="Q80" s="102" t="s">
        <v>101</v>
      </c>
      <c r="R80" s="144"/>
      <c r="S80" s="30">
        <v>40</v>
      </c>
      <c r="T80" s="30">
        <v>5</v>
      </c>
      <c r="U80" s="31">
        <v>11</v>
      </c>
      <c r="V80" s="30">
        <v>8</v>
      </c>
      <c r="W80" s="30">
        <v>64</v>
      </c>
      <c r="X80" s="116"/>
      <c r="Y80" s="127">
        <f t="shared" si="3"/>
        <v>0.625</v>
      </c>
      <c r="Z80" s="127">
        <f t="shared" si="3"/>
        <v>7.8125E-2</v>
      </c>
      <c r="AA80" s="127">
        <f t="shared" si="3"/>
        <v>0.171875</v>
      </c>
      <c r="AB80" s="127">
        <f t="shared" si="3"/>
        <v>0.125</v>
      </c>
      <c r="AC80" s="157"/>
      <c r="AD80" s="102">
        <v>5.2</v>
      </c>
      <c r="AE80" s="74" t="s">
        <v>101</v>
      </c>
      <c r="AF80" s="154"/>
      <c r="AG80" s="174">
        <v>0.35185185185185186</v>
      </c>
      <c r="AH80" s="174">
        <v>0.18518518518518517</v>
      </c>
      <c r="AI80" s="174">
        <v>0.31481481481481483</v>
      </c>
      <c r="AJ80" s="174">
        <v>0.14814814814814814</v>
      </c>
      <c r="AK80" s="174">
        <v>0.98181818181818181</v>
      </c>
      <c r="AL80" s="175"/>
      <c r="AM80" s="264">
        <f t="shared" ref="AM80:AP84" si="16">K80-Y80</f>
        <v>-7.3275862068965525E-2</v>
      </c>
      <c r="AN80" s="264">
        <f t="shared" si="16"/>
        <v>5.9806034482758619E-2</v>
      </c>
      <c r="AO80" s="264">
        <f t="shared" si="16"/>
        <v>-1.6702586206896547E-2</v>
      </c>
      <c r="AP80" s="264">
        <f t="shared" si="16"/>
        <v>3.0172413793103453E-2</v>
      </c>
      <c r="AR80" s="174">
        <f t="shared" ref="AR80:AU84" si="17">Y80-AG80</f>
        <v>0.27314814814814814</v>
      </c>
      <c r="AS80" s="174">
        <f t="shared" si="17"/>
        <v>-0.10706018518518517</v>
      </c>
      <c r="AT80" s="174">
        <f t="shared" si="17"/>
        <v>-0.14293981481481483</v>
      </c>
      <c r="AU80" s="174">
        <f t="shared" si="17"/>
        <v>-2.314814814814814E-2</v>
      </c>
    </row>
    <row r="81" spans="1:47" ht="36.6" customHeight="1" thickBot="1" x14ac:dyDescent="0.25">
      <c r="B81" s="28">
        <v>5.3</v>
      </c>
      <c r="C81" s="28" t="s">
        <v>583</v>
      </c>
      <c r="D81" s="144"/>
      <c r="E81" s="205">
        <v>29</v>
      </c>
      <c r="F81" s="205">
        <v>10</v>
      </c>
      <c r="G81" s="206">
        <v>14</v>
      </c>
      <c r="H81" s="205">
        <v>5</v>
      </c>
      <c r="I81" s="205">
        <v>58</v>
      </c>
      <c r="J81" s="116"/>
      <c r="K81" s="192">
        <v>0.5</v>
      </c>
      <c r="L81" s="192">
        <v>0.17241379310344829</v>
      </c>
      <c r="M81" s="192">
        <v>0.2413793103448276</v>
      </c>
      <c r="N81" s="192">
        <v>8.6206896551724144E-2</v>
      </c>
      <c r="O81" s="157"/>
      <c r="P81" s="28">
        <v>5.3</v>
      </c>
      <c r="Q81" s="28" t="s">
        <v>102</v>
      </c>
      <c r="R81" s="144"/>
      <c r="S81" s="30">
        <v>29</v>
      </c>
      <c r="T81" s="30">
        <v>7</v>
      </c>
      <c r="U81" s="31">
        <v>19</v>
      </c>
      <c r="V81" s="30">
        <v>9</v>
      </c>
      <c r="W81" s="30">
        <v>64</v>
      </c>
      <c r="X81" s="116"/>
      <c r="Y81" s="127">
        <f t="shared" si="3"/>
        <v>0.453125</v>
      </c>
      <c r="Z81" s="127">
        <f t="shared" si="3"/>
        <v>0.109375</v>
      </c>
      <c r="AA81" s="127">
        <f t="shared" si="3"/>
        <v>0.296875</v>
      </c>
      <c r="AB81" s="127">
        <f t="shared" si="3"/>
        <v>0.140625</v>
      </c>
      <c r="AC81" s="157"/>
      <c r="AD81" s="28">
        <v>5.3</v>
      </c>
      <c r="AE81" s="74" t="s">
        <v>413</v>
      </c>
      <c r="AF81" s="154"/>
      <c r="AG81" s="174">
        <v>0.33333333333333331</v>
      </c>
      <c r="AH81" s="174">
        <v>0.14814814814814814</v>
      </c>
      <c r="AI81" s="174">
        <v>0.3888888888888889</v>
      </c>
      <c r="AJ81" s="174">
        <v>0.12962962962962962</v>
      </c>
      <c r="AK81" s="174">
        <v>0.98181818181818181</v>
      </c>
      <c r="AL81" s="175"/>
      <c r="AM81" s="264">
        <f t="shared" si="16"/>
        <v>4.6875E-2</v>
      </c>
      <c r="AN81" s="264">
        <f t="shared" si="16"/>
        <v>6.3038793103448287E-2</v>
      </c>
      <c r="AO81" s="264">
        <f t="shared" si="16"/>
        <v>-5.5495689655172403E-2</v>
      </c>
      <c r="AP81" s="264">
        <f t="shared" si="16"/>
        <v>-5.4418103448275856E-2</v>
      </c>
      <c r="AR81" s="174">
        <f t="shared" si="17"/>
        <v>0.11979166666666669</v>
      </c>
      <c r="AS81" s="174">
        <f t="shared" si="17"/>
        <v>-3.877314814814814E-2</v>
      </c>
      <c r="AT81" s="174">
        <f t="shared" si="17"/>
        <v>-9.2013888888888895E-2</v>
      </c>
      <c r="AU81" s="174">
        <f t="shared" si="17"/>
        <v>1.0995370370370378E-2</v>
      </c>
    </row>
    <row r="82" spans="1:47" ht="17.100000000000001" customHeight="1" thickBot="1" x14ac:dyDescent="0.25">
      <c r="B82" s="28">
        <v>5.4</v>
      </c>
      <c r="C82" s="28" t="s">
        <v>584</v>
      </c>
      <c r="D82" s="144"/>
      <c r="E82" s="205">
        <v>33</v>
      </c>
      <c r="F82" s="205">
        <v>3</v>
      </c>
      <c r="G82" s="206">
        <v>12</v>
      </c>
      <c r="H82" s="205">
        <v>10</v>
      </c>
      <c r="I82" s="205">
        <v>58</v>
      </c>
      <c r="J82" s="116"/>
      <c r="K82" s="192">
        <v>0.56896551724137934</v>
      </c>
      <c r="L82" s="192">
        <v>5.1724137931034482E-2</v>
      </c>
      <c r="M82" s="192">
        <v>0.20689655172413793</v>
      </c>
      <c r="N82" s="192">
        <v>0.17241379310344829</v>
      </c>
      <c r="O82" s="157"/>
      <c r="P82" s="28">
        <v>5.4</v>
      </c>
      <c r="Q82" s="28" t="s">
        <v>103</v>
      </c>
      <c r="R82" s="144"/>
      <c r="S82" s="30">
        <v>35</v>
      </c>
      <c r="T82" s="30">
        <v>8</v>
      </c>
      <c r="U82" s="31">
        <v>7</v>
      </c>
      <c r="V82" s="30">
        <v>14</v>
      </c>
      <c r="W82" s="30">
        <v>64</v>
      </c>
      <c r="X82" s="116"/>
      <c r="Y82" s="127">
        <f t="shared" si="3"/>
        <v>0.546875</v>
      </c>
      <c r="Z82" s="127">
        <f t="shared" si="3"/>
        <v>0.125</v>
      </c>
      <c r="AA82" s="127">
        <f t="shared" si="3"/>
        <v>0.109375</v>
      </c>
      <c r="AB82" s="127">
        <f t="shared" si="3"/>
        <v>0.21875</v>
      </c>
      <c r="AC82" s="157"/>
      <c r="AD82" s="28">
        <v>5.4</v>
      </c>
      <c r="AE82" s="74" t="s">
        <v>103</v>
      </c>
      <c r="AF82" s="154"/>
      <c r="AG82" s="174">
        <v>0.3888888888888889</v>
      </c>
      <c r="AH82" s="174">
        <v>0.22222222222222221</v>
      </c>
      <c r="AI82" s="174">
        <v>0.22222222222222221</v>
      </c>
      <c r="AJ82" s="174">
        <v>0.16666666666666666</v>
      </c>
      <c r="AK82" s="174">
        <v>0.98181818181818181</v>
      </c>
      <c r="AL82" s="175"/>
      <c r="AM82" s="264">
        <f t="shared" si="16"/>
        <v>2.2090517241379337E-2</v>
      </c>
      <c r="AN82" s="264">
        <f t="shared" si="16"/>
        <v>-7.3275862068965525E-2</v>
      </c>
      <c r="AO82" s="264">
        <f t="shared" si="16"/>
        <v>9.7521551724137928E-2</v>
      </c>
      <c r="AP82" s="264">
        <f t="shared" si="16"/>
        <v>-4.6336206896551713E-2</v>
      </c>
      <c r="AR82" s="174">
        <f t="shared" si="17"/>
        <v>0.1579861111111111</v>
      </c>
      <c r="AS82" s="174">
        <f t="shared" si="17"/>
        <v>-9.722222222222221E-2</v>
      </c>
      <c r="AT82" s="174">
        <f t="shared" si="17"/>
        <v>-0.11284722222222221</v>
      </c>
      <c r="AU82" s="174">
        <f t="shared" si="17"/>
        <v>5.2083333333333343E-2</v>
      </c>
    </row>
    <row r="83" spans="1:47" ht="25.35" customHeight="1" thickBot="1" x14ac:dyDescent="0.25">
      <c r="B83" s="28">
        <v>5.5</v>
      </c>
      <c r="C83" s="28" t="s">
        <v>585</v>
      </c>
      <c r="D83" s="144"/>
      <c r="E83" s="205">
        <v>35</v>
      </c>
      <c r="F83" s="205">
        <v>8</v>
      </c>
      <c r="G83" s="206">
        <v>13</v>
      </c>
      <c r="H83" s="205">
        <v>2</v>
      </c>
      <c r="I83" s="205">
        <v>58</v>
      </c>
      <c r="J83" s="116"/>
      <c r="K83" s="192">
        <v>0.60344827586206895</v>
      </c>
      <c r="L83" s="192">
        <v>0.13793103448275862</v>
      </c>
      <c r="M83" s="192">
        <v>0.22413793103448276</v>
      </c>
      <c r="N83" s="192">
        <v>3.4482758620689655E-2</v>
      </c>
      <c r="O83" s="157"/>
      <c r="P83" s="28">
        <v>5.5</v>
      </c>
      <c r="Q83" s="28" t="s">
        <v>104</v>
      </c>
      <c r="R83" s="144"/>
      <c r="S83" s="30">
        <v>38</v>
      </c>
      <c r="T83" s="30">
        <v>5</v>
      </c>
      <c r="U83" s="31">
        <v>15</v>
      </c>
      <c r="V83" s="30">
        <v>6</v>
      </c>
      <c r="W83" s="30">
        <v>64</v>
      </c>
      <c r="X83" s="116"/>
      <c r="Y83" s="127">
        <f t="shared" si="3"/>
        <v>0.59375</v>
      </c>
      <c r="Z83" s="127">
        <f t="shared" si="3"/>
        <v>7.8125E-2</v>
      </c>
      <c r="AA83" s="127">
        <f t="shared" si="3"/>
        <v>0.234375</v>
      </c>
      <c r="AB83" s="127">
        <f t="shared" si="3"/>
        <v>9.375E-2</v>
      </c>
      <c r="AC83" s="157"/>
      <c r="AD83" s="28">
        <v>5.5</v>
      </c>
      <c r="AE83" s="74" t="s">
        <v>104</v>
      </c>
      <c r="AF83" s="154"/>
      <c r="AG83" s="174">
        <v>0.37037037037037035</v>
      </c>
      <c r="AH83" s="174">
        <v>0.22222222222222221</v>
      </c>
      <c r="AI83" s="174">
        <v>0.33333333333333331</v>
      </c>
      <c r="AJ83" s="174">
        <v>7.407407407407407E-2</v>
      </c>
      <c r="AK83" s="174">
        <v>0.98181818181818181</v>
      </c>
      <c r="AL83" s="175"/>
      <c r="AM83" s="264">
        <f t="shared" si="16"/>
        <v>9.6982758620689502E-3</v>
      </c>
      <c r="AN83" s="264">
        <f t="shared" si="16"/>
        <v>5.9806034482758619E-2</v>
      </c>
      <c r="AO83" s="264">
        <f t="shared" si="16"/>
        <v>-1.0237068965517238E-2</v>
      </c>
      <c r="AP83" s="264">
        <f t="shared" si="16"/>
        <v>-5.9267241379310345E-2</v>
      </c>
      <c r="AR83" s="174">
        <f t="shared" si="17"/>
        <v>0.22337962962962965</v>
      </c>
      <c r="AS83" s="174">
        <f t="shared" si="17"/>
        <v>-0.14409722222222221</v>
      </c>
      <c r="AT83" s="174">
        <f t="shared" si="17"/>
        <v>-9.8958333333333315E-2</v>
      </c>
      <c r="AU83" s="174">
        <f t="shared" si="17"/>
        <v>1.967592592592593E-2</v>
      </c>
    </row>
    <row r="84" spans="1:47" ht="17.100000000000001" customHeight="1" thickBot="1" x14ac:dyDescent="0.25">
      <c r="B84" s="28">
        <v>5.6</v>
      </c>
      <c r="C84" s="28" t="s">
        <v>586</v>
      </c>
      <c r="D84" s="144"/>
      <c r="E84" s="205">
        <v>22</v>
      </c>
      <c r="F84" s="205">
        <v>15</v>
      </c>
      <c r="G84" s="206">
        <v>17</v>
      </c>
      <c r="H84" s="205">
        <v>4</v>
      </c>
      <c r="I84" s="205">
        <v>58</v>
      </c>
      <c r="J84" s="116"/>
      <c r="K84" s="192">
        <v>0.37931034482758619</v>
      </c>
      <c r="L84" s="192">
        <v>0.25862068965517243</v>
      </c>
      <c r="M84" s="192">
        <v>0.29310344827586204</v>
      </c>
      <c r="N84" s="192">
        <v>6.8965517241379309E-2</v>
      </c>
      <c r="O84" s="157"/>
      <c r="P84" s="28">
        <v>5.6</v>
      </c>
      <c r="Q84" s="28" t="s">
        <v>105</v>
      </c>
      <c r="R84" s="144"/>
      <c r="S84" s="30">
        <v>33</v>
      </c>
      <c r="T84" s="30">
        <v>7</v>
      </c>
      <c r="U84" s="31">
        <v>16</v>
      </c>
      <c r="V84" s="30">
        <v>8</v>
      </c>
      <c r="W84" s="30">
        <v>64</v>
      </c>
      <c r="X84" s="116"/>
      <c r="Y84" s="127">
        <f t="shared" si="3"/>
        <v>0.515625</v>
      </c>
      <c r="Z84" s="127">
        <f t="shared" si="3"/>
        <v>0.109375</v>
      </c>
      <c r="AA84" s="127">
        <f t="shared" si="3"/>
        <v>0.25</v>
      </c>
      <c r="AB84" s="127">
        <f t="shared" si="3"/>
        <v>0.125</v>
      </c>
      <c r="AC84" s="157"/>
      <c r="AD84" s="28">
        <v>5.6</v>
      </c>
      <c r="AE84" s="74" t="s">
        <v>105</v>
      </c>
      <c r="AF84" s="154"/>
      <c r="AG84" s="174">
        <v>0.31481481481481483</v>
      </c>
      <c r="AH84" s="174">
        <v>0.24074074074074073</v>
      </c>
      <c r="AI84" s="174">
        <v>0.37037037037037035</v>
      </c>
      <c r="AJ84" s="174">
        <v>7.407407407407407E-2</v>
      </c>
      <c r="AK84" s="174">
        <v>0.98181818181818181</v>
      </c>
      <c r="AL84" s="175"/>
      <c r="AM84" s="264">
        <f t="shared" si="16"/>
        <v>-0.13631465517241381</v>
      </c>
      <c r="AN84" s="264">
        <f t="shared" si="16"/>
        <v>0.14924568965517243</v>
      </c>
      <c r="AO84" s="264">
        <f t="shared" si="16"/>
        <v>4.3103448275862044E-2</v>
      </c>
      <c r="AP84" s="264">
        <f t="shared" si="16"/>
        <v>-5.6034482758620691E-2</v>
      </c>
      <c r="AR84" s="174">
        <f t="shared" si="17"/>
        <v>0.20081018518518517</v>
      </c>
      <c r="AS84" s="174">
        <f t="shared" si="17"/>
        <v>-0.13136574074074073</v>
      </c>
      <c r="AT84" s="174">
        <f t="shared" si="17"/>
        <v>-0.12037037037037035</v>
      </c>
      <c r="AU84" s="174">
        <f t="shared" si="17"/>
        <v>5.092592592592593E-2</v>
      </c>
    </row>
    <row r="85" spans="1:47" ht="16.350000000000001" customHeight="1" x14ac:dyDescent="0.2">
      <c r="A85" s="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X85" s="116"/>
      <c r="Y85" s="127" t="str">
        <f t="shared" si="3"/>
        <v/>
      </c>
      <c r="Z85" s="127" t="str">
        <f t="shared" si="3"/>
        <v/>
      </c>
      <c r="AA85" s="127" t="str">
        <f t="shared" si="3"/>
        <v/>
      </c>
      <c r="AB85" s="127" t="str">
        <f t="shared" si="3"/>
        <v/>
      </c>
      <c r="AC85" s="157"/>
      <c r="AD85" s="88"/>
      <c r="AG85" s="175"/>
      <c r="AH85" s="175"/>
      <c r="AI85" s="175"/>
      <c r="AJ85" s="175"/>
      <c r="AK85" s="175"/>
      <c r="AL85" s="175"/>
      <c r="AM85" s="175" t="s">
        <v>49</v>
      </c>
      <c r="AN85" s="175" t="s">
        <v>49</v>
      </c>
      <c r="AO85" s="175" t="s">
        <v>49</v>
      </c>
      <c r="AP85" s="175" t="s">
        <v>49</v>
      </c>
      <c r="AR85" s="175"/>
      <c r="AS85" s="175"/>
      <c r="AT85" s="175"/>
      <c r="AU85" s="175"/>
    </row>
    <row r="86" spans="1:47" ht="17.100000000000001" customHeight="1" x14ac:dyDescent="0.2">
      <c r="A86" s="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X86" s="116"/>
      <c r="Y86" s="127" t="str">
        <f t="shared" si="3"/>
        <v/>
      </c>
      <c r="Z86" s="127" t="str">
        <f t="shared" si="3"/>
        <v/>
      </c>
      <c r="AA86" s="127" t="str">
        <f t="shared" si="3"/>
        <v/>
      </c>
      <c r="AB86" s="127" t="str">
        <f t="shared" si="3"/>
        <v/>
      </c>
      <c r="AC86" s="157"/>
      <c r="AD86" s="79" t="s">
        <v>106</v>
      </c>
      <c r="AE86" s="166"/>
      <c r="AG86" s="175"/>
      <c r="AH86" s="175"/>
      <c r="AI86" s="175"/>
      <c r="AJ86" s="175"/>
      <c r="AK86" s="175"/>
      <c r="AL86" s="175"/>
      <c r="AM86" s="175" t="s">
        <v>49</v>
      </c>
      <c r="AN86" s="175" t="s">
        <v>49</v>
      </c>
      <c r="AO86" s="175" t="s">
        <v>49</v>
      </c>
      <c r="AP86" s="175" t="s">
        <v>49</v>
      </c>
      <c r="AR86" s="175"/>
      <c r="AS86" s="175"/>
      <c r="AT86" s="175"/>
      <c r="AU86" s="175"/>
    </row>
    <row r="87" spans="1:47" ht="17.850000000000001" customHeight="1" thickBot="1" x14ac:dyDescent="0.25">
      <c r="A87" s="2"/>
      <c r="B87" s="26"/>
      <c r="C87" s="56"/>
      <c r="D87" s="149"/>
      <c r="E87" s="30"/>
      <c r="F87" s="30"/>
      <c r="G87" s="31"/>
      <c r="H87" s="30"/>
      <c r="I87" s="30"/>
      <c r="J87" s="116"/>
      <c r="K87" s="127" t="s">
        <v>49</v>
      </c>
      <c r="L87" s="127" t="s">
        <v>49</v>
      </c>
      <c r="M87" s="127" t="s">
        <v>49</v>
      </c>
      <c r="N87" s="127" t="s">
        <v>49</v>
      </c>
      <c r="O87" s="157"/>
      <c r="P87" s="26"/>
      <c r="Q87" s="56"/>
      <c r="R87" s="149"/>
      <c r="S87" s="30"/>
      <c r="T87" s="30"/>
      <c r="U87" s="31"/>
      <c r="V87" s="30"/>
      <c r="W87" s="30"/>
      <c r="X87" s="116"/>
      <c r="Y87" s="127" t="str">
        <f t="shared" si="3"/>
        <v/>
      </c>
      <c r="Z87" s="127" t="str">
        <f t="shared" si="3"/>
        <v/>
      </c>
      <c r="AA87" s="127" t="str">
        <f t="shared" si="3"/>
        <v/>
      </c>
      <c r="AB87" s="127" t="str">
        <f t="shared" si="3"/>
        <v/>
      </c>
      <c r="AC87" s="157"/>
      <c r="AD87" s="88"/>
      <c r="AG87" s="175"/>
      <c r="AH87" s="175"/>
      <c r="AI87" s="175"/>
      <c r="AJ87" s="175"/>
      <c r="AK87" s="175"/>
      <c r="AL87" s="175"/>
      <c r="AM87" s="175" t="s">
        <v>49</v>
      </c>
      <c r="AN87" s="175" t="s">
        <v>49</v>
      </c>
      <c r="AO87" s="175" t="s">
        <v>49</v>
      </c>
      <c r="AP87" s="175" t="s">
        <v>49</v>
      </c>
      <c r="AR87" s="175"/>
      <c r="AS87" s="175"/>
      <c r="AT87" s="175"/>
      <c r="AU87" s="175"/>
    </row>
    <row r="88" spans="1:47" ht="25.35" customHeight="1" thickBot="1" x14ac:dyDescent="0.25">
      <c r="A88" s="2"/>
      <c r="B88" s="28" t="s">
        <v>107</v>
      </c>
      <c r="C88" s="28" t="s">
        <v>587</v>
      </c>
      <c r="D88" s="144"/>
      <c r="E88" s="205">
        <v>39</v>
      </c>
      <c r="F88" s="205">
        <v>5</v>
      </c>
      <c r="G88" s="206">
        <v>8</v>
      </c>
      <c r="H88" s="205">
        <v>6</v>
      </c>
      <c r="I88" s="205">
        <v>58</v>
      </c>
      <c r="J88" s="116"/>
      <c r="K88" s="192">
        <v>0.67241379310344829</v>
      </c>
      <c r="L88" s="192">
        <v>8.6206896551724144E-2</v>
      </c>
      <c r="M88" s="192">
        <v>0.13793103448275862</v>
      </c>
      <c r="N88" s="192">
        <v>0.10344827586206896</v>
      </c>
      <c r="O88" s="157"/>
      <c r="P88" s="28" t="s">
        <v>107</v>
      </c>
      <c r="Q88" s="28" t="s">
        <v>108</v>
      </c>
      <c r="R88" s="144"/>
      <c r="S88" s="30">
        <v>29</v>
      </c>
      <c r="T88" s="30">
        <v>13</v>
      </c>
      <c r="U88" s="31">
        <v>12</v>
      </c>
      <c r="V88" s="30">
        <v>10</v>
      </c>
      <c r="W88" s="30">
        <v>64</v>
      </c>
      <c r="X88" s="116"/>
      <c r="Y88" s="127">
        <f t="shared" si="3"/>
        <v>0.453125</v>
      </c>
      <c r="Z88" s="127">
        <f t="shared" si="3"/>
        <v>0.203125</v>
      </c>
      <c r="AA88" s="127">
        <f t="shared" si="3"/>
        <v>0.1875</v>
      </c>
      <c r="AB88" s="127">
        <f t="shared" si="3"/>
        <v>0.15625</v>
      </c>
      <c r="AC88" s="157"/>
      <c r="AD88" s="28">
        <v>1</v>
      </c>
      <c r="AE88" s="83" t="s">
        <v>108</v>
      </c>
      <c r="AF88" s="154"/>
      <c r="AG88" s="174">
        <v>0.33333333333333331</v>
      </c>
      <c r="AH88" s="174">
        <v>0.18518518518518517</v>
      </c>
      <c r="AI88" s="174">
        <v>0.22222222222222221</v>
      </c>
      <c r="AJ88" s="174">
        <v>0.25925925925925924</v>
      </c>
      <c r="AK88" s="174">
        <v>0.98181818181818181</v>
      </c>
      <c r="AL88" s="175"/>
      <c r="AM88" s="264">
        <f t="shared" ref="AM88:AP98" si="18">K88-Y88</f>
        <v>0.21928879310344829</v>
      </c>
      <c r="AN88" s="264">
        <f t="shared" si="18"/>
        <v>-0.11691810344827586</v>
      </c>
      <c r="AO88" s="264">
        <f t="shared" si="18"/>
        <v>-4.9568965517241381E-2</v>
      </c>
      <c r="AP88" s="264">
        <f t="shared" si="18"/>
        <v>-5.2801724137931036E-2</v>
      </c>
      <c r="AR88" s="174">
        <f t="shared" ref="AR88:AU98" si="19">Y88-AG88</f>
        <v>0.11979166666666669</v>
      </c>
      <c r="AS88" s="174">
        <f t="shared" si="19"/>
        <v>1.7939814814814825E-2</v>
      </c>
      <c r="AT88" s="174">
        <f t="shared" si="19"/>
        <v>-3.472222222222221E-2</v>
      </c>
      <c r="AU88" s="174">
        <f t="shared" si="19"/>
        <v>-0.10300925925925924</v>
      </c>
    </row>
    <row r="89" spans="1:47" ht="25.35" customHeight="1" thickBot="1" x14ac:dyDescent="0.25">
      <c r="A89" s="2"/>
      <c r="B89" s="28" t="s">
        <v>109</v>
      </c>
      <c r="C89" s="28" t="s">
        <v>588</v>
      </c>
      <c r="D89" s="144"/>
      <c r="E89" s="205">
        <v>26</v>
      </c>
      <c r="F89" s="205">
        <v>7</v>
      </c>
      <c r="G89" s="206">
        <v>13</v>
      </c>
      <c r="H89" s="205">
        <v>12</v>
      </c>
      <c r="I89" s="205">
        <v>58</v>
      </c>
      <c r="J89" s="116"/>
      <c r="K89" s="192">
        <v>0.44827586206896552</v>
      </c>
      <c r="L89" s="192">
        <v>0.1206896551724138</v>
      </c>
      <c r="M89" s="192">
        <v>0.22413793103448276</v>
      </c>
      <c r="N89" s="192">
        <v>0.20689655172413793</v>
      </c>
      <c r="O89" s="157"/>
      <c r="P89" s="28" t="s">
        <v>109</v>
      </c>
      <c r="Q89" s="28" t="s">
        <v>110</v>
      </c>
      <c r="R89" s="144"/>
      <c r="S89" s="30">
        <v>18</v>
      </c>
      <c r="T89" s="30">
        <v>11</v>
      </c>
      <c r="U89" s="31">
        <v>16</v>
      </c>
      <c r="V89" s="30">
        <v>19</v>
      </c>
      <c r="W89" s="30">
        <v>64</v>
      </c>
      <c r="X89" s="116"/>
      <c r="Y89" s="127">
        <f t="shared" si="3"/>
        <v>0.28125</v>
      </c>
      <c r="Z89" s="127">
        <f t="shared" si="3"/>
        <v>0.171875</v>
      </c>
      <c r="AA89" s="127">
        <f t="shared" si="3"/>
        <v>0.25</v>
      </c>
      <c r="AB89" s="127">
        <f t="shared" si="3"/>
        <v>0.296875</v>
      </c>
      <c r="AC89" s="157"/>
      <c r="AD89" s="28">
        <v>2</v>
      </c>
      <c r="AE89" s="74" t="s">
        <v>110</v>
      </c>
      <c r="AF89" s="154"/>
      <c r="AG89" s="174">
        <v>0.16666666666666666</v>
      </c>
      <c r="AH89" s="174">
        <v>0.1111111111111111</v>
      </c>
      <c r="AI89" s="174">
        <v>0.35185185185185186</v>
      </c>
      <c r="AJ89" s="174">
        <v>0.37037037037037035</v>
      </c>
      <c r="AK89" s="174">
        <v>0.98181818181818181</v>
      </c>
      <c r="AL89" s="175"/>
      <c r="AM89" s="264">
        <f t="shared" si="18"/>
        <v>0.16702586206896552</v>
      </c>
      <c r="AN89" s="264">
        <f t="shared" si="18"/>
        <v>-5.1185344827586202E-2</v>
      </c>
      <c r="AO89" s="264">
        <f t="shared" si="18"/>
        <v>-2.5862068965517238E-2</v>
      </c>
      <c r="AP89" s="264">
        <f t="shared" si="18"/>
        <v>-8.9978448275862072E-2</v>
      </c>
      <c r="AR89" s="174">
        <f t="shared" si="19"/>
        <v>0.11458333333333334</v>
      </c>
      <c r="AS89" s="174">
        <f t="shared" si="19"/>
        <v>6.0763888888888895E-2</v>
      </c>
      <c r="AT89" s="174">
        <f t="shared" si="19"/>
        <v>-0.10185185185185186</v>
      </c>
      <c r="AU89" s="174">
        <f t="shared" si="19"/>
        <v>-7.349537037037035E-2</v>
      </c>
    </row>
    <row r="90" spans="1:47" ht="36.6" customHeight="1" thickBot="1" x14ac:dyDescent="0.25">
      <c r="A90" s="2"/>
      <c r="B90" s="28" t="s">
        <v>111</v>
      </c>
      <c r="C90" s="28" t="s">
        <v>112</v>
      </c>
      <c r="D90" s="144"/>
      <c r="E90" s="205">
        <v>33</v>
      </c>
      <c r="F90" s="205">
        <v>6</v>
      </c>
      <c r="G90" s="206">
        <v>12</v>
      </c>
      <c r="H90" s="205">
        <v>7</v>
      </c>
      <c r="I90" s="205">
        <v>58</v>
      </c>
      <c r="J90" s="116"/>
      <c r="K90" s="192">
        <v>0.56896551724137934</v>
      </c>
      <c r="L90" s="192">
        <v>0.10344827586206896</v>
      </c>
      <c r="M90" s="192">
        <v>0.20689655172413793</v>
      </c>
      <c r="N90" s="192">
        <v>0.1206896551724138</v>
      </c>
      <c r="O90" s="157"/>
      <c r="P90" s="28" t="s">
        <v>111</v>
      </c>
      <c r="Q90" s="28" t="s">
        <v>112</v>
      </c>
      <c r="R90" s="144"/>
      <c r="S90" s="30">
        <v>20</v>
      </c>
      <c r="T90" s="30">
        <v>9</v>
      </c>
      <c r="U90" s="31">
        <v>20</v>
      </c>
      <c r="V90" s="30">
        <v>15</v>
      </c>
      <c r="W90" s="30">
        <v>64</v>
      </c>
      <c r="X90" s="116"/>
      <c r="Y90" s="127">
        <f t="shared" si="3"/>
        <v>0.3125</v>
      </c>
      <c r="Z90" s="127">
        <f t="shared" si="3"/>
        <v>0.140625</v>
      </c>
      <c r="AA90" s="127">
        <f t="shared" si="3"/>
        <v>0.3125</v>
      </c>
      <c r="AB90" s="127">
        <f t="shared" si="3"/>
        <v>0.234375</v>
      </c>
      <c r="AC90" s="157"/>
      <c r="AD90" s="28">
        <v>3</v>
      </c>
      <c r="AE90" s="74" t="s">
        <v>112</v>
      </c>
      <c r="AF90" s="154"/>
      <c r="AG90" s="174">
        <v>0.14814814814814814</v>
      </c>
      <c r="AH90" s="174">
        <v>0.16666666666666666</v>
      </c>
      <c r="AI90" s="174">
        <v>0.3888888888888889</v>
      </c>
      <c r="AJ90" s="174">
        <v>0.29629629629629628</v>
      </c>
      <c r="AK90" s="174">
        <v>0.98181818181818181</v>
      </c>
      <c r="AL90" s="175"/>
      <c r="AM90" s="264">
        <f t="shared" si="18"/>
        <v>0.25646551724137934</v>
      </c>
      <c r="AN90" s="264">
        <f t="shared" si="18"/>
        <v>-3.7176724137931036E-2</v>
      </c>
      <c r="AO90" s="264">
        <f t="shared" si="18"/>
        <v>-0.10560344827586207</v>
      </c>
      <c r="AP90" s="264">
        <f t="shared" si="18"/>
        <v>-0.1136853448275862</v>
      </c>
      <c r="AR90" s="174">
        <f t="shared" si="19"/>
        <v>0.16435185185185186</v>
      </c>
      <c r="AS90" s="174">
        <f t="shared" si="19"/>
        <v>-2.6041666666666657E-2</v>
      </c>
      <c r="AT90" s="174">
        <f t="shared" si="19"/>
        <v>-7.6388888888888895E-2</v>
      </c>
      <c r="AU90" s="174">
        <f t="shared" si="19"/>
        <v>-6.192129629629628E-2</v>
      </c>
    </row>
    <row r="91" spans="1:47" ht="36.6" customHeight="1" thickBot="1" x14ac:dyDescent="0.25">
      <c r="A91" s="2"/>
      <c r="B91" s="28" t="s">
        <v>113</v>
      </c>
      <c r="C91" s="28" t="s">
        <v>114</v>
      </c>
      <c r="D91" s="144"/>
      <c r="E91" s="205">
        <v>23</v>
      </c>
      <c r="F91" s="205">
        <v>6</v>
      </c>
      <c r="G91" s="206">
        <v>15</v>
      </c>
      <c r="H91" s="205">
        <v>14</v>
      </c>
      <c r="I91" s="205">
        <v>58</v>
      </c>
      <c r="J91" s="116"/>
      <c r="K91" s="192">
        <v>0.39655172413793105</v>
      </c>
      <c r="L91" s="192">
        <v>0.10344827586206896</v>
      </c>
      <c r="M91" s="192">
        <v>0.25862068965517243</v>
      </c>
      <c r="N91" s="192">
        <v>0.2413793103448276</v>
      </c>
      <c r="O91" s="157"/>
      <c r="P91" s="28" t="s">
        <v>113</v>
      </c>
      <c r="Q91" s="28" t="s">
        <v>114</v>
      </c>
      <c r="R91" s="144"/>
      <c r="S91" s="30">
        <v>21</v>
      </c>
      <c r="T91" s="30">
        <v>6</v>
      </c>
      <c r="U91" s="31">
        <v>19</v>
      </c>
      <c r="V91" s="30">
        <v>18</v>
      </c>
      <c r="W91" s="30">
        <v>64</v>
      </c>
      <c r="X91" s="116"/>
      <c r="Y91" s="127">
        <f t="shared" si="3"/>
        <v>0.328125</v>
      </c>
      <c r="Z91" s="127">
        <f t="shared" si="3"/>
        <v>9.375E-2</v>
      </c>
      <c r="AA91" s="127">
        <f t="shared" si="3"/>
        <v>0.296875</v>
      </c>
      <c r="AB91" s="127">
        <f t="shared" si="3"/>
        <v>0.28125</v>
      </c>
      <c r="AC91" s="157"/>
      <c r="AD91" s="28">
        <v>4</v>
      </c>
      <c r="AE91" s="74" t="s">
        <v>414</v>
      </c>
      <c r="AF91" s="154"/>
      <c r="AG91" s="174">
        <v>0.16666666666666666</v>
      </c>
      <c r="AH91" s="174">
        <v>0.18518518518518517</v>
      </c>
      <c r="AI91" s="174">
        <v>0.37037037037037035</v>
      </c>
      <c r="AJ91" s="174">
        <v>0.27777777777777779</v>
      </c>
      <c r="AK91" s="174">
        <v>0.98181818181818181</v>
      </c>
      <c r="AL91" s="175"/>
      <c r="AM91" s="264">
        <f t="shared" si="18"/>
        <v>6.842672413793105E-2</v>
      </c>
      <c r="AN91" s="264">
        <f t="shared" si="18"/>
        <v>9.6982758620689641E-3</v>
      </c>
      <c r="AO91" s="264">
        <f t="shared" si="18"/>
        <v>-3.8254310344827569E-2</v>
      </c>
      <c r="AP91" s="264">
        <f t="shared" si="18"/>
        <v>-3.9870689655172403E-2</v>
      </c>
      <c r="AR91" s="174">
        <f t="shared" si="19"/>
        <v>0.16145833333333334</v>
      </c>
      <c r="AS91" s="174">
        <f t="shared" si="19"/>
        <v>-9.1435185185185175E-2</v>
      </c>
      <c r="AT91" s="174">
        <f t="shared" si="19"/>
        <v>-7.349537037037035E-2</v>
      </c>
      <c r="AU91" s="174">
        <f t="shared" si="19"/>
        <v>3.4722222222222099E-3</v>
      </c>
    </row>
    <row r="92" spans="1:47" ht="25.35" customHeight="1" thickBot="1" x14ac:dyDescent="0.25">
      <c r="A92" s="2"/>
      <c r="B92" s="28" t="s">
        <v>115</v>
      </c>
      <c r="C92" s="28" t="s">
        <v>116</v>
      </c>
      <c r="D92" s="144"/>
      <c r="E92" s="205">
        <v>13</v>
      </c>
      <c r="F92" s="205">
        <v>5</v>
      </c>
      <c r="G92" s="206">
        <v>15</v>
      </c>
      <c r="H92" s="205">
        <v>25</v>
      </c>
      <c r="I92" s="205">
        <v>58</v>
      </c>
      <c r="J92" s="116"/>
      <c r="K92" s="192">
        <v>0.22413793103448276</v>
      </c>
      <c r="L92" s="192">
        <v>8.6206896551724144E-2</v>
      </c>
      <c r="M92" s="192">
        <v>0.25862068965517243</v>
      </c>
      <c r="N92" s="192">
        <v>0.43103448275862066</v>
      </c>
      <c r="O92" s="157"/>
      <c r="P92" s="28" t="s">
        <v>115</v>
      </c>
      <c r="Q92" s="28" t="s">
        <v>116</v>
      </c>
      <c r="R92" s="144"/>
      <c r="S92" s="30">
        <v>18</v>
      </c>
      <c r="T92" s="30">
        <v>6</v>
      </c>
      <c r="U92" s="31">
        <v>13</v>
      </c>
      <c r="V92" s="30">
        <v>27</v>
      </c>
      <c r="W92" s="30">
        <v>64</v>
      </c>
      <c r="X92" s="116"/>
      <c r="Y92" s="127">
        <f t="shared" si="3"/>
        <v>0.28125</v>
      </c>
      <c r="Z92" s="127">
        <f t="shared" si="3"/>
        <v>9.375E-2</v>
      </c>
      <c r="AA92" s="127">
        <f t="shared" si="3"/>
        <v>0.203125</v>
      </c>
      <c r="AB92" s="127">
        <f t="shared" si="3"/>
        <v>0.421875</v>
      </c>
      <c r="AC92" s="157"/>
      <c r="AD92" s="28">
        <v>11</v>
      </c>
      <c r="AE92" s="74" t="s">
        <v>415</v>
      </c>
      <c r="AF92" s="154"/>
      <c r="AG92" s="174">
        <v>0.13207547169811321</v>
      </c>
      <c r="AH92" s="174">
        <v>0.16981132075471697</v>
      </c>
      <c r="AI92" s="174">
        <v>0.32075471698113206</v>
      </c>
      <c r="AJ92" s="174">
        <v>0.37735849056603776</v>
      </c>
      <c r="AK92" s="174">
        <v>0.96363636363636362</v>
      </c>
      <c r="AL92" s="175"/>
      <c r="AM92" s="264">
        <f t="shared" si="18"/>
        <v>-5.7112068965517238E-2</v>
      </c>
      <c r="AN92" s="264">
        <f t="shared" si="18"/>
        <v>-7.5431034482758563E-3</v>
      </c>
      <c r="AO92" s="264">
        <f t="shared" si="18"/>
        <v>5.5495689655172431E-2</v>
      </c>
      <c r="AP92" s="264">
        <f t="shared" si="18"/>
        <v>9.1594827586206629E-3</v>
      </c>
      <c r="AR92" s="174">
        <f t="shared" si="19"/>
        <v>0.14917452830188679</v>
      </c>
      <c r="AS92" s="174">
        <f t="shared" si="19"/>
        <v>-7.6061320754716971E-2</v>
      </c>
      <c r="AT92" s="174">
        <f t="shared" si="19"/>
        <v>-0.11762971698113206</v>
      </c>
      <c r="AU92" s="174">
        <f t="shared" si="19"/>
        <v>4.4516509433962237E-2</v>
      </c>
    </row>
    <row r="93" spans="1:47" ht="25.35" customHeight="1" thickBot="1" x14ac:dyDescent="0.25">
      <c r="A93" s="2"/>
      <c r="B93" s="28" t="s">
        <v>117</v>
      </c>
      <c r="C93" s="28" t="s">
        <v>589</v>
      </c>
      <c r="D93" s="144"/>
      <c r="E93" s="205">
        <v>18</v>
      </c>
      <c r="F93" s="205">
        <v>6</v>
      </c>
      <c r="G93" s="206">
        <v>15</v>
      </c>
      <c r="H93" s="205">
        <v>19</v>
      </c>
      <c r="I93" s="205">
        <v>58</v>
      </c>
      <c r="J93" s="116"/>
      <c r="K93" s="192">
        <v>0.31034482758620691</v>
      </c>
      <c r="L93" s="192">
        <v>0.10344827586206896</v>
      </c>
      <c r="M93" s="192">
        <v>0.25862068965517243</v>
      </c>
      <c r="N93" s="192">
        <v>0.32758620689655171</v>
      </c>
      <c r="O93" s="157"/>
      <c r="P93" s="28" t="s">
        <v>117</v>
      </c>
      <c r="Q93" s="28" t="s">
        <v>118</v>
      </c>
      <c r="R93" s="144"/>
      <c r="S93" s="30">
        <v>17</v>
      </c>
      <c r="T93" s="30">
        <v>11</v>
      </c>
      <c r="U93" s="31">
        <v>11</v>
      </c>
      <c r="V93" s="30">
        <v>25</v>
      </c>
      <c r="W93" s="30">
        <v>64</v>
      </c>
      <c r="X93" s="116"/>
      <c r="Y93" s="127">
        <f t="shared" si="3"/>
        <v>0.265625</v>
      </c>
      <c r="Z93" s="127">
        <f t="shared" si="3"/>
        <v>0.171875</v>
      </c>
      <c r="AA93" s="127">
        <f t="shared" si="3"/>
        <v>0.171875</v>
      </c>
      <c r="AB93" s="127">
        <f t="shared" si="3"/>
        <v>0.390625</v>
      </c>
      <c r="AC93" s="157"/>
      <c r="AD93" s="28">
        <v>5</v>
      </c>
      <c r="AE93" s="74" t="s">
        <v>118</v>
      </c>
      <c r="AF93" s="154"/>
      <c r="AG93" s="174">
        <v>0.16666666666666666</v>
      </c>
      <c r="AH93" s="174">
        <v>0.18518518518518517</v>
      </c>
      <c r="AI93" s="174">
        <v>0.29629629629629628</v>
      </c>
      <c r="AJ93" s="174">
        <v>0.35185185185185186</v>
      </c>
      <c r="AK93" s="174">
        <v>0.98181818181818181</v>
      </c>
      <c r="AL93" s="175"/>
      <c r="AM93" s="264">
        <f t="shared" si="18"/>
        <v>4.4719827586206906E-2</v>
      </c>
      <c r="AN93" s="264">
        <f t="shared" si="18"/>
        <v>-6.8426724137931036E-2</v>
      </c>
      <c r="AO93" s="264">
        <f t="shared" si="18"/>
        <v>8.6745689655172431E-2</v>
      </c>
      <c r="AP93" s="264">
        <f t="shared" si="18"/>
        <v>-6.3038793103448287E-2</v>
      </c>
      <c r="AR93" s="174">
        <f t="shared" si="19"/>
        <v>9.8958333333333343E-2</v>
      </c>
      <c r="AS93" s="174">
        <f t="shared" si="19"/>
        <v>-1.3310185185185175E-2</v>
      </c>
      <c r="AT93" s="174">
        <f t="shared" si="19"/>
        <v>-0.12442129629629628</v>
      </c>
      <c r="AU93" s="174">
        <f t="shared" si="19"/>
        <v>3.877314814814814E-2</v>
      </c>
    </row>
    <row r="94" spans="1:47" ht="25.35" customHeight="1" thickBot="1" x14ac:dyDescent="0.25">
      <c r="A94" s="2"/>
      <c r="B94" s="28" t="s">
        <v>119</v>
      </c>
      <c r="C94" s="28" t="s">
        <v>590</v>
      </c>
      <c r="D94" s="144"/>
      <c r="E94" s="205">
        <v>15</v>
      </c>
      <c r="F94" s="205">
        <v>7</v>
      </c>
      <c r="G94" s="206">
        <v>17</v>
      </c>
      <c r="H94" s="205">
        <v>19</v>
      </c>
      <c r="I94" s="205">
        <v>58</v>
      </c>
      <c r="J94" s="116"/>
      <c r="K94" s="192">
        <v>0.25862068965517243</v>
      </c>
      <c r="L94" s="192">
        <v>0.1206896551724138</v>
      </c>
      <c r="M94" s="192">
        <v>0.29310344827586204</v>
      </c>
      <c r="N94" s="192">
        <v>0.32758620689655171</v>
      </c>
      <c r="O94" s="157"/>
      <c r="P94" s="28" t="s">
        <v>119</v>
      </c>
      <c r="Q94" s="28" t="s">
        <v>120</v>
      </c>
      <c r="R94" s="144"/>
      <c r="S94" s="30">
        <v>17</v>
      </c>
      <c r="T94" s="30">
        <v>11</v>
      </c>
      <c r="U94" s="31">
        <v>10</v>
      </c>
      <c r="V94" s="30">
        <v>26</v>
      </c>
      <c r="W94" s="30">
        <v>64</v>
      </c>
      <c r="X94" s="116"/>
      <c r="Y94" s="127">
        <f t="shared" si="3"/>
        <v>0.265625</v>
      </c>
      <c r="Z94" s="127">
        <f t="shared" si="3"/>
        <v>0.171875</v>
      </c>
      <c r="AA94" s="127">
        <f t="shared" si="3"/>
        <v>0.15625</v>
      </c>
      <c r="AB94" s="127">
        <f t="shared" si="3"/>
        <v>0.40625</v>
      </c>
      <c r="AC94" s="157"/>
      <c r="AD94" s="28">
        <v>8</v>
      </c>
      <c r="AE94" s="74" t="s">
        <v>120</v>
      </c>
      <c r="AF94" s="154"/>
      <c r="AG94" s="174">
        <v>0.1111111111111111</v>
      </c>
      <c r="AH94" s="174">
        <v>0.18518518518518517</v>
      </c>
      <c r="AI94" s="174">
        <v>0.35185185185185186</v>
      </c>
      <c r="AJ94" s="174">
        <v>0.35185185185185186</v>
      </c>
      <c r="AK94" s="174">
        <v>0.98181818181818181</v>
      </c>
      <c r="AL94" s="175"/>
      <c r="AM94" s="264">
        <f t="shared" si="18"/>
        <v>-7.004310344827569E-3</v>
      </c>
      <c r="AN94" s="264">
        <f t="shared" si="18"/>
        <v>-5.1185344827586202E-2</v>
      </c>
      <c r="AO94" s="264">
        <f t="shared" si="18"/>
        <v>0.13685344827586204</v>
      </c>
      <c r="AP94" s="264">
        <f t="shared" si="18"/>
        <v>-7.8663793103448287E-2</v>
      </c>
      <c r="AR94" s="174">
        <f t="shared" si="19"/>
        <v>0.1545138888888889</v>
      </c>
      <c r="AS94" s="174">
        <f t="shared" si="19"/>
        <v>-1.3310185185185175E-2</v>
      </c>
      <c r="AT94" s="174">
        <f t="shared" si="19"/>
        <v>-0.19560185185185186</v>
      </c>
      <c r="AU94" s="174">
        <f t="shared" si="19"/>
        <v>5.439814814814814E-2</v>
      </c>
    </row>
    <row r="95" spans="1:47" ht="25.35" customHeight="1" thickBot="1" x14ac:dyDescent="0.25">
      <c r="A95" s="2"/>
      <c r="B95" s="28" t="s">
        <v>121</v>
      </c>
      <c r="C95" s="28" t="s">
        <v>591</v>
      </c>
      <c r="D95" s="144"/>
      <c r="E95" s="205">
        <v>18</v>
      </c>
      <c r="F95" s="205">
        <v>4</v>
      </c>
      <c r="G95" s="206">
        <v>1</v>
      </c>
      <c r="H95" s="205">
        <v>1</v>
      </c>
      <c r="I95" s="247">
        <f t="shared" ref="I95:I98" si="20">SUM(E95:H95)</f>
        <v>24</v>
      </c>
      <c r="J95" s="116"/>
      <c r="K95" s="192">
        <v>0.75</v>
      </c>
      <c r="L95" s="192">
        <v>0.16666666666666666</v>
      </c>
      <c r="M95" s="192">
        <v>4.1666666666666664E-2</v>
      </c>
      <c r="N95" s="192">
        <v>4.1666666666666664E-2</v>
      </c>
      <c r="O95" s="157"/>
      <c r="P95" s="28" t="s">
        <v>121</v>
      </c>
      <c r="Q95" s="28" t="s">
        <v>122</v>
      </c>
      <c r="R95" s="144"/>
      <c r="S95" s="30">
        <v>18</v>
      </c>
      <c r="T95" s="30">
        <v>7</v>
      </c>
      <c r="U95" s="31">
        <v>1</v>
      </c>
      <c r="V95" s="30">
        <v>2</v>
      </c>
      <c r="W95" s="30">
        <v>28</v>
      </c>
      <c r="X95" s="116"/>
      <c r="Y95" s="127">
        <f t="shared" si="3"/>
        <v>0.6428571428571429</v>
      </c>
      <c r="Z95" s="127">
        <f t="shared" si="3"/>
        <v>0.25</v>
      </c>
      <c r="AA95" s="127">
        <f t="shared" si="3"/>
        <v>3.5714285714285712E-2</v>
      </c>
      <c r="AB95" s="127">
        <f t="shared" si="3"/>
        <v>7.1428571428571425E-2</v>
      </c>
      <c r="AC95" s="157"/>
      <c r="AD95" s="28">
        <v>6</v>
      </c>
      <c r="AE95" s="74" t="s">
        <v>122</v>
      </c>
      <c r="AF95" s="154"/>
      <c r="AG95" s="174">
        <v>0.15094339622641509</v>
      </c>
      <c r="AH95" s="174">
        <v>0.13207547169811321</v>
      </c>
      <c r="AI95" s="174">
        <v>0.35849056603773582</v>
      </c>
      <c r="AJ95" s="174">
        <v>0.35849056603773582</v>
      </c>
      <c r="AK95" s="174">
        <v>0.96363636363636362</v>
      </c>
      <c r="AL95" s="175"/>
      <c r="AM95" s="264">
        <f t="shared" si="18"/>
        <v>0.1071428571428571</v>
      </c>
      <c r="AN95" s="264">
        <f t="shared" si="18"/>
        <v>-8.3333333333333343E-2</v>
      </c>
      <c r="AO95" s="264">
        <f t="shared" si="18"/>
        <v>5.9523809523809521E-3</v>
      </c>
      <c r="AP95" s="264">
        <f t="shared" si="18"/>
        <v>-2.976190476190476E-2</v>
      </c>
      <c r="AR95" s="174">
        <f t="shared" si="19"/>
        <v>0.49191374663072784</v>
      </c>
      <c r="AS95" s="174">
        <f t="shared" si="19"/>
        <v>0.11792452830188679</v>
      </c>
      <c r="AT95" s="174">
        <f t="shared" si="19"/>
        <v>-0.32277628032345013</v>
      </c>
      <c r="AU95" s="174">
        <f t="shared" si="19"/>
        <v>-0.28706199460916437</v>
      </c>
    </row>
    <row r="96" spans="1:47" ht="25.35" customHeight="1" thickBot="1" x14ac:dyDescent="0.25">
      <c r="A96" s="2"/>
      <c r="B96" s="28" t="s">
        <v>123</v>
      </c>
      <c r="C96" s="28" t="s">
        <v>592</v>
      </c>
      <c r="D96" s="144"/>
      <c r="E96" s="205">
        <v>17</v>
      </c>
      <c r="F96" s="205">
        <v>5</v>
      </c>
      <c r="G96" s="206">
        <v>1</v>
      </c>
      <c r="H96" s="205">
        <v>1</v>
      </c>
      <c r="I96" s="247">
        <f t="shared" si="20"/>
        <v>24</v>
      </c>
      <c r="J96" s="116"/>
      <c r="K96" s="192">
        <v>0.70833333333333337</v>
      </c>
      <c r="L96" s="192">
        <v>0.20833333333333334</v>
      </c>
      <c r="M96" s="192">
        <v>4.1666666666666664E-2</v>
      </c>
      <c r="N96" s="192">
        <v>4.1666666666666664E-2</v>
      </c>
      <c r="O96" s="157"/>
      <c r="P96" s="28" t="s">
        <v>123</v>
      </c>
      <c r="Q96" s="28" t="s">
        <v>124</v>
      </c>
      <c r="R96" s="144"/>
      <c r="S96" s="30">
        <v>18</v>
      </c>
      <c r="T96" s="30">
        <v>6</v>
      </c>
      <c r="U96" s="31">
        <v>1</v>
      </c>
      <c r="V96" s="30">
        <v>3</v>
      </c>
      <c r="W96" s="30">
        <v>28</v>
      </c>
      <c r="X96" s="116"/>
      <c r="Y96" s="127">
        <f t="shared" si="3"/>
        <v>0.6428571428571429</v>
      </c>
      <c r="Z96" s="127">
        <f t="shared" si="3"/>
        <v>0.21428571428571427</v>
      </c>
      <c r="AA96" s="127">
        <f t="shared" si="3"/>
        <v>3.5714285714285712E-2</v>
      </c>
      <c r="AB96" s="127">
        <f t="shared" si="3"/>
        <v>0.10714285714285714</v>
      </c>
      <c r="AC96" s="157"/>
      <c r="AD96" s="28">
        <v>7</v>
      </c>
      <c r="AE96" s="74" t="s">
        <v>124</v>
      </c>
      <c r="AF96" s="154"/>
      <c r="AG96" s="174">
        <v>0.2</v>
      </c>
      <c r="AH96" s="174">
        <v>0.12</v>
      </c>
      <c r="AI96" s="174">
        <v>0.38</v>
      </c>
      <c r="AJ96" s="174">
        <v>0.3</v>
      </c>
      <c r="AK96" s="174">
        <v>0.90909090909090906</v>
      </c>
      <c r="AL96" s="175"/>
      <c r="AM96" s="264">
        <f t="shared" si="18"/>
        <v>6.5476190476190466E-2</v>
      </c>
      <c r="AN96" s="264">
        <f t="shared" si="18"/>
        <v>-5.9523809523809312E-3</v>
      </c>
      <c r="AO96" s="264">
        <f t="shared" si="18"/>
        <v>5.9523809523809521E-3</v>
      </c>
      <c r="AP96" s="264">
        <f t="shared" si="18"/>
        <v>-6.5476190476190466E-2</v>
      </c>
      <c r="AR96" s="174">
        <f t="shared" si="19"/>
        <v>0.44285714285714289</v>
      </c>
      <c r="AS96" s="174">
        <f t="shared" si="19"/>
        <v>9.4285714285714278E-2</v>
      </c>
      <c r="AT96" s="174">
        <f t="shared" si="19"/>
        <v>-0.34428571428571431</v>
      </c>
      <c r="AU96" s="174">
        <f t="shared" si="19"/>
        <v>-0.19285714285714284</v>
      </c>
    </row>
    <row r="97" spans="1:48" ht="25.35" customHeight="1" thickBot="1" x14ac:dyDescent="0.25">
      <c r="A97" s="2"/>
      <c r="B97" s="28" t="s">
        <v>125</v>
      </c>
      <c r="C97" s="28" t="s">
        <v>593</v>
      </c>
      <c r="D97" s="144"/>
      <c r="E97" s="205">
        <v>16</v>
      </c>
      <c r="F97" s="205">
        <v>4</v>
      </c>
      <c r="G97" s="206">
        <v>1</v>
      </c>
      <c r="H97" s="205">
        <v>1</v>
      </c>
      <c r="I97" s="247">
        <f t="shared" si="20"/>
        <v>22</v>
      </c>
      <c r="J97" s="116"/>
      <c r="K97" s="192">
        <v>0.72727272727272729</v>
      </c>
      <c r="L97" s="192">
        <v>0.18181818181818182</v>
      </c>
      <c r="M97" s="192">
        <v>4.5454545454545456E-2</v>
      </c>
      <c r="N97" s="192">
        <v>4.5454545454545456E-2</v>
      </c>
      <c r="O97" s="157"/>
      <c r="P97" s="28" t="s">
        <v>125</v>
      </c>
      <c r="Q97" s="28" t="s">
        <v>126</v>
      </c>
      <c r="R97" s="144"/>
      <c r="S97" s="30">
        <v>15</v>
      </c>
      <c r="T97" s="30">
        <v>8</v>
      </c>
      <c r="U97" s="31">
        <v>3</v>
      </c>
      <c r="V97" s="30">
        <v>2</v>
      </c>
      <c r="W97" s="30">
        <v>28</v>
      </c>
      <c r="X97" s="116"/>
      <c r="Y97" s="127">
        <f t="shared" si="3"/>
        <v>0.5357142857142857</v>
      </c>
      <c r="Z97" s="127">
        <f t="shared" si="3"/>
        <v>0.2857142857142857</v>
      </c>
      <c r="AA97" s="127">
        <f t="shared" si="3"/>
        <v>0.10714285714285714</v>
      </c>
      <c r="AB97" s="127">
        <f t="shared" si="3"/>
        <v>7.1428571428571425E-2</v>
      </c>
      <c r="AC97" s="157"/>
      <c r="AD97" s="28">
        <v>9</v>
      </c>
      <c r="AE97" s="74" t="s">
        <v>126</v>
      </c>
      <c r="AF97" s="154"/>
      <c r="AG97" s="174">
        <v>9.4339622641509441E-2</v>
      </c>
      <c r="AH97" s="174">
        <v>0.15094339622641509</v>
      </c>
      <c r="AI97" s="174">
        <v>0.37735849056603776</v>
      </c>
      <c r="AJ97" s="174">
        <v>0.37735849056603776</v>
      </c>
      <c r="AK97" s="174">
        <v>0.96363636363636362</v>
      </c>
      <c r="AL97" s="175"/>
      <c r="AM97" s="264">
        <f t="shared" si="18"/>
        <v>0.19155844155844159</v>
      </c>
      <c r="AN97" s="264">
        <f t="shared" si="18"/>
        <v>-0.10389610389610388</v>
      </c>
      <c r="AO97" s="264">
        <f t="shared" si="18"/>
        <v>-6.1688311688311681E-2</v>
      </c>
      <c r="AP97" s="264">
        <f t="shared" si="18"/>
        <v>-2.5974025974025969E-2</v>
      </c>
      <c r="AR97" s="174">
        <f t="shared" si="19"/>
        <v>0.44137466307277629</v>
      </c>
      <c r="AS97" s="174">
        <f t="shared" si="19"/>
        <v>0.13477088948787061</v>
      </c>
      <c r="AT97" s="174">
        <f t="shared" si="19"/>
        <v>-0.27021563342318061</v>
      </c>
      <c r="AU97" s="174">
        <f t="shared" si="19"/>
        <v>-0.30592991913746637</v>
      </c>
    </row>
    <row r="98" spans="1:48" ht="25.35" customHeight="1" thickBot="1" x14ac:dyDescent="0.25">
      <c r="A98" s="2"/>
      <c r="B98" s="28" t="s">
        <v>127</v>
      </c>
      <c r="C98" s="28" t="s">
        <v>594</v>
      </c>
      <c r="D98" s="144"/>
      <c r="E98" s="205">
        <v>14</v>
      </c>
      <c r="F98" s="205">
        <v>5</v>
      </c>
      <c r="G98" s="206">
        <v>1</v>
      </c>
      <c r="H98" s="205">
        <v>2</v>
      </c>
      <c r="I98" s="247">
        <f t="shared" si="20"/>
        <v>22</v>
      </c>
      <c r="J98" s="150"/>
      <c r="K98" s="192">
        <v>0.63636363636363635</v>
      </c>
      <c r="L98" s="192">
        <v>0.22727272727272727</v>
      </c>
      <c r="M98" s="192">
        <v>4.5454545454545456E-2</v>
      </c>
      <c r="N98" s="192">
        <v>9.0909090909090912E-2</v>
      </c>
      <c r="O98" s="157"/>
      <c r="P98" s="28" t="s">
        <v>127</v>
      </c>
      <c r="Q98" s="28" t="s">
        <v>128</v>
      </c>
      <c r="R98" s="144"/>
      <c r="S98" s="30">
        <v>14</v>
      </c>
      <c r="T98" s="30">
        <v>7</v>
      </c>
      <c r="U98" s="31">
        <v>2</v>
      </c>
      <c r="V98" s="30">
        <v>5</v>
      </c>
      <c r="W98" s="30">
        <v>28</v>
      </c>
      <c r="X98" s="150"/>
      <c r="Y98" s="127">
        <f t="shared" ref="Y98:AB162" si="21">IF(ISERROR(S98/$W98),"",S98/$W98)</f>
        <v>0.5</v>
      </c>
      <c r="Z98" s="127">
        <f t="shared" si="21"/>
        <v>0.25</v>
      </c>
      <c r="AA98" s="127">
        <f t="shared" si="21"/>
        <v>7.1428571428571425E-2</v>
      </c>
      <c r="AB98" s="127">
        <f t="shared" si="21"/>
        <v>0.17857142857142858</v>
      </c>
      <c r="AC98" s="157"/>
      <c r="AD98" s="28">
        <v>10</v>
      </c>
      <c r="AE98" s="74" t="s">
        <v>128</v>
      </c>
      <c r="AF98" s="154"/>
      <c r="AG98" s="174">
        <v>0.13725490196078433</v>
      </c>
      <c r="AH98" s="174">
        <v>0.11764705882352941</v>
      </c>
      <c r="AI98" s="174">
        <v>0.41176470588235292</v>
      </c>
      <c r="AJ98" s="174">
        <v>0.33333333333333331</v>
      </c>
      <c r="AK98" s="174">
        <v>0.92727272727272725</v>
      </c>
      <c r="AL98" s="175"/>
      <c r="AM98" s="264">
        <f t="shared" si="18"/>
        <v>0.13636363636363635</v>
      </c>
      <c r="AN98" s="264">
        <f t="shared" si="18"/>
        <v>-2.2727272727272735E-2</v>
      </c>
      <c r="AO98" s="264">
        <f t="shared" si="18"/>
        <v>-2.5974025974025969E-2</v>
      </c>
      <c r="AP98" s="264">
        <f t="shared" si="18"/>
        <v>-8.7662337662337664E-2</v>
      </c>
      <c r="AR98" s="174">
        <f t="shared" si="19"/>
        <v>0.36274509803921567</v>
      </c>
      <c r="AS98" s="174">
        <f t="shared" si="19"/>
        <v>0.13235294117647059</v>
      </c>
      <c r="AT98" s="174">
        <f t="shared" si="19"/>
        <v>-0.34033613445378152</v>
      </c>
      <c r="AU98" s="174">
        <f t="shared" si="19"/>
        <v>-0.15476190476190474</v>
      </c>
    </row>
    <row r="99" spans="1:48" ht="16.350000000000001" customHeight="1" x14ac:dyDescent="0.2">
      <c r="A99" s="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X99" s="116"/>
      <c r="Y99" s="127" t="str">
        <f t="shared" si="21"/>
        <v/>
      </c>
      <c r="Z99" s="127" t="str">
        <f t="shared" si="21"/>
        <v/>
      </c>
      <c r="AA99" s="127" t="str">
        <f t="shared" si="21"/>
        <v/>
      </c>
      <c r="AB99" s="127" t="str">
        <f t="shared" si="21"/>
        <v/>
      </c>
      <c r="AC99" s="157"/>
      <c r="AD99" s="88"/>
      <c r="AG99" s="175"/>
      <c r="AH99" s="175"/>
      <c r="AI99" s="175"/>
      <c r="AJ99" s="175"/>
      <c r="AK99" s="175"/>
      <c r="AL99" s="175"/>
      <c r="AM99" s="175" t="s">
        <v>49</v>
      </c>
      <c r="AN99" s="175" t="s">
        <v>49</v>
      </c>
      <c r="AO99" s="175" t="s">
        <v>49</v>
      </c>
      <c r="AP99" s="175" t="s">
        <v>49</v>
      </c>
      <c r="AR99" s="175"/>
      <c r="AS99" s="175"/>
      <c r="AT99" s="175"/>
      <c r="AU99" s="175"/>
    </row>
    <row r="100" spans="1:48" ht="17.100000000000001" customHeight="1" x14ac:dyDescent="0.2">
      <c r="A100" s="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X100" s="116"/>
      <c r="Y100" s="127" t="str">
        <f t="shared" si="21"/>
        <v/>
      </c>
      <c r="Z100" s="127" t="str">
        <f t="shared" si="21"/>
        <v/>
      </c>
      <c r="AA100" s="127" t="str">
        <f t="shared" si="21"/>
        <v/>
      </c>
      <c r="AB100" s="127" t="str">
        <f t="shared" si="21"/>
        <v/>
      </c>
      <c r="AC100" s="157"/>
      <c r="AD100" s="79" t="s">
        <v>129</v>
      </c>
      <c r="AG100" s="175"/>
      <c r="AH100" s="175"/>
      <c r="AI100" s="175"/>
      <c r="AJ100" s="175"/>
      <c r="AK100" s="175"/>
      <c r="AL100" s="175"/>
      <c r="AM100" s="174" t="s">
        <v>49</v>
      </c>
      <c r="AN100" s="174" t="s">
        <v>49</v>
      </c>
      <c r="AO100" s="174" t="s">
        <v>49</v>
      </c>
      <c r="AP100" s="174" t="s">
        <v>49</v>
      </c>
      <c r="AR100" s="174"/>
      <c r="AS100" s="174"/>
      <c r="AT100" s="174"/>
      <c r="AU100" s="174"/>
    </row>
    <row r="101" spans="1:48"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X101" s="116"/>
      <c r="Y101" s="127" t="str">
        <f t="shared" si="21"/>
        <v/>
      </c>
      <c r="Z101" s="127" t="str">
        <f t="shared" si="21"/>
        <v/>
      </c>
      <c r="AA101" s="127" t="str">
        <f t="shared" si="21"/>
        <v/>
      </c>
      <c r="AB101" s="127" t="str">
        <f t="shared" si="21"/>
        <v/>
      </c>
      <c r="AC101" s="157"/>
      <c r="AD101" s="88"/>
      <c r="AG101" s="175"/>
      <c r="AH101" s="175"/>
      <c r="AI101" s="175"/>
      <c r="AJ101" s="175"/>
      <c r="AK101" s="175"/>
      <c r="AL101" s="175"/>
      <c r="AM101" s="174" t="s">
        <v>49</v>
      </c>
      <c r="AN101" s="174" t="s">
        <v>49</v>
      </c>
      <c r="AO101" s="174" t="s">
        <v>49</v>
      </c>
      <c r="AP101" s="174" t="s">
        <v>49</v>
      </c>
      <c r="AR101" s="174"/>
      <c r="AS101" s="174"/>
      <c r="AT101" s="174"/>
      <c r="AU101" s="174"/>
    </row>
    <row r="102" spans="1:48" ht="25.35" customHeight="1" thickBot="1" x14ac:dyDescent="0.25">
      <c r="B102" s="28" t="s">
        <v>130</v>
      </c>
      <c r="C102" s="28" t="s">
        <v>131</v>
      </c>
      <c r="D102" s="144"/>
      <c r="E102" s="205">
        <v>41</v>
      </c>
      <c r="F102" s="205">
        <v>4</v>
      </c>
      <c r="G102" s="206">
        <v>1</v>
      </c>
      <c r="H102" s="205">
        <v>12</v>
      </c>
      <c r="I102" s="205">
        <v>58</v>
      </c>
      <c r="J102" s="150"/>
      <c r="K102" s="192">
        <v>0.7068965517241379</v>
      </c>
      <c r="L102" s="192">
        <v>6.8965517241379309E-2</v>
      </c>
      <c r="M102" s="192">
        <v>1.7241379310344827E-2</v>
      </c>
      <c r="N102" s="192">
        <v>0.20689655172413793</v>
      </c>
      <c r="O102" s="157"/>
      <c r="P102" s="28" t="s">
        <v>130</v>
      </c>
      <c r="Q102" s="28" t="s">
        <v>131</v>
      </c>
      <c r="R102" s="144"/>
      <c r="S102" s="30">
        <v>36</v>
      </c>
      <c r="T102" s="30">
        <v>7</v>
      </c>
      <c r="U102" s="31">
        <v>5</v>
      </c>
      <c r="V102" s="30">
        <v>16</v>
      </c>
      <c r="W102" s="30">
        <v>64</v>
      </c>
      <c r="X102" s="150"/>
      <c r="Y102" s="127">
        <f t="shared" si="21"/>
        <v>0.5625</v>
      </c>
      <c r="Z102" s="127">
        <f t="shared" si="21"/>
        <v>0.109375</v>
      </c>
      <c r="AA102" s="127">
        <f t="shared" si="21"/>
        <v>7.8125E-2</v>
      </c>
      <c r="AB102" s="127">
        <f t="shared" si="21"/>
        <v>0.25</v>
      </c>
      <c r="AC102" s="157"/>
      <c r="AD102" s="28" t="s">
        <v>138</v>
      </c>
      <c r="AE102" s="83" t="s">
        <v>416</v>
      </c>
      <c r="AF102" s="154"/>
      <c r="AG102" s="174">
        <v>0.44230769230769229</v>
      </c>
      <c r="AH102" s="174">
        <v>0.23076923076923078</v>
      </c>
      <c r="AI102" s="174">
        <v>0.17307692307692307</v>
      </c>
      <c r="AJ102" s="174">
        <v>0.15384615384615385</v>
      </c>
      <c r="AK102" s="174">
        <v>0.94545454545454544</v>
      </c>
      <c r="AL102" s="175"/>
      <c r="AM102" s="264">
        <f t="shared" ref="AM102:AP103" si="22">K102-Y102</f>
        <v>0.1443965517241379</v>
      </c>
      <c r="AN102" s="264">
        <f t="shared" si="22"/>
        <v>-4.0409482758620691E-2</v>
      </c>
      <c r="AO102" s="264">
        <f t="shared" si="22"/>
        <v>-6.0883620689655173E-2</v>
      </c>
      <c r="AP102" s="264">
        <f t="shared" si="22"/>
        <v>-4.3103448275862072E-2</v>
      </c>
      <c r="AR102" s="174">
        <f t="shared" ref="AR102:AU103" si="23">Y102-AG102</f>
        <v>0.12019230769230771</v>
      </c>
      <c r="AS102" s="174">
        <f t="shared" si="23"/>
        <v>-0.12139423076923078</v>
      </c>
      <c r="AT102" s="174">
        <f t="shared" si="23"/>
        <v>-9.4951923076923073E-2</v>
      </c>
      <c r="AU102" s="174">
        <f t="shared" si="23"/>
        <v>9.6153846153846145E-2</v>
      </c>
    </row>
    <row r="103" spans="1:48" ht="25.35" customHeight="1" thickBot="1" x14ac:dyDescent="0.25">
      <c r="B103" s="28" t="s">
        <v>132</v>
      </c>
      <c r="C103" s="28" t="s">
        <v>595</v>
      </c>
      <c r="D103" s="144"/>
      <c r="E103" s="205">
        <v>38</v>
      </c>
      <c r="F103" s="205">
        <v>9</v>
      </c>
      <c r="G103" s="206">
        <v>3</v>
      </c>
      <c r="H103" s="205">
        <v>8</v>
      </c>
      <c r="I103" s="205">
        <v>58</v>
      </c>
      <c r="J103" s="150"/>
      <c r="K103" s="192">
        <v>0.65517241379310343</v>
      </c>
      <c r="L103" s="192">
        <v>0.15517241379310345</v>
      </c>
      <c r="M103" s="192">
        <v>5.1724137931034482E-2</v>
      </c>
      <c r="N103" s="192">
        <v>0.13793103448275862</v>
      </c>
      <c r="O103" s="157"/>
      <c r="P103" s="28" t="s">
        <v>132</v>
      </c>
      <c r="Q103" s="28" t="s">
        <v>133</v>
      </c>
      <c r="R103" s="144"/>
      <c r="S103" s="30">
        <v>39</v>
      </c>
      <c r="T103" s="30">
        <v>6</v>
      </c>
      <c r="U103" s="31">
        <v>2</v>
      </c>
      <c r="V103" s="30">
        <v>17</v>
      </c>
      <c r="W103" s="30">
        <v>64</v>
      </c>
      <c r="X103" s="150"/>
      <c r="Y103" s="127">
        <f t="shared" si="21"/>
        <v>0.609375</v>
      </c>
      <c r="Z103" s="127">
        <f t="shared" si="21"/>
        <v>9.375E-2</v>
      </c>
      <c r="AA103" s="127">
        <f t="shared" si="21"/>
        <v>3.125E-2</v>
      </c>
      <c r="AB103" s="127">
        <f t="shared" si="21"/>
        <v>0.265625</v>
      </c>
      <c r="AC103" s="157"/>
      <c r="AD103" s="28" t="s">
        <v>149</v>
      </c>
      <c r="AE103" s="74" t="s">
        <v>133</v>
      </c>
      <c r="AF103" s="154"/>
      <c r="AG103" s="174">
        <v>0.42307692307692307</v>
      </c>
      <c r="AH103" s="174">
        <v>0.19230769230769232</v>
      </c>
      <c r="AI103" s="174">
        <v>0.21153846153846154</v>
      </c>
      <c r="AJ103" s="174">
        <v>0.17307692307692307</v>
      </c>
      <c r="AK103" s="174">
        <v>0.94545454545454544</v>
      </c>
      <c r="AL103" s="175"/>
      <c r="AM103" s="264">
        <f t="shared" si="22"/>
        <v>4.5797413793103425E-2</v>
      </c>
      <c r="AN103" s="264">
        <f t="shared" si="22"/>
        <v>6.1422413793103453E-2</v>
      </c>
      <c r="AO103" s="264">
        <f t="shared" si="22"/>
        <v>2.0474137931034482E-2</v>
      </c>
      <c r="AP103" s="264">
        <f t="shared" si="22"/>
        <v>-0.12769396551724138</v>
      </c>
      <c r="AR103" s="174">
        <f t="shared" si="23"/>
        <v>0.18629807692307693</v>
      </c>
      <c r="AS103" s="174">
        <f t="shared" si="23"/>
        <v>-9.8557692307692318E-2</v>
      </c>
      <c r="AT103" s="174">
        <f t="shared" si="23"/>
        <v>-0.18028846153846154</v>
      </c>
      <c r="AU103" s="174">
        <f t="shared" si="23"/>
        <v>9.2548076923076927E-2</v>
      </c>
    </row>
    <row r="104" spans="1:48" ht="47.85" customHeight="1" thickBot="1" x14ac:dyDescent="0.25">
      <c r="B104" s="28" t="s">
        <v>134</v>
      </c>
      <c r="C104" s="28" t="s">
        <v>135</v>
      </c>
      <c r="D104" s="144"/>
      <c r="E104" s="30"/>
      <c r="F104" s="30"/>
      <c r="G104" s="248"/>
      <c r="H104" s="30"/>
      <c r="I104" s="30"/>
      <c r="J104" s="250"/>
      <c r="K104" s="246"/>
      <c r="L104" s="246"/>
      <c r="M104" s="246"/>
      <c r="N104" s="246"/>
      <c r="O104" s="157"/>
      <c r="P104" s="28" t="s">
        <v>134</v>
      </c>
      <c r="Q104" s="28" t="s">
        <v>135</v>
      </c>
      <c r="R104" s="144"/>
      <c r="S104" s="30" t="s">
        <v>47</v>
      </c>
      <c r="T104" s="30" t="s">
        <v>47</v>
      </c>
      <c r="U104" s="31" t="s">
        <v>47</v>
      </c>
      <c r="V104" s="30" t="s">
        <v>47</v>
      </c>
      <c r="W104" s="30" t="s">
        <v>47</v>
      </c>
      <c r="X104" s="150"/>
      <c r="Y104" s="127" t="str">
        <f t="shared" si="21"/>
        <v/>
      </c>
      <c r="Z104" s="127" t="str">
        <f t="shared" si="21"/>
        <v/>
      </c>
      <c r="AA104" s="127" t="str">
        <f t="shared" si="21"/>
        <v/>
      </c>
      <c r="AB104" s="127" t="str">
        <f t="shared" si="21"/>
        <v/>
      </c>
      <c r="AC104" s="157"/>
      <c r="AD104" s="28" t="s">
        <v>152</v>
      </c>
      <c r="AE104" s="74" t="s">
        <v>544</v>
      </c>
      <c r="AF104" s="154"/>
      <c r="AG104" s="174" t="s">
        <v>49</v>
      </c>
      <c r="AH104" s="174" t="s">
        <v>49</v>
      </c>
      <c r="AI104" s="174" t="s">
        <v>49</v>
      </c>
      <c r="AJ104" s="174" t="s">
        <v>49</v>
      </c>
      <c r="AK104" s="174" t="s">
        <v>49</v>
      </c>
      <c r="AL104" s="175"/>
      <c r="AM104" s="186"/>
      <c r="AN104" s="186"/>
      <c r="AO104" s="186"/>
      <c r="AP104" s="186"/>
      <c r="AR104" s="174"/>
      <c r="AS104" s="174"/>
      <c r="AT104" s="174"/>
      <c r="AU104" s="174"/>
    </row>
    <row r="105" spans="1:48"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50"/>
      <c r="Y105" s="126" t="str">
        <f t="shared" si="21"/>
        <v/>
      </c>
      <c r="Z105" s="126" t="str">
        <f t="shared" si="21"/>
        <v/>
      </c>
      <c r="AA105" s="126" t="str">
        <f t="shared" si="21"/>
        <v/>
      </c>
      <c r="AB105" s="126" t="str">
        <f t="shared" si="21"/>
        <v/>
      </c>
      <c r="AC105" s="157"/>
      <c r="AD105" s="88"/>
      <c r="AG105" s="120"/>
      <c r="AH105" s="120"/>
      <c r="AI105" s="120"/>
      <c r="AJ105" s="120"/>
      <c r="AK105" s="120"/>
      <c r="AL105" s="120"/>
      <c r="AM105" s="155" t="s">
        <v>49</v>
      </c>
      <c r="AN105" s="155" t="s">
        <v>49</v>
      </c>
      <c r="AO105" s="155" t="s">
        <v>49</v>
      </c>
      <c r="AP105" s="155" t="s">
        <v>49</v>
      </c>
      <c r="AR105" s="155"/>
      <c r="AS105" s="155"/>
      <c r="AT105" s="155"/>
      <c r="AU105" s="155"/>
    </row>
    <row r="106" spans="1:48"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50"/>
      <c r="Y106" s="126" t="str">
        <f t="shared" si="21"/>
        <v/>
      </c>
      <c r="Z106" s="126" t="str">
        <f t="shared" si="21"/>
        <v/>
      </c>
      <c r="AA106" s="126" t="str">
        <f t="shared" si="21"/>
        <v/>
      </c>
      <c r="AB106" s="126" t="str">
        <f t="shared" si="21"/>
        <v/>
      </c>
      <c r="AC106" s="157"/>
      <c r="AD106" s="80" t="s">
        <v>136</v>
      </c>
      <c r="AG106" s="120"/>
      <c r="AH106" s="120"/>
      <c r="AI106" s="120"/>
      <c r="AJ106" s="120"/>
      <c r="AK106" s="120"/>
      <c r="AL106" s="120"/>
      <c r="AM106" s="155" t="s">
        <v>49</v>
      </c>
      <c r="AN106" s="155" t="s">
        <v>49</v>
      </c>
      <c r="AO106" s="155" t="s">
        <v>49</v>
      </c>
      <c r="AP106" s="155" t="s">
        <v>49</v>
      </c>
      <c r="AR106" s="155"/>
      <c r="AS106" s="155"/>
      <c r="AT106" s="155"/>
      <c r="AU106" s="155"/>
    </row>
    <row r="107" spans="1:48"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50"/>
      <c r="Y107" s="126" t="str">
        <f t="shared" si="21"/>
        <v/>
      </c>
      <c r="Z107" s="126" t="str">
        <f t="shared" si="21"/>
        <v/>
      </c>
      <c r="AA107" s="126" t="str">
        <f t="shared" si="21"/>
        <v/>
      </c>
      <c r="AB107" s="126" t="str">
        <f t="shared" si="21"/>
        <v/>
      </c>
      <c r="AC107" s="157"/>
      <c r="AD107" s="80" t="s">
        <v>137</v>
      </c>
      <c r="AG107" s="120"/>
      <c r="AH107" s="120"/>
      <c r="AI107" s="120"/>
      <c r="AJ107" s="120"/>
      <c r="AK107" s="120"/>
      <c r="AL107" s="120"/>
      <c r="AM107" s="155" t="s">
        <v>49</v>
      </c>
      <c r="AN107" s="155" t="s">
        <v>49</v>
      </c>
      <c r="AO107" s="155" t="s">
        <v>49</v>
      </c>
      <c r="AP107" s="155" t="s">
        <v>49</v>
      </c>
      <c r="AR107" s="155"/>
      <c r="AS107" s="155"/>
      <c r="AT107" s="155"/>
      <c r="AU107" s="155"/>
    </row>
    <row r="108" spans="1:48" ht="17.100000000000001" customHeight="1" thickBot="1" x14ac:dyDescent="0.25">
      <c r="A108" s="89"/>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50"/>
      <c r="Y108" s="126" t="str">
        <f t="shared" si="21"/>
        <v/>
      </c>
      <c r="Z108" s="126" t="str">
        <f t="shared" si="21"/>
        <v/>
      </c>
      <c r="AA108" s="126" t="str">
        <f t="shared" si="21"/>
        <v/>
      </c>
      <c r="AB108" s="126" t="str">
        <f t="shared" si="21"/>
        <v/>
      </c>
      <c r="AC108" s="157"/>
      <c r="AD108" s="88"/>
      <c r="AG108" s="120"/>
      <c r="AH108" s="120"/>
      <c r="AI108" s="120"/>
      <c r="AJ108" s="120"/>
      <c r="AK108" s="120"/>
      <c r="AL108" s="120"/>
      <c r="AM108" s="155" t="s">
        <v>49</v>
      </c>
      <c r="AN108" s="155" t="s">
        <v>49</v>
      </c>
      <c r="AO108" s="155" t="s">
        <v>49</v>
      </c>
      <c r="AP108" s="155" t="s">
        <v>49</v>
      </c>
      <c r="AR108" s="155"/>
      <c r="AS108" s="155"/>
      <c r="AT108" s="155"/>
      <c r="AU108" s="155"/>
    </row>
    <row r="109" spans="1:48" s="116" customFormat="1" ht="25.35" customHeight="1" thickBot="1" x14ac:dyDescent="0.25">
      <c r="A109" s="90"/>
      <c r="B109" s="35" t="s">
        <v>138</v>
      </c>
      <c r="C109" s="36" t="s">
        <v>139</v>
      </c>
      <c r="D109" s="150"/>
      <c r="E109" s="27" t="s">
        <v>140</v>
      </c>
      <c r="F109" s="244" t="s">
        <v>141</v>
      </c>
      <c r="G109" s="27" t="s">
        <v>142</v>
      </c>
      <c r="H109" s="244"/>
      <c r="I109" s="27" t="s">
        <v>0</v>
      </c>
      <c r="J109" s="150"/>
      <c r="K109" s="27" t="s">
        <v>140</v>
      </c>
      <c r="L109" s="244"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1"/>
        <v/>
      </c>
      <c r="AC109" s="157"/>
      <c r="AD109" s="110" t="s">
        <v>138</v>
      </c>
      <c r="AE109" s="113" t="s">
        <v>139</v>
      </c>
      <c r="AG109" s="27" t="s">
        <v>145</v>
      </c>
      <c r="AH109" s="27" t="s">
        <v>146</v>
      </c>
      <c r="AI109" s="27" t="s">
        <v>147</v>
      </c>
      <c r="AJ109" s="27"/>
      <c r="AK109" s="27" t="s">
        <v>391</v>
      </c>
      <c r="AL109" s="120"/>
      <c r="AM109" s="27" t="s">
        <v>522</v>
      </c>
      <c r="AN109" s="261" t="s">
        <v>523</v>
      </c>
      <c r="AO109" s="27" t="s">
        <v>524</v>
      </c>
      <c r="AP109" s="155" t="s">
        <v>49</v>
      </c>
      <c r="AR109" s="27" t="s">
        <v>522</v>
      </c>
      <c r="AS109" s="123" t="s">
        <v>523</v>
      </c>
      <c r="AT109" s="27" t="s">
        <v>524</v>
      </c>
      <c r="AU109" s="155"/>
    </row>
    <row r="110" spans="1:48" ht="25.35" customHeight="1" thickBot="1" x14ac:dyDescent="0.25">
      <c r="B110" s="101" t="s">
        <v>357</v>
      </c>
      <c r="C110" s="101" t="s">
        <v>596</v>
      </c>
      <c r="D110" s="144"/>
      <c r="E110" s="212">
        <v>0</v>
      </c>
      <c r="F110" s="213">
        <v>7</v>
      </c>
      <c r="G110" s="220">
        <v>51</v>
      </c>
      <c r="H110" s="41"/>
      <c r="I110" s="214">
        <v>58</v>
      </c>
      <c r="J110" s="150"/>
      <c r="K110" s="196">
        <v>0</v>
      </c>
      <c r="L110" s="197">
        <v>0.1206896551724138</v>
      </c>
      <c r="M110" s="198">
        <v>0.87931034482758619</v>
      </c>
      <c r="N110" s="126"/>
      <c r="O110" s="157"/>
      <c r="P110" s="101" t="s">
        <v>357</v>
      </c>
      <c r="Q110" s="101" t="s">
        <v>143</v>
      </c>
      <c r="R110" s="144"/>
      <c r="S110" s="40">
        <v>7</v>
      </c>
      <c r="T110" s="41">
        <v>11</v>
      </c>
      <c r="U110" s="42">
        <v>46</v>
      </c>
      <c r="V110" s="41"/>
      <c r="W110" s="43">
        <v>64</v>
      </c>
      <c r="X110" s="150"/>
      <c r="Y110" s="132">
        <f t="shared" si="21"/>
        <v>0.109375</v>
      </c>
      <c r="Z110" s="133">
        <f t="shared" si="21"/>
        <v>0.171875</v>
      </c>
      <c r="AA110" s="134">
        <f t="shared" si="21"/>
        <v>0.71875</v>
      </c>
      <c r="AB110" s="126"/>
      <c r="AC110" s="157"/>
      <c r="AD110" s="108" t="s">
        <v>417</v>
      </c>
      <c r="AE110" s="124" t="s">
        <v>418</v>
      </c>
      <c r="AF110" s="154"/>
      <c r="AG110" s="183">
        <v>0.79166666666666663</v>
      </c>
      <c r="AH110" s="184">
        <v>0.14583333333333334</v>
      </c>
      <c r="AI110" s="184">
        <v>6.25E-2</v>
      </c>
      <c r="AJ110" s="179"/>
      <c r="AK110" s="185">
        <v>0.87272727272727268</v>
      </c>
      <c r="AL110" s="175"/>
      <c r="AM110" s="278">
        <f t="shared" ref="AM110:AO110" si="24">K110-Y110</f>
        <v>-0.109375</v>
      </c>
      <c r="AN110" s="279">
        <f t="shared" si="24"/>
        <v>-5.1185344827586202E-2</v>
      </c>
      <c r="AO110" s="280">
        <f t="shared" si="24"/>
        <v>0.16056034482758619</v>
      </c>
      <c r="AP110" s="155" t="s">
        <v>49</v>
      </c>
      <c r="AQ110" s="167"/>
      <c r="AR110" s="183">
        <f>Y110-AI110</f>
        <v>4.6875E-2</v>
      </c>
      <c r="AS110" s="184">
        <f>Z110-AH110</f>
        <v>2.6041666666666657E-2</v>
      </c>
      <c r="AT110" s="185">
        <f>AA110-AG110</f>
        <v>-7.291666666666663E-2</v>
      </c>
      <c r="AU110" s="155"/>
      <c r="AV110" s="167"/>
    </row>
    <row r="111" spans="1:48" ht="25.35" customHeight="1" thickBot="1" x14ac:dyDescent="0.25">
      <c r="A111" s="89"/>
      <c r="B111" s="102"/>
      <c r="C111" s="102"/>
      <c r="D111" s="144"/>
      <c r="E111" s="49"/>
      <c r="F111" s="50"/>
      <c r="G111" s="91"/>
      <c r="H111" s="50"/>
      <c r="I111" s="51"/>
      <c r="J111" s="150"/>
      <c r="K111" s="135"/>
      <c r="L111" s="136"/>
      <c r="M111" s="137"/>
      <c r="N111" s="126"/>
      <c r="O111" s="157"/>
      <c r="P111" s="102"/>
      <c r="Q111" s="102"/>
      <c r="R111" s="144"/>
      <c r="S111" s="49"/>
      <c r="T111" s="50"/>
      <c r="U111" s="91"/>
      <c r="V111" s="50"/>
      <c r="W111" s="51"/>
      <c r="X111" s="150"/>
      <c r="Y111" s="135"/>
      <c r="Z111" s="136"/>
      <c r="AA111" s="137"/>
      <c r="AB111" s="126"/>
      <c r="AC111" s="157"/>
      <c r="AD111" s="115"/>
      <c r="AE111" s="83"/>
      <c r="AF111" s="154"/>
      <c r="AG111" s="27" t="s">
        <v>140</v>
      </c>
      <c r="AH111" s="27" t="s">
        <v>419</v>
      </c>
      <c r="AI111" s="27" t="s">
        <v>142</v>
      </c>
      <c r="AJ111" s="27"/>
      <c r="AK111" s="27" t="s">
        <v>391</v>
      </c>
      <c r="AL111" s="120"/>
      <c r="AM111" s="27" t="s">
        <v>140</v>
      </c>
      <c r="AN111" s="261" t="s">
        <v>141</v>
      </c>
      <c r="AO111" s="27" t="s">
        <v>142</v>
      </c>
      <c r="AP111" s="155"/>
      <c r="AR111" s="27" t="s">
        <v>140</v>
      </c>
      <c r="AS111" s="123" t="s">
        <v>419</v>
      </c>
      <c r="AT111" s="27" t="s">
        <v>142</v>
      </c>
      <c r="AU111" s="155"/>
    </row>
    <row r="112" spans="1:48" ht="17.100000000000001" customHeight="1" thickBot="1" x14ac:dyDescent="0.25">
      <c r="B112" s="28" t="s">
        <v>358</v>
      </c>
      <c r="C112" s="28" t="s">
        <v>597</v>
      </c>
      <c r="D112" s="144"/>
      <c r="E112" s="217">
        <v>1</v>
      </c>
      <c r="F112" s="218">
        <v>10</v>
      </c>
      <c r="G112" s="221">
        <v>47</v>
      </c>
      <c r="H112" s="45"/>
      <c r="I112" s="219">
        <v>58</v>
      </c>
      <c r="J112" s="150"/>
      <c r="K112" s="202">
        <v>1.7241379310344827E-2</v>
      </c>
      <c r="L112" s="203">
        <v>0.17241379310344829</v>
      </c>
      <c r="M112" s="204">
        <v>0.81034482758620685</v>
      </c>
      <c r="N112" s="126"/>
      <c r="O112" s="157"/>
      <c r="P112" s="28" t="s">
        <v>358</v>
      </c>
      <c r="Q112" s="28" t="s">
        <v>144</v>
      </c>
      <c r="R112" s="144"/>
      <c r="S112" s="44">
        <v>1</v>
      </c>
      <c r="T112" s="45">
        <v>9</v>
      </c>
      <c r="U112" s="46">
        <v>54</v>
      </c>
      <c r="V112" s="45"/>
      <c r="W112" s="47">
        <v>64</v>
      </c>
      <c r="X112" s="150"/>
      <c r="Y112" s="138">
        <f t="shared" si="21"/>
        <v>1.5625E-2</v>
      </c>
      <c r="Z112" s="139">
        <f t="shared" si="21"/>
        <v>0.140625</v>
      </c>
      <c r="AA112" s="140">
        <f t="shared" si="21"/>
        <v>0.84375</v>
      </c>
      <c r="AB112" s="126"/>
      <c r="AC112" s="157"/>
      <c r="AD112" s="102" t="s">
        <v>420</v>
      </c>
      <c r="AE112" s="74" t="s">
        <v>144</v>
      </c>
      <c r="AF112" s="154"/>
      <c r="AG112" s="183">
        <v>5.128205128205128E-2</v>
      </c>
      <c r="AH112" s="184">
        <v>0.20512820512820512</v>
      </c>
      <c r="AI112" s="184">
        <v>0.74358974358974361</v>
      </c>
      <c r="AJ112" s="179"/>
      <c r="AK112" s="185">
        <v>0.70909090909090911</v>
      </c>
      <c r="AL112" s="175"/>
      <c r="AM112" s="278">
        <f t="shared" ref="AM112:AO112" si="25">K112-Y112</f>
        <v>1.6163793103448273E-3</v>
      </c>
      <c r="AN112" s="279">
        <f t="shared" si="25"/>
        <v>3.1788793103448287E-2</v>
      </c>
      <c r="AO112" s="280">
        <f t="shared" si="25"/>
        <v>-3.3405172413793149E-2</v>
      </c>
      <c r="AP112" s="155" t="s">
        <v>49</v>
      </c>
      <c r="AR112" s="187">
        <f>Y112-AG112</f>
        <v>-3.565705128205128E-2</v>
      </c>
      <c r="AS112" s="188">
        <f>Z112-AH112</f>
        <v>-6.4503205128205121E-2</v>
      </c>
      <c r="AT112" s="189">
        <f>AA112-AI112</f>
        <v>0.10016025641025639</v>
      </c>
      <c r="AU112" s="155"/>
    </row>
    <row r="113" spans="1:47" ht="25.35" customHeight="1" thickBot="1" x14ac:dyDescent="0.25">
      <c r="B113" s="28"/>
      <c r="C113" s="28"/>
      <c r="D113" s="144"/>
      <c r="E113" s="27" t="s">
        <v>145</v>
      </c>
      <c r="F113" s="244" t="s">
        <v>146</v>
      </c>
      <c r="G113" s="27" t="s">
        <v>147</v>
      </c>
      <c r="H113" s="244"/>
      <c r="I113" s="27" t="s">
        <v>0</v>
      </c>
      <c r="J113" s="116"/>
      <c r="K113" s="27" t="s">
        <v>145</v>
      </c>
      <c r="L113" s="244" t="s">
        <v>146</v>
      </c>
      <c r="M113" s="27" t="s">
        <v>147</v>
      </c>
      <c r="N113" s="126" t="s">
        <v>49</v>
      </c>
      <c r="O113" s="157"/>
      <c r="P113" s="28"/>
      <c r="Q113" s="28"/>
      <c r="R113" s="144"/>
      <c r="S113" s="27" t="s">
        <v>145</v>
      </c>
      <c r="T113" s="123" t="s">
        <v>146</v>
      </c>
      <c r="U113" s="27" t="s">
        <v>147</v>
      </c>
      <c r="V113" s="123"/>
      <c r="W113" s="27" t="s">
        <v>0</v>
      </c>
      <c r="X113" s="116"/>
      <c r="Y113" s="27" t="s">
        <v>145</v>
      </c>
      <c r="Z113" s="123" t="s">
        <v>146</v>
      </c>
      <c r="AA113" s="27" t="s">
        <v>147</v>
      </c>
      <c r="AB113" s="126" t="str">
        <f t="shared" si="21"/>
        <v/>
      </c>
      <c r="AC113" s="157"/>
      <c r="AD113" s="28"/>
      <c r="AE113" s="74"/>
      <c r="AF113" s="154"/>
      <c r="AG113" s="27" t="s">
        <v>145</v>
      </c>
      <c r="AH113" s="27" t="s">
        <v>146</v>
      </c>
      <c r="AI113" s="27" t="s">
        <v>147</v>
      </c>
      <c r="AJ113" s="27"/>
      <c r="AK113" s="27" t="s">
        <v>391</v>
      </c>
      <c r="AL113" s="120"/>
      <c r="AM113" s="27" t="s">
        <v>145</v>
      </c>
      <c r="AN113" s="261" t="s">
        <v>146</v>
      </c>
      <c r="AO113" s="27" t="s">
        <v>147</v>
      </c>
      <c r="AP113" s="155"/>
      <c r="AR113" s="27" t="s">
        <v>145</v>
      </c>
      <c r="AS113" s="123" t="s">
        <v>146</v>
      </c>
      <c r="AT113" s="27" t="s">
        <v>147</v>
      </c>
      <c r="AU113" s="155"/>
    </row>
    <row r="114" spans="1:47" ht="25.35" customHeight="1" thickBot="1" x14ac:dyDescent="0.25">
      <c r="B114" s="28" t="s">
        <v>359</v>
      </c>
      <c r="C114" s="28" t="s">
        <v>598</v>
      </c>
      <c r="D114" s="144"/>
      <c r="E114" s="209">
        <v>1</v>
      </c>
      <c r="F114" s="210">
        <v>20</v>
      </c>
      <c r="G114" s="222">
        <v>37</v>
      </c>
      <c r="H114" s="53"/>
      <c r="I114" s="211">
        <v>58</v>
      </c>
      <c r="J114" s="116"/>
      <c r="K114" s="193">
        <v>1.7241379310344827E-2</v>
      </c>
      <c r="L114" s="194">
        <v>0.34482758620689657</v>
      </c>
      <c r="M114" s="195">
        <v>0.63793103448275867</v>
      </c>
      <c r="N114" s="127"/>
      <c r="O114" s="157"/>
      <c r="P114" s="28" t="s">
        <v>359</v>
      </c>
      <c r="Q114" s="28" t="s">
        <v>148</v>
      </c>
      <c r="R114" s="144"/>
      <c r="S114" s="52">
        <v>4</v>
      </c>
      <c r="T114" s="53">
        <v>23</v>
      </c>
      <c r="U114" s="54">
        <v>37</v>
      </c>
      <c r="V114" s="53"/>
      <c r="W114" s="55">
        <v>64</v>
      </c>
      <c r="X114" s="116"/>
      <c r="Y114" s="128">
        <f t="shared" si="21"/>
        <v>6.25E-2</v>
      </c>
      <c r="Z114" s="129">
        <f t="shared" si="21"/>
        <v>0.359375</v>
      </c>
      <c r="AA114" s="130">
        <f t="shared" si="21"/>
        <v>0.578125</v>
      </c>
      <c r="AB114" s="127"/>
      <c r="AC114" s="157"/>
      <c r="AD114" s="28" t="s">
        <v>421</v>
      </c>
      <c r="AE114" s="74" t="s">
        <v>148</v>
      </c>
      <c r="AF114" s="154"/>
      <c r="AG114" s="183">
        <v>6.25E-2</v>
      </c>
      <c r="AH114" s="184">
        <v>0.5</v>
      </c>
      <c r="AI114" s="184">
        <v>0.4375</v>
      </c>
      <c r="AJ114" s="179"/>
      <c r="AK114" s="185">
        <v>0.87272727272727268</v>
      </c>
      <c r="AL114" s="175"/>
      <c r="AM114" s="278">
        <f t="shared" ref="AM114:AO114" si="26">K114-Y114</f>
        <v>-4.5258620689655173E-2</v>
      </c>
      <c r="AN114" s="279">
        <f t="shared" si="26"/>
        <v>-1.4547413793103425E-2</v>
      </c>
      <c r="AO114" s="280">
        <f t="shared" si="26"/>
        <v>5.9806034482758674E-2</v>
      </c>
      <c r="AP114" s="155" t="s">
        <v>49</v>
      </c>
      <c r="AR114" s="187">
        <f>Y114-AG114</f>
        <v>0</v>
      </c>
      <c r="AS114" s="188">
        <f>Z114-AH114</f>
        <v>-0.140625</v>
      </c>
      <c r="AT114" s="189">
        <f>AA114-AI114</f>
        <v>0.140625</v>
      </c>
      <c r="AU114" s="155"/>
    </row>
    <row r="115" spans="1:47"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X115" s="116"/>
      <c r="Y115" s="127" t="str">
        <f t="shared" si="21"/>
        <v/>
      </c>
      <c r="Z115" s="127" t="str">
        <f t="shared" si="21"/>
        <v/>
      </c>
      <c r="AA115" s="127" t="str">
        <f t="shared" si="21"/>
        <v/>
      </c>
      <c r="AB115" s="127" t="str">
        <f t="shared" si="21"/>
        <v/>
      </c>
      <c r="AC115" s="157"/>
      <c r="AD115" s="35" t="s">
        <v>149</v>
      </c>
      <c r="AE115" s="36" t="s">
        <v>150</v>
      </c>
      <c r="AG115" s="120"/>
      <c r="AH115" s="120"/>
      <c r="AI115" s="120"/>
      <c r="AJ115" s="120"/>
      <c r="AK115" s="120"/>
      <c r="AL115" s="120"/>
      <c r="AM115" s="155" t="s">
        <v>49</v>
      </c>
      <c r="AN115" s="155" t="s">
        <v>49</v>
      </c>
      <c r="AO115" s="155" t="s">
        <v>49</v>
      </c>
      <c r="AP115" s="155" t="s">
        <v>49</v>
      </c>
      <c r="AR115" s="155"/>
      <c r="AS115" s="155"/>
      <c r="AT115" s="155"/>
      <c r="AU115" s="155"/>
    </row>
    <row r="116" spans="1:47" ht="47.85" customHeight="1" thickBot="1" x14ac:dyDescent="0.25">
      <c r="B116" s="48" t="s">
        <v>360</v>
      </c>
      <c r="C116" s="28" t="s">
        <v>599</v>
      </c>
      <c r="D116" s="144"/>
      <c r="E116" s="205">
        <v>34</v>
      </c>
      <c r="F116" s="205">
        <v>2</v>
      </c>
      <c r="G116" s="206">
        <v>6</v>
      </c>
      <c r="H116" s="205">
        <v>16</v>
      </c>
      <c r="I116" s="205">
        <v>58</v>
      </c>
      <c r="J116" s="116"/>
      <c r="K116" s="192">
        <v>0.58620689655172409</v>
      </c>
      <c r="L116" s="192">
        <v>3.4482758620689655E-2</v>
      </c>
      <c r="M116" s="192">
        <v>0.10344827586206896</v>
      </c>
      <c r="N116" s="192">
        <v>0.27586206896551724</v>
      </c>
      <c r="O116" s="157"/>
      <c r="P116" s="48" t="s">
        <v>360</v>
      </c>
      <c r="Q116" s="28" t="s">
        <v>151</v>
      </c>
      <c r="R116" s="144"/>
      <c r="S116" s="30">
        <v>17</v>
      </c>
      <c r="T116" s="30">
        <v>3</v>
      </c>
      <c r="U116" s="31">
        <v>12</v>
      </c>
      <c r="V116" s="30">
        <v>32</v>
      </c>
      <c r="W116" s="30">
        <v>64</v>
      </c>
      <c r="X116" s="116"/>
      <c r="Y116" s="127">
        <f t="shared" si="21"/>
        <v>0.265625</v>
      </c>
      <c r="Z116" s="127">
        <f t="shared" si="21"/>
        <v>4.6875E-2</v>
      </c>
      <c r="AA116" s="127">
        <f t="shared" si="21"/>
        <v>0.1875</v>
      </c>
      <c r="AB116" s="127">
        <f t="shared" si="21"/>
        <v>0.5</v>
      </c>
      <c r="AC116" s="157"/>
      <c r="AD116" s="28" t="s">
        <v>422</v>
      </c>
      <c r="AE116" s="74" t="s">
        <v>423</v>
      </c>
      <c r="AF116" s="154"/>
      <c r="AG116" s="174">
        <v>0.16</v>
      </c>
      <c r="AH116" s="174">
        <v>0.12</v>
      </c>
      <c r="AI116" s="174">
        <v>0.24</v>
      </c>
      <c r="AJ116" s="174">
        <v>0.48</v>
      </c>
      <c r="AK116" s="174">
        <v>0.90909090909090906</v>
      </c>
      <c r="AL116" s="175"/>
      <c r="AM116" s="264">
        <f t="shared" ref="AM116:AP119" si="27">K116-Y116</f>
        <v>0.32058189655172409</v>
      </c>
      <c r="AN116" s="264">
        <f t="shared" si="27"/>
        <v>-1.2392241379310345E-2</v>
      </c>
      <c r="AO116" s="264">
        <f t="shared" si="27"/>
        <v>-8.4051724137931036E-2</v>
      </c>
      <c r="AP116" s="264">
        <f t="shared" si="27"/>
        <v>-0.22413793103448276</v>
      </c>
      <c r="AR116" s="174">
        <f>Y116-AG116</f>
        <v>0.105625</v>
      </c>
      <c r="AS116" s="174">
        <f>Z116-AH116</f>
        <v>-7.3124999999999996E-2</v>
      </c>
      <c r="AT116" s="174">
        <f>AA116-AI116</f>
        <v>-5.2499999999999991E-2</v>
      </c>
      <c r="AU116" s="174">
        <f>AB116-AJ116</f>
        <v>2.0000000000000018E-2</v>
      </c>
    </row>
    <row r="117" spans="1:47" ht="17.100000000000001" customHeight="1" thickBot="1" x14ac:dyDescent="0.25">
      <c r="A117" s="2"/>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X117" s="116"/>
      <c r="Y117" s="127" t="str">
        <f t="shared" si="21"/>
        <v/>
      </c>
      <c r="Z117" s="127" t="str">
        <f t="shared" si="21"/>
        <v/>
      </c>
      <c r="AA117" s="127" t="str">
        <f t="shared" si="21"/>
        <v/>
      </c>
      <c r="AB117" s="127" t="str">
        <f t="shared" si="21"/>
        <v/>
      </c>
      <c r="AC117" s="157"/>
      <c r="AD117" s="35" t="s">
        <v>152</v>
      </c>
      <c r="AE117" s="36" t="s">
        <v>153</v>
      </c>
      <c r="AG117" s="175"/>
      <c r="AH117" s="175"/>
      <c r="AI117" s="175"/>
      <c r="AJ117" s="175"/>
      <c r="AK117" s="175"/>
      <c r="AL117" s="175"/>
      <c r="AM117" s="174" t="s">
        <v>49</v>
      </c>
      <c r="AN117" s="174" t="s">
        <v>49</v>
      </c>
      <c r="AO117" s="174" t="s">
        <v>49</v>
      </c>
      <c r="AP117" s="174" t="s">
        <v>49</v>
      </c>
      <c r="AR117" s="174"/>
      <c r="AS117" s="174"/>
      <c r="AT117" s="174"/>
      <c r="AU117" s="174"/>
    </row>
    <row r="118" spans="1:47" ht="36.6" customHeight="1" thickBot="1" x14ac:dyDescent="0.25">
      <c r="A118" s="2"/>
      <c r="B118" s="48" t="s">
        <v>361</v>
      </c>
      <c r="C118" s="28" t="s">
        <v>600</v>
      </c>
      <c r="D118" s="144"/>
      <c r="E118" s="205">
        <v>52</v>
      </c>
      <c r="F118" s="205">
        <v>4</v>
      </c>
      <c r="G118" s="206">
        <v>2</v>
      </c>
      <c r="H118" s="205">
        <v>0</v>
      </c>
      <c r="I118" s="205">
        <v>58</v>
      </c>
      <c r="J118" s="116"/>
      <c r="K118" s="192">
        <v>0.89655172413793105</v>
      </c>
      <c r="L118" s="192">
        <v>6.8965517241379309E-2</v>
      </c>
      <c r="M118" s="192">
        <v>3.4482758620689655E-2</v>
      </c>
      <c r="N118" s="192">
        <v>0</v>
      </c>
      <c r="O118" s="157"/>
      <c r="P118" s="48" t="s">
        <v>361</v>
      </c>
      <c r="Q118" s="28" t="s">
        <v>154</v>
      </c>
      <c r="R118" s="144"/>
      <c r="S118" s="30">
        <v>55</v>
      </c>
      <c r="T118" s="30">
        <v>2</v>
      </c>
      <c r="U118" s="31">
        <v>6</v>
      </c>
      <c r="V118" s="30">
        <v>1</v>
      </c>
      <c r="W118" s="30">
        <v>64</v>
      </c>
      <c r="X118" s="116"/>
      <c r="Y118" s="127">
        <f t="shared" si="21"/>
        <v>0.859375</v>
      </c>
      <c r="Z118" s="127">
        <f t="shared" si="21"/>
        <v>3.125E-2</v>
      </c>
      <c r="AA118" s="127">
        <f t="shared" si="21"/>
        <v>9.375E-2</v>
      </c>
      <c r="AB118" s="127">
        <f t="shared" si="21"/>
        <v>1.5625E-2</v>
      </c>
      <c r="AC118" s="157"/>
      <c r="AD118" s="28" t="s">
        <v>424</v>
      </c>
      <c r="AE118" s="74" t="s">
        <v>154</v>
      </c>
      <c r="AF118" s="154"/>
      <c r="AG118" s="174">
        <v>0.81481481481481477</v>
      </c>
      <c r="AH118" s="174">
        <v>0.12962962962962962</v>
      </c>
      <c r="AI118" s="174">
        <v>3.7037037037037035E-2</v>
      </c>
      <c r="AJ118" s="174">
        <v>1.8518518518518517E-2</v>
      </c>
      <c r="AK118" s="174">
        <v>0.98181818181818181</v>
      </c>
      <c r="AL118" s="175"/>
      <c r="AM118" s="264">
        <f t="shared" si="27"/>
        <v>3.717672413793105E-2</v>
      </c>
      <c r="AN118" s="264">
        <f t="shared" si="27"/>
        <v>3.7715517241379309E-2</v>
      </c>
      <c r="AO118" s="264">
        <f t="shared" si="27"/>
        <v>-5.9267241379310345E-2</v>
      </c>
      <c r="AP118" s="264">
        <f t="shared" si="27"/>
        <v>-1.5625E-2</v>
      </c>
      <c r="AR118" s="174">
        <f t="shared" ref="AR118:AU119" si="28">Y118-AG118</f>
        <v>4.456018518518523E-2</v>
      </c>
      <c r="AS118" s="174">
        <f t="shared" si="28"/>
        <v>-9.8379629629629622E-2</v>
      </c>
      <c r="AT118" s="174">
        <f t="shared" si="28"/>
        <v>5.6712962962962965E-2</v>
      </c>
      <c r="AU118" s="174">
        <f t="shared" si="28"/>
        <v>-2.8935185185185175E-3</v>
      </c>
    </row>
    <row r="119" spans="1:47" ht="25.35" customHeight="1" thickBot="1" x14ac:dyDescent="0.25">
      <c r="A119" s="2"/>
      <c r="B119" s="48" t="s">
        <v>362</v>
      </c>
      <c r="C119" s="28" t="s">
        <v>601</v>
      </c>
      <c r="D119" s="144"/>
      <c r="E119" s="205">
        <v>55</v>
      </c>
      <c r="F119" s="205">
        <v>1</v>
      </c>
      <c r="G119" s="206">
        <v>2</v>
      </c>
      <c r="H119" s="205">
        <v>0</v>
      </c>
      <c r="I119" s="205">
        <v>58</v>
      </c>
      <c r="J119" s="116"/>
      <c r="K119" s="192">
        <v>0.94827586206896552</v>
      </c>
      <c r="L119" s="192">
        <v>1.7241379310344827E-2</v>
      </c>
      <c r="M119" s="192">
        <v>3.4482758620689655E-2</v>
      </c>
      <c r="N119" s="192">
        <v>0</v>
      </c>
      <c r="O119" s="157"/>
      <c r="P119" s="48" t="s">
        <v>362</v>
      </c>
      <c r="Q119" s="28" t="s">
        <v>155</v>
      </c>
      <c r="R119" s="144"/>
      <c r="S119" s="30">
        <v>53</v>
      </c>
      <c r="T119" s="30">
        <v>4</v>
      </c>
      <c r="U119" s="31">
        <v>5</v>
      </c>
      <c r="V119" s="30">
        <v>2</v>
      </c>
      <c r="W119" s="30">
        <v>64</v>
      </c>
      <c r="X119" s="116"/>
      <c r="Y119" s="127">
        <f t="shared" si="21"/>
        <v>0.828125</v>
      </c>
      <c r="Z119" s="127">
        <f t="shared" si="21"/>
        <v>6.25E-2</v>
      </c>
      <c r="AA119" s="127">
        <f t="shared" si="21"/>
        <v>7.8125E-2</v>
      </c>
      <c r="AB119" s="127">
        <f t="shared" si="21"/>
        <v>3.125E-2</v>
      </c>
      <c r="AC119" s="157"/>
      <c r="AD119" s="28" t="s">
        <v>425</v>
      </c>
      <c r="AE119" s="74" t="s">
        <v>155</v>
      </c>
      <c r="AF119" s="154"/>
      <c r="AG119" s="174">
        <v>0.79629629629629628</v>
      </c>
      <c r="AH119" s="174">
        <v>9.2592592592592587E-2</v>
      </c>
      <c r="AI119" s="174">
        <v>3.7037037037037035E-2</v>
      </c>
      <c r="AJ119" s="174">
        <v>7.407407407407407E-2</v>
      </c>
      <c r="AK119" s="174">
        <v>0.98181818181818181</v>
      </c>
      <c r="AL119" s="175"/>
      <c r="AM119" s="264">
        <f t="shared" si="27"/>
        <v>0.12015086206896552</v>
      </c>
      <c r="AN119" s="264">
        <f t="shared" si="27"/>
        <v>-4.5258620689655173E-2</v>
      </c>
      <c r="AO119" s="264">
        <f t="shared" si="27"/>
        <v>-4.3642241379310345E-2</v>
      </c>
      <c r="AP119" s="264">
        <f t="shared" si="27"/>
        <v>-3.125E-2</v>
      </c>
      <c r="AR119" s="174">
        <f t="shared" si="28"/>
        <v>3.182870370370372E-2</v>
      </c>
      <c r="AS119" s="174">
        <f t="shared" si="28"/>
        <v>-3.0092592592592587E-2</v>
      </c>
      <c r="AT119" s="174">
        <f t="shared" si="28"/>
        <v>4.1087962962962965E-2</v>
      </c>
      <c r="AU119" s="174">
        <f t="shared" si="28"/>
        <v>-4.282407407407407E-2</v>
      </c>
    </row>
    <row r="120" spans="1:47" ht="25.35" customHeight="1" thickBot="1" x14ac:dyDescent="0.25">
      <c r="A120" s="2"/>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X120" s="116"/>
      <c r="Y120" s="127" t="str">
        <f t="shared" si="21"/>
        <v/>
      </c>
      <c r="Z120" s="127" t="str">
        <f t="shared" si="21"/>
        <v/>
      </c>
      <c r="AA120" s="127" t="str">
        <f t="shared" si="21"/>
        <v/>
      </c>
      <c r="AB120" s="127" t="str">
        <f t="shared" si="21"/>
        <v/>
      </c>
      <c r="AC120" s="157"/>
      <c r="AD120" s="35" t="s">
        <v>156</v>
      </c>
      <c r="AE120" s="36" t="s">
        <v>157</v>
      </c>
      <c r="AG120" s="175"/>
      <c r="AH120" s="175"/>
      <c r="AI120" s="175"/>
      <c r="AJ120" s="175"/>
      <c r="AK120" s="175"/>
      <c r="AL120" s="175"/>
      <c r="AM120" s="174" t="s">
        <v>49</v>
      </c>
      <c r="AN120" s="174" t="s">
        <v>49</v>
      </c>
      <c r="AO120" s="174" t="s">
        <v>49</v>
      </c>
      <c r="AP120" s="174" t="s">
        <v>49</v>
      </c>
      <c r="AR120" s="174"/>
      <c r="AS120" s="174"/>
      <c r="AT120" s="174"/>
      <c r="AU120" s="174"/>
    </row>
    <row r="121" spans="1:47" ht="17.100000000000001" customHeight="1" thickBot="1" x14ac:dyDescent="0.25">
      <c r="A121" s="2"/>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X121" s="116"/>
      <c r="Y121" s="127" t="str">
        <f t="shared" si="21"/>
        <v/>
      </c>
      <c r="Z121" s="127" t="str">
        <f t="shared" si="21"/>
        <v/>
      </c>
      <c r="AA121" s="127" t="str">
        <f t="shared" si="21"/>
        <v/>
      </c>
      <c r="AB121" s="127" t="str">
        <f t="shared" si="21"/>
        <v/>
      </c>
      <c r="AC121" s="157"/>
      <c r="AD121" s="35" t="s">
        <v>158</v>
      </c>
      <c r="AE121" s="36" t="s">
        <v>159</v>
      </c>
      <c r="AG121" s="175"/>
      <c r="AH121" s="175"/>
      <c r="AI121" s="175"/>
      <c r="AJ121" s="175"/>
      <c r="AK121" s="175"/>
      <c r="AL121" s="175"/>
      <c r="AM121" s="174" t="s">
        <v>49</v>
      </c>
      <c r="AN121" s="174" t="s">
        <v>49</v>
      </c>
      <c r="AO121" s="174" t="s">
        <v>49</v>
      </c>
      <c r="AP121" s="174" t="s">
        <v>49</v>
      </c>
      <c r="AR121" s="174"/>
      <c r="AS121" s="174"/>
      <c r="AT121" s="174"/>
      <c r="AU121" s="174"/>
    </row>
    <row r="122" spans="1:47" ht="36.6" customHeight="1" thickBot="1" x14ac:dyDescent="0.25">
      <c r="A122" s="2"/>
      <c r="B122" s="48" t="s">
        <v>363</v>
      </c>
      <c r="C122" s="28" t="s">
        <v>602</v>
      </c>
      <c r="D122" s="144"/>
      <c r="E122" s="205">
        <v>50</v>
      </c>
      <c r="F122" s="205">
        <v>5</v>
      </c>
      <c r="G122" s="206">
        <v>2</v>
      </c>
      <c r="H122" s="205">
        <v>1</v>
      </c>
      <c r="I122" s="205">
        <v>58</v>
      </c>
      <c r="J122" s="116"/>
      <c r="K122" s="192">
        <v>0.86206896551724133</v>
      </c>
      <c r="L122" s="192">
        <v>8.6206896551724144E-2</v>
      </c>
      <c r="M122" s="192">
        <v>3.4482758620689655E-2</v>
      </c>
      <c r="N122" s="192">
        <v>1.7241379310344827E-2</v>
      </c>
      <c r="O122" s="157"/>
      <c r="P122" s="48" t="s">
        <v>363</v>
      </c>
      <c r="Q122" s="28" t="s">
        <v>160</v>
      </c>
      <c r="R122" s="144"/>
      <c r="S122" s="30">
        <v>52</v>
      </c>
      <c r="T122" s="30">
        <v>2</v>
      </c>
      <c r="U122" s="31">
        <v>6</v>
      </c>
      <c r="V122" s="30">
        <v>4</v>
      </c>
      <c r="W122" s="30">
        <v>64</v>
      </c>
      <c r="X122" s="116"/>
      <c r="Y122" s="127">
        <f t="shared" si="21"/>
        <v>0.8125</v>
      </c>
      <c r="Z122" s="127">
        <f t="shared" si="21"/>
        <v>3.125E-2</v>
      </c>
      <c r="AA122" s="127">
        <f t="shared" si="21"/>
        <v>9.375E-2</v>
      </c>
      <c r="AB122" s="127">
        <f t="shared" si="21"/>
        <v>6.25E-2</v>
      </c>
      <c r="AC122" s="157"/>
      <c r="AD122" s="28" t="s">
        <v>426</v>
      </c>
      <c r="AE122" s="74" t="s">
        <v>160</v>
      </c>
      <c r="AF122" s="154"/>
      <c r="AG122" s="174">
        <v>0.82692307692307687</v>
      </c>
      <c r="AH122" s="174">
        <v>5.7692307692307696E-2</v>
      </c>
      <c r="AI122" s="174">
        <v>5.7692307692307696E-2</v>
      </c>
      <c r="AJ122" s="174">
        <v>5.7692307692307696E-2</v>
      </c>
      <c r="AK122" s="174">
        <v>0.94545454545454544</v>
      </c>
      <c r="AL122" s="175"/>
      <c r="AM122" s="264">
        <f t="shared" ref="AM122:AP122" si="29">K122-Y122</f>
        <v>4.9568965517241326E-2</v>
      </c>
      <c r="AN122" s="264">
        <f t="shared" si="29"/>
        <v>5.4956896551724144E-2</v>
      </c>
      <c r="AO122" s="264">
        <f t="shared" si="29"/>
        <v>-5.9267241379310345E-2</v>
      </c>
      <c r="AP122" s="264">
        <f t="shared" si="29"/>
        <v>-4.5258620689655173E-2</v>
      </c>
      <c r="AR122" s="174">
        <f>Y122-AG122</f>
        <v>-1.4423076923076872E-2</v>
      </c>
      <c r="AS122" s="174">
        <f>Z122-AH122</f>
        <v>-2.6442307692307696E-2</v>
      </c>
      <c r="AT122" s="174">
        <f>AA122-AI122</f>
        <v>3.6057692307692304E-2</v>
      </c>
      <c r="AU122" s="174">
        <f>AB122-AJ122</f>
        <v>4.8076923076923045E-3</v>
      </c>
    </row>
    <row r="123" spans="1:47" ht="17.100000000000001" customHeight="1" thickBot="1" x14ac:dyDescent="0.25">
      <c r="A123" s="2"/>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X123" s="116"/>
      <c r="Y123" s="127" t="str">
        <f t="shared" si="21"/>
        <v/>
      </c>
      <c r="Z123" s="127" t="str">
        <f t="shared" si="21"/>
        <v/>
      </c>
      <c r="AA123" s="127" t="str">
        <f t="shared" si="21"/>
        <v/>
      </c>
      <c r="AB123" s="127" t="str">
        <f t="shared" si="21"/>
        <v/>
      </c>
      <c r="AC123" s="157"/>
      <c r="AD123" s="35" t="s">
        <v>161</v>
      </c>
      <c r="AE123" s="36" t="s">
        <v>162</v>
      </c>
      <c r="AG123" s="175"/>
      <c r="AH123" s="175"/>
      <c r="AI123" s="175"/>
      <c r="AJ123" s="175"/>
      <c r="AK123" s="175"/>
      <c r="AL123" s="175"/>
      <c r="AM123" s="174" t="s">
        <v>49</v>
      </c>
      <c r="AN123" s="174" t="s">
        <v>49</v>
      </c>
      <c r="AO123" s="174" t="s">
        <v>49</v>
      </c>
      <c r="AP123" s="174" t="s">
        <v>49</v>
      </c>
      <c r="AR123" s="174"/>
      <c r="AS123" s="174"/>
      <c r="AT123" s="174"/>
      <c r="AU123" s="174"/>
    </row>
    <row r="124" spans="1:47" ht="47.85" customHeight="1" thickBot="1" x14ac:dyDescent="0.25">
      <c r="A124" s="2"/>
      <c r="B124" s="48" t="s">
        <v>364</v>
      </c>
      <c r="C124" s="28" t="s">
        <v>603</v>
      </c>
      <c r="D124" s="144"/>
      <c r="E124" s="205">
        <v>48</v>
      </c>
      <c r="F124" s="205">
        <v>3</v>
      </c>
      <c r="G124" s="206">
        <v>4</v>
      </c>
      <c r="H124" s="205">
        <v>3</v>
      </c>
      <c r="I124" s="205">
        <v>58</v>
      </c>
      <c r="J124" s="116"/>
      <c r="K124" s="192">
        <v>0.82758620689655171</v>
      </c>
      <c r="L124" s="192">
        <v>5.1724137931034482E-2</v>
      </c>
      <c r="M124" s="192">
        <v>6.8965517241379309E-2</v>
      </c>
      <c r="N124" s="192">
        <v>5.1724137931034482E-2</v>
      </c>
      <c r="O124" s="157"/>
      <c r="P124" s="48" t="s">
        <v>364</v>
      </c>
      <c r="Q124" s="28" t="s">
        <v>163</v>
      </c>
      <c r="R124" s="144"/>
      <c r="S124" s="30">
        <v>49</v>
      </c>
      <c r="T124" s="30">
        <v>2</v>
      </c>
      <c r="U124" s="31">
        <v>6</v>
      </c>
      <c r="V124" s="30">
        <v>7</v>
      </c>
      <c r="W124" s="30">
        <v>64</v>
      </c>
      <c r="X124" s="116"/>
      <c r="Y124" s="127">
        <f t="shared" si="21"/>
        <v>0.765625</v>
      </c>
      <c r="Z124" s="127">
        <f t="shared" si="21"/>
        <v>3.125E-2</v>
      </c>
      <c r="AA124" s="127">
        <f t="shared" si="21"/>
        <v>9.375E-2</v>
      </c>
      <c r="AB124" s="127">
        <f t="shared" si="21"/>
        <v>0.109375</v>
      </c>
      <c r="AC124" s="157"/>
      <c r="AD124" s="28" t="s">
        <v>427</v>
      </c>
      <c r="AE124" s="74" t="s">
        <v>163</v>
      </c>
      <c r="AF124" s="154"/>
      <c r="AG124" s="174">
        <v>0.67924528301886788</v>
      </c>
      <c r="AH124" s="174">
        <v>9.4339622641509441E-2</v>
      </c>
      <c r="AI124" s="174">
        <v>9.4339622641509441E-2</v>
      </c>
      <c r="AJ124" s="174">
        <v>0.13207547169811321</v>
      </c>
      <c r="AK124" s="174">
        <v>0.96363636363636362</v>
      </c>
      <c r="AL124" s="175"/>
      <c r="AM124" s="264">
        <f t="shared" ref="AM124:AP126" si="30">K124-Y124</f>
        <v>6.1961206896551713E-2</v>
      </c>
      <c r="AN124" s="264">
        <f t="shared" si="30"/>
        <v>2.0474137931034482E-2</v>
      </c>
      <c r="AO124" s="264">
        <f t="shared" si="30"/>
        <v>-2.4784482758620691E-2</v>
      </c>
      <c r="AP124" s="264">
        <f t="shared" si="30"/>
        <v>-5.7650862068965518E-2</v>
      </c>
      <c r="AR124" s="174">
        <f t="shared" ref="AR124:AU126" si="31">Y124-AG124</f>
        <v>8.6379716981132115E-2</v>
      </c>
      <c r="AS124" s="174">
        <f t="shared" si="31"/>
        <v>-6.3089622641509441E-2</v>
      </c>
      <c r="AT124" s="174">
        <f t="shared" si="31"/>
        <v>-5.8962264150944077E-4</v>
      </c>
      <c r="AU124" s="174">
        <f t="shared" si="31"/>
        <v>-2.2700471698113206E-2</v>
      </c>
    </row>
    <row r="125" spans="1:47" ht="36.6" customHeight="1" thickBot="1" x14ac:dyDescent="0.25">
      <c r="A125" s="2"/>
      <c r="B125" s="48" t="s">
        <v>365</v>
      </c>
      <c r="C125" s="28" t="s">
        <v>604</v>
      </c>
      <c r="D125" s="144"/>
      <c r="E125" s="205">
        <v>56</v>
      </c>
      <c r="F125" s="205">
        <v>1</v>
      </c>
      <c r="G125" s="206">
        <v>1</v>
      </c>
      <c r="H125" s="205">
        <v>0</v>
      </c>
      <c r="I125" s="205">
        <v>58</v>
      </c>
      <c r="J125" s="116"/>
      <c r="K125" s="192">
        <v>0.96551724137931039</v>
      </c>
      <c r="L125" s="192">
        <v>1.7241379310344827E-2</v>
      </c>
      <c r="M125" s="192">
        <v>1.7241379310344827E-2</v>
      </c>
      <c r="N125" s="192">
        <v>0</v>
      </c>
      <c r="O125" s="157"/>
      <c r="P125" s="48" t="s">
        <v>365</v>
      </c>
      <c r="Q125" s="28" t="s">
        <v>164</v>
      </c>
      <c r="R125" s="144"/>
      <c r="S125" s="30">
        <v>56</v>
      </c>
      <c r="T125" s="30">
        <v>2</v>
      </c>
      <c r="U125" s="31">
        <v>3</v>
      </c>
      <c r="V125" s="30">
        <v>3</v>
      </c>
      <c r="W125" s="30">
        <v>64</v>
      </c>
      <c r="X125" s="116"/>
      <c r="Y125" s="127">
        <f t="shared" si="21"/>
        <v>0.875</v>
      </c>
      <c r="Z125" s="127">
        <f t="shared" si="21"/>
        <v>3.125E-2</v>
      </c>
      <c r="AA125" s="127">
        <f t="shared" si="21"/>
        <v>4.6875E-2</v>
      </c>
      <c r="AB125" s="127">
        <f t="shared" si="21"/>
        <v>4.6875E-2</v>
      </c>
      <c r="AC125" s="157"/>
      <c r="AD125" s="28" t="s">
        <v>428</v>
      </c>
      <c r="AE125" s="74" t="s">
        <v>164</v>
      </c>
      <c r="AF125" s="154"/>
      <c r="AG125" s="174">
        <v>0.82692307692307687</v>
      </c>
      <c r="AH125" s="174">
        <v>7.6923076923076927E-2</v>
      </c>
      <c r="AI125" s="174">
        <v>7.6923076923076927E-2</v>
      </c>
      <c r="AJ125" s="174">
        <v>1.9230769230769232E-2</v>
      </c>
      <c r="AK125" s="174">
        <v>0.94545454545454544</v>
      </c>
      <c r="AL125" s="175"/>
      <c r="AM125" s="264">
        <f t="shared" si="30"/>
        <v>9.0517241379310387E-2</v>
      </c>
      <c r="AN125" s="264">
        <f t="shared" si="30"/>
        <v>-1.4008620689655173E-2</v>
      </c>
      <c r="AO125" s="264">
        <f t="shared" si="30"/>
        <v>-2.9633620689655173E-2</v>
      </c>
      <c r="AP125" s="264">
        <f t="shared" si="30"/>
        <v>-4.6875E-2</v>
      </c>
      <c r="AR125" s="174">
        <f t="shared" si="31"/>
        <v>4.8076923076923128E-2</v>
      </c>
      <c r="AS125" s="174">
        <f t="shared" si="31"/>
        <v>-4.5673076923076927E-2</v>
      </c>
      <c r="AT125" s="174">
        <f t="shared" si="31"/>
        <v>-3.0048076923076927E-2</v>
      </c>
      <c r="AU125" s="174">
        <f t="shared" si="31"/>
        <v>2.7644230769230768E-2</v>
      </c>
    </row>
    <row r="126" spans="1:47" ht="36.6" customHeight="1" thickBot="1" x14ac:dyDescent="0.25">
      <c r="A126" s="2"/>
      <c r="B126" s="48" t="s">
        <v>366</v>
      </c>
      <c r="C126" s="28" t="s">
        <v>605</v>
      </c>
      <c r="D126" s="144"/>
      <c r="E126" s="205">
        <v>56</v>
      </c>
      <c r="F126" s="205">
        <v>0</v>
      </c>
      <c r="G126" s="206">
        <v>1</v>
      </c>
      <c r="H126" s="205">
        <v>1</v>
      </c>
      <c r="I126" s="205">
        <v>58</v>
      </c>
      <c r="J126" s="116"/>
      <c r="K126" s="192">
        <v>0.96551724137931039</v>
      </c>
      <c r="L126" s="192">
        <v>0</v>
      </c>
      <c r="M126" s="192">
        <v>1.7241379310344827E-2</v>
      </c>
      <c r="N126" s="192">
        <v>1.7241379310344827E-2</v>
      </c>
      <c r="O126" s="157"/>
      <c r="P126" s="48" t="s">
        <v>366</v>
      </c>
      <c r="Q126" s="28" t="s">
        <v>165</v>
      </c>
      <c r="R126" s="144"/>
      <c r="S126" s="30">
        <v>60</v>
      </c>
      <c r="T126" s="30">
        <v>1</v>
      </c>
      <c r="U126" s="31">
        <v>3</v>
      </c>
      <c r="V126" s="30">
        <v>0</v>
      </c>
      <c r="W126" s="30">
        <v>64</v>
      </c>
      <c r="X126" s="116"/>
      <c r="Y126" s="127">
        <f t="shared" si="21"/>
        <v>0.9375</v>
      </c>
      <c r="Z126" s="127">
        <f t="shared" si="21"/>
        <v>1.5625E-2</v>
      </c>
      <c r="AA126" s="127">
        <f t="shared" si="21"/>
        <v>4.6875E-2</v>
      </c>
      <c r="AB126" s="127">
        <f t="shared" si="21"/>
        <v>0</v>
      </c>
      <c r="AC126" s="157"/>
      <c r="AD126" s="28" t="s">
        <v>430</v>
      </c>
      <c r="AE126" s="74" t="s">
        <v>165</v>
      </c>
      <c r="AF126" s="154"/>
      <c r="AG126" s="174">
        <v>0.94339622641509435</v>
      </c>
      <c r="AH126" s="174">
        <v>3.7735849056603772E-2</v>
      </c>
      <c r="AI126" s="174">
        <v>1.8867924528301886E-2</v>
      </c>
      <c r="AJ126" s="174">
        <v>0</v>
      </c>
      <c r="AK126" s="174">
        <v>0.96363636363636362</v>
      </c>
      <c r="AL126" s="175"/>
      <c r="AM126" s="264">
        <f t="shared" si="30"/>
        <v>2.8017241379310387E-2</v>
      </c>
      <c r="AN126" s="264">
        <f t="shared" si="30"/>
        <v>-1.5625E-2</v>
      </c>
      <c r="AO126" s="264">
        <f t="shared" si="30"/>
        <v>-2.9633620689655173E-2</v>
      </c>
      <c r="AP126" s="264">
        <f t="shared" si="30"/>
        <v>1.7241379310344827E-2</v>
      </c>
      <c r="AR126" s="174">
        <f t="shared" si="31"/>
        <v>-5.8962264150943522E-3</v>
      </c>
      <c r="AS126" s="174">
        <f t="shared" si="31"/>
        <v>-2.2110849056603772E-2</v>
      </c>
      <c r="AT126" s="174">
        <f t="shared" si="31"/>
        <v>2.8007075471698114E-2</v>
      </c>
      <c r="AU126" s="174">
        <f t="shared" si="31"/>
        <v>0</v>
      </c>
    </row>
    <row r="127" spans="1:47" ht="25.35" customHeight="1" thickBot="1" x14ac:dyDescent="0.25">
      <c r="A127" s="2"/>
      <c r="B127" s="48"/>
      <c r="C127" s="28"/>
      <c r="D127" s="144"/>
      <c r="E127" s="27" t="s">
        <v>145</v>
      </c>
      <c r="F127" s="244" t="s">
        <v>146</v>
      </c>
      <c r="G127" s="27" t="s">
        <v>147</v>
      </c>
      <c r="H127" s="244"/>
      <c r="I127" s="27" t="s">
        <v>0</v>
      </c>
      <c r="J127" s="116"/>
      <c r="K127" s="27" t="s">
        <v>145</v>
      </c>
      <c r="L127" s="244" t="s">
        <v>146</v>
      </c>
      <c r="M127" s="27" t="s">
        <v>147</v>
      </c>
      <c r="N127" s="126" t="s">
        <v>49</v>
      </c>
      <c r="O127" s="157"/>
      <c r="P127" s="48"/>
      <c r="Q127" s="28"/>
      <c r="R127" s="144"/>
      <c r="S127" s="27" t="s">
        <v>145</v>
      </c>
      <c r="T127" s="123" t="s">
        <v>146</v>
      </c>
      <c r="U127" s="27" t="s">
        <v>147</v>
      </c>
      <c r="V127" s="123"/>
      <c r="W127" s="27" t="s">
        <v>0</v>
      </c>
      <c r="X127" s="116"/>
      <c r="Y127" s="27" t="s">
        <v>145</v>
      </c>
      <c r="Z127" s="123" t="s">
        <v>146</v>
      </c>
      <c r="AA127" s="27" t="s">
        <v>147</v>
      </c>
      <c r="AB127" s="126" t="str">
        <f t="shared" si="21"/>
        <v/>
      </c>
      <c r="AC127" s="157"/>
      <c r="AD127" s="28"/>
      <c r="AE127" s="74"/>
      <c r="AG127" s="27" t="s">
        <v>145</v>
      </c>
      <c r="AH127" s="27" t="s">
        <v>146</v>
      </c>
      <c r="AI127" s="27" t="s">
        <v>147</v>
      </c>
      <c r="AJ127" s="27"/>
      <c r="AK127" s="27" t="s">
        <v>391</v>
      </c>
      <c r="AL127" s="120"/>
      <c r="AM127" s="27" t="s">
        <v>145</v>
      </c>
      <c r="AN127" s="27" t="s">
        <v>146</v>
      </c>
      <c r="AO127" s="27" t="s">
        <v>147</v>
      </c>
      <c r="AP127" s="155" t="s">
        <v>49</v>
      </c>
      <c r="AR127" s="27" t="s">
        <v>145</v>
      </c>
      <c r="AS127" s="27" t="s">
        <v>146</v>
      </c>
      <c r="AT127" s="27" t="s">
        <v>147</v>
      </c>
      <c r="AU127" s="155"/>
    </row>
    <row r="128" spans="1:47" ht="25.35" customHeight="1" thickBot="1" x14ac:dyDescent="0.25">
      <c r="A128" s="2"/>
      <c r="B128" s="48" t="s">
        <v>367</v>
      </c>
      <c r="C128" s="28" t="s">
        <v>166</v>
      </c>
      <c r="D128" s="144"/>
      <c r="E128" s="209">
        <v>1</v>
      </c>
      <c r="F128" s="210">
        <v>17</v>
      </c>
      <c r="G128" s="222">
        <v>40</v>
      </c>
      <c r="H128" s="53"/>
      <c r="I128" s="211">
        <v>58</v>
      </c>
      <c r="J128" s="116"/>
      <c r="K128" s="193">
        <v>1.7241379310344827E-2</v>
      </c>
      <c r="L128" s="194">
        <v>0.29310344827586204</v>
      </c>
      <c r="M128" s="195">
        <v>0.68965517241379315</v>
      </c>
      <c r="N128" s="127"/>
      <c r="O128" s="157"/>
      <c r="P128" s="48" t="s">
        <v>367</v>
      </c>
      <c r="Q128" s="28" t="s">
        <v>166</v>
      </c>
      <c r="R128" s="144"/>
      <c r="S128" s="52">
        <v>3</v>
      </c>
      <c r="T128" s="53">
        <v>26</v>
      </c>
      <c r="U128" s="54">
        <v>35</v>
      </c>
      <c r="V128" s="53"/>
      <c r="W128" s="55">
        <v>64</v>
      </c>
      <c r="X128" s="116"/>
      <c r="Y128" s="128">
        <f t="shared" si="21"/>
        <v>4.6875E-2</v>
      </c>
      <c r="Z128" s="129">
        <f t="shared" si="21"/>
        <v>0.40625</v>
      </c>
      <c r="AA128" s="130">
        <f t="shared" si="21"/>
        <v>0.546875</v>
      </c>
      <c r="AB128" s="127"/>
      <c r="AC128" s="157"/>
      <c r="AD128" s="28" t="s">
        <v>429</v>
      </c>
      <c r="AE128" s="74" t="s">
        <v>166</v>
      </c>
      <c r="AF128" s="154"/>
      <c r="AG128" s="187">
        <v>2.0833333333333332E-2</v>
      </c>
      <c r="AH128" s="188">
        <v>0.35416666666666669</v>
      </c>
      <c r="AI128" s="188">
        <v>0.625</v>
      </c>
      <c r="AJ128" s="188"/>
      <c r="AK128" s="189">
        <v>0.87272727272727268</v>
      </c>
      <c r="AL128" s="175"/>
      <c r="AM128" s="278">
        <f t="shared" ref="AM128:AO128" si="32">K128-Y128</f>
        <v>-2.9633620689655173E-2</v>
      </c>
      <c r="AN128" s="279">
        <f t="shared" si="32"/>
        <v>-0.11314655172413796</v>
      </c>
      <c r="AO128" s="280">
        <f t="shared" si="32"/>
        <v>0.14278017241379315</v>
      </c>
      <c r="AP128" s="155" t="s">
        <v>49</v>
      </c>
      <c r="AR128" s="183">
        <f>Y128-AG128</f>
        <v>2.6041666666666668E-2</v>
      </c>
      <c r="AS128" s="184">
        <f>Z128-AH128</f>
        <v>5.2083333333333315E-2</v>
      </c>
      <c r="AT128" s="185">
        <f>AA128-AI128</f>
        <v>-7.8125E-2</v>
      </c>
      <c r="AU128" s="155"/>
    </row>
    <row r="129" spans="1:47" ht="17.100000000000001" customHeight="1" thickBot="1" x14ac:dyDescent="0.25">
      <c r="A129" s="2"/>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X129" s="116"/>
      <c r="Y129" s="127" t="str">
        <f t="shared" si="21"/>
        <v/>
      </c>
      <c r="Z129" s="127" t="str">
        <f t="shared" si="21"/>
        <v/>
      </c>
      <c r="AA129" s="127" t="str">
        <f t="shared" si="21"/>
        <v/>
      </c>
      <c r="AB129" s="127" t="str">
        <f t="shared" si="21"/>
        <v/>
      </c>
      <c r="AC129" s="157"/>
      <c r="AD129" s="35" t="s">
        <v>167</v>
      </c>
      <c r="AE129" s="36" t="s">
        <v>168</v>
      </c>
      <c r="AG129" s="120"/>
      <c r="AH129" s="120"/>
      <c r="AI129" s="120"/>
      <c r="AJ129" s="120"/>
      <c r="AK129" s="120"/>
      <c r="AL129" s="120"/>
      <c r="AM129" s="155" t="s">
        <v>49</v>
      </c>
      <c r="AN129" s="155" t="s">
        <v>49</v>
      </c>
      <c r="AO129" s="155" t="s">
        <v>49</v>
      </c>
      <c r="AP129" s="155" t="s">
        <v>49</v>
      </c>
      <c r="AR129" s="155"/>
      <c r="AS129" s="155"/>
      <c r="AT129" s="155"/>
      <c r="AU129" s="155"/>
    </row>
    <row r="130" spans="1:47" ht="25.35" customHeight="1" thickBot="1" x14ac:dyDescent="0.25">
      <c r="A130" s="2"/>
      <c r="B130" s="48" t="s">
        <v>368</v>
      </c>
      <c r="C130" s="28" t="s">
        <v>606</v>
      </c>
      <c r="D130" s="144"/>
      <c r="E130" s="205">
        <v>56</v>
      </c>
      <c r="F130" s="205">
        <v>2</v>
      </c>
      <c r="G130" s="206">
        <v>0</v>
      </c>
      <c r="H130" s="205">
        <v>0</v>
      </c>
      <c r="I130" s="205">
        <v>58</v>
      </c>
      <c r="J130" s="116"/>
      <c r="K130" s="192">
        <v>0.96551724137931039</v>
      </c>
      <c r="L130" s="192">
        <v>3.4482758620689655E-2</v>
      </c>
      <c r="M130" s="192">
        <v>0</v>
      </c>
      <c r="N130" s="192">
        <v>0</v>
      </c>
      <c r="O130" s="157"/>
      <c r="P130" s="48" t="s">
        <v>368</v>
      </c>
      <c r="Q130" s="28" t="s">
        <v>169</v>
      </c>
      <c r="R130" s="144"/>
      <c r="S130" s="30">
        <v>58</v>
      </c>
      <c r="T130" s="30">
        <v>1</v>
      </c>
      <c r="U130" s="31">
        <v>2</v>
      </c>
      <c r="V130" s="30">
        <v>3</v>
      </c>
      <c r="W130" s="30">
        <v>64</v>
      </c>
      <c r="X130" s="116"/>
      <c r="Y130" s="127">
        <f t="shared" si="21"/>
        <v>0.90625</v>
      </c>
      <c r="Z130" s="127">
        <f t="shared" si="21"/>
        <v>1.5625E-2</v>
      </c>
      <c r="AA130" s="127">
        <f t="shared" si="21"/>
        <v>3.125E-2</v>
      </c>
      <c r="AB130" s="127">
        <f t="shared" si="21"/>
        <v>4.6875E-2</v>
      </c>
      <c r="AC130" s="157"/>
      <c r="AD130" s="101" t="s">
        <v>431</v>
      </c>
      <c r="AE130" s="78" t="s">
        <v>169</v>
      </c>
      <c r="AF130" s="154"/>
      <c r="AG130" s="174">
        <v>0.86538461538461542</v>
      </c>
      <c r="AH130" s="174">
        <v>7.6923076923076927E-2</v>
      </c>
      <c r="AI130" s="174">
        <v>3.8461538461538464E-2</v>
      </c>
      <c r="AJ130" s="174">
        <v>1.9230769230769232E-2</v>
      </c>
      <c r="AK130" s="174">
        <v>0.94545454545454544</v>
      </c>
      <c r="AL130" s="175"/>
      <c r="AM130" s="264">
        <f t="shared" ref="AM130:AP130" si="33">K130-Y130</f>
        <v>5.9267241379310387E-2</v>
      </c>
      <c r="AN130" s="264">
        <f t="shared" si="33"/>
        <v>1.8857758620689655E-2</v>
      </c>
      <c r="AO130" s="264">
        <f t="shared" si="33"/>
        <v>-3.125E-2</v>
      </c>
      <c r="AP130" s="264">
        <f t="shared" si="33"/>
        <v>-4.6875E-2</v>
      </c>
      <c r="AR130" s="174">
        <f>Y130-AG130</f>
        <v>4.0865384615384581E-2</v>
      </c>
      <c r="AS130" s="174">
        <f>Z130-AH130</f>
        <v>-6.1298076923076927E-2</v>
      </c>
      <c r="AT130" s="174">
        <f>AA130-AI130</f>
        <v>-7.2115384615384637E-3</v>
      </c>
      <c r="AU130" s="174">
        <f>AB130-AJ130</f>
        <v>2.7644230769230768E-2</v>
      </c>
    </row>
    <row r="131" spans="1:47" ht="17.100000000000001" customHeight="1" thickBot="1" x14ac:dyDescent="0.25">
      <c r="A131" s="2"/>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X131" s="116"/>
      <c r="Y131" s="126" t="str">
        <f t="shared" si="21"/>
        <v/>
      </c>
      <c r="Z131" s="126" t="str">
        <f t="shared" si="21"/>
        <v/>
      </c>
      <c r="AA131" s="126" t="str">
        <f t="shared" si="21"/>
        <v/>
      </c>
      <c r="AB131" s="126" t="str">
        <f t="shared" si="21"/>
        <v/>
      </c>
      <c r="AC131" s="157"/>
      <c r="AD131" s="81" t="s">
        <v>170</v>
      </c>
      <c r="AE131" s="81" t="s">
        <v>171</v>
      </c>
      <c r="AG131" s="120"/>
      <c r="AH131" s="120"/>
      <c r="AI131" s="120"/>
      <c r="AJ131" s="120"/>
      <c r="AK131" s="120"/>
      <c r="AL131" s="120"/>
      <c r="AM131" s="155" t="s">
        <v>49</v>
      </c>
      <c r="AN131" s="155" t="s">
        <v>49</v>
      </c>
      <c r="AO131" s="155" t="s">
        <v>49</v>
      </c>
      <c r="AP131" s="155" t="s">
        <v>49</v>
      </c>
      <c r="AR131" s="155"/>
      <c r="AS131" s="155"/>
      <c r="AT131" s="155"/>
      <c r="AU131" s="155"/>
    </row>
    <row r="132" spans="1:47" ht="25.35" customHeight="1" thickBot="1" x14ac:dyDescent="0.25">
      <c r="A132" s="2"/>
      <c r="B132" s="35"/>
      <c r="C132" s="36"/>
      <c r="E132" s="27" t="s">
        <v>145</v>
      </c>
      <c r="F132" s="244" t="s">
        <v>146</v>
      </c>
      <c r="G132" s="27" t="s">
        <v>147</v>
      </c>
      <c r="H132" s="244"/>
      <c r="I132" s="27" t="s">
        <v>0</v>
      </c>
      <c r="J132" s="116"/>
      <c r="K132" s="27" t="s">
        <v>145</v>
      </c>
      <c r="L132" s="244" t="s">
        <v>146</v>
      </c>
      <c r="M132" s="27" t="s">
        <v>147</v>
      </c>
      <c r="N132" s="126" t="s">
        <v>49</v>
      </c>
      <c r="O132" s="157"/>
      <c r="P132" s="35"/>
      <c r="Q132" s="36"/>
      <c r="S132" s="27" t="s">
        <v>145</v>
      </c>
      <c r="T132" s="123" t="s">
        <v>146</v>
      </c>
      <c r="U132" s="27" t="s">
        <v>147</v>
      </c>
      <c r="V132" s="123"/>
      <c r="W132" s="27" t="s">
        <v>0</v>
      </c>
      <c r="X132" s="116"/>
      <c r="Y132" s="27" t="s">
        <v>145</v>
      </c>
      <c r="Z132" s="123" t="s">
        <v>146</v>
      </c>
      <c r="AA132" s="27" t="s">
        <v>147</v>
      </c>
      <c r="AB132" s="126" t="str">
        <f t="shared" si="21"/>
        <v/>
      </c>
      <c r="AC132" s="157"/>
      <c r="AD132" s="109"/>
      <c r="AE132" s="125"/>
      <c r="AG132" s="27" t="s">
        <v>145</v>
      </c>
      <c r="AH132" s="27" t="s">
        <v>146</v>
      </c>
      <c r="AI132" s="27" t="s">
        <v>147</v>
      </c>
      <c r="AJ132" s="27"/>
      <c r="AK132" s="27" t="s">
        <v>391</v>
      </c>
      <c r="AL132" s="120"/>
      <c r="AM132" s="27" t="s">
        <v>145</v>
      </c>
      <c r="AN132" s="27" t="s">
        <v>146</v>
      </c>
      <c r="AO132" s="27" t="s">
        <v>147</v>
      </c>
      <c r="AP132" s="155"/>
      <c r="AR132" s="27" t="s">
        <v>145</v>
      </c>
      <c r="AS132" s="27" t="s">
        <v>146</v>
      </c>
      <c r="AT132" s="27" t="s">
        <v>147</v>
      </c>
      <c r="AU132" s="155"/>
    </row>
    <row r="133" spans="1:47" ht="25.35" customHeight="1" thickBot="1" x14ac:dyDescent="0.25">
      <c r="A133" s="2"/>
      <c r="B133" s="48" t="s">
        <v>369</v>
      </c>
      <c r="C133" s="28" t="s">
        <v>172</v>
      </c>
      <c r="D133" s="144"/>
      <c r="E133" s="209">
        <v>1</v>
      </c>
      <c r="F133" s="210">
        <v>12</v>
      </c>
      <c r="G133" s="222">
        <v>45</v>
      </c>
      <c r="H133" s="53"/>
      <c r="I133" s="211">
        <v>58</v>
      </c>
      <c r="J133" s="116"/>
      <c r="K133" s="193">
        <v>1.7241379310344827E-2</v>
      </c>
      <c r="L133" s="194">
        <v>0.20689655172413793</v>
      </c>
      <c r="M133" s="195">
        <v>0.77586206896551724</v>
      </c>
      <c r="N133" s="127"/>
      <c r="O133" s="157"/>
      <c r="P133" s="48" t="s">
        <v>369</v>
      </c>
      <c r="Q133" s="28" t="s">
        <v>172</v>
      </c>
      <c r="R133" s="144"/>
      <c r="S133" s="52">
        <v>5</v>
      </c>
      <c r="T133" s="53">
        <v>29</v>
      </c>
      <c r="U133" s="54">
        <v>30</v>
      </c>
      <c r="V133" s="53"/>
      <c r="W133" s="55">
        <v>64</v>
      </c>
      <c r="X133" s="116"/>
      <c r="Y133" s="128">
        <f t="shared" si="21"/>
        <v>7.8125E-2</v>
      </c>
      <c r="Z133" s="129">
        <f t="shared" si="21"/>
        <v>0.453125</v>
      </c>
      <c r="AA133" s="130">
        <f t="shared" si="21"/>
        <v>0.46875</v>
      </c>
      <c r="AB133" s="127"/>
      <c r="AC133" s="157"/>
      <c r="AD133" s="102" t="s">
        <v>432</v>
      </c>
      <c r="AE133" s="74" t="s">
        <v>172</v>
      </c>
      <c r="AF133" s="154"/>
      <c r="AG133" s="187">
        <v>2.0833333333333332E-2</v>
      </c>
      <c r="AH133" s="188">
        <v>0.33333333333333331</v>
      </c>
      <c r="AI133" s="188">
        <v>0.64583333333333337</v>
      </c>
      <c r="AJ133" s="188"/>
      <c r="AK133" s="189">
        <v>0.87272727272727268</v>
      </c>
      <c r="AL133" s="175"/>
      <c r="AM133" s="278">
        <f t="shared" ref="AM133:AO133" si="34">K133-Y133</f>
        <v>-6.0883620689655173E-2</v>
      </c>
      <c r="AN133" s="279">
        <f t="shared" si="34"/>
        <v>-0.24622844827586207</v>
      </c>
      <c r="AO133" s="280">
        <f t="shared" si="34"/>
        <v>0.30711206896551724</v>
      </c>
      <c r="AP133" s="155" t="s">
        <v>49</v>
      </c>
      <c r="AR133" s="183">
        <f>Y133-AG133</f>
        <v>5.7291666666666671E-2</v>
      </c>
      <c r="AS133" s="184">
        <f>Z133-AH133</f>
        <v>0.11979166666666669</v>
      </c>
      <c r="AT133" s="185">
        <f>AA133-AI133</f>
        <v>-0.17708333333333337</v>
      </c>
      <c r="AU133" s="155"/>
    </row>
    <row r="134" spans="1:47" ht="16.350000000000001" customHeight="1" x14ac:dyDescent="0.2">
      <c r="A134" s="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X134" s="116"/>
      <c r="Y134" s="127" t="str">
        <f t="shared" si="21"/>
        <v/>
      </c>
      <c r="Z134" s="127" t="str">
        <f t="shared" si="21"/>
        <v/>
      </c>
      <c r="AA134" s="127" t="str">
        <f t="shared" si="21"/>
        <v/>
      </c>
      <c r="AB134" s="127" t="str">
        <f t="shared" si="21"/>
        <v/>
      </c>
      <c r="AC134" s="157"/>
      <c r="AD134" s="67"/>
      <c r="AE134" s="24"/>
      <c r="AG134" s="120"/>
      <c r="AH134" s="120"/>
      <c r="AI134" s="120"/>
      <c r="AJ134" s="120"/>
      <c r="AK134" s="120"/>
      <c r="AL134" s="120"/>
      <c r="AM134" s="155" t="s">
        <v>49</v>
      </c>
      <c r="AN134" s="155" t="s">
        <v>49</v>
      </c>
      <c r="AO134" s="155" t="s">
        <v>49</v>
      </c>
      <c r="AP134" s="155" t="s">
        <v>49</v>
      </c>
      <c r="AR134" s="155"/>
      <c r="AS134" s="155"/>
      <c r="AT134" s="155"/>
      <c r="AU134" s="155"/>
    </row>
    <row r="135" spans="1:47" ht="17.100000000000001" customHeight="1" x14ac:dyDescent="0.2">
      <c r="A135" s="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X135" s="116"/>
      <c r="Y135" s="127" t="str">
        <f t="shared" si="21"/>
        <v/>
      </c>
      <c r="Z135" s="127" t="str">
        <f t="shared" si="21"/>
        <v/>
      </c>
      <c r="AA135" s="127" t="str">
        <f t="shared" si="21"/>
        <v/>
      </c>
      <c r="AB135" s="127" t="str">
        <f t="shared" si="21"/>
        <v/>
      </c>
      <c r="AC135" s="157"/>
      <c r="AD135" s="80" t="s">
        <v>173</v>
      </c>
      <c r="AE135" s="24"/>
      <c r="AG135" s="120"/>
      <c r="AH135" s="120"/>
      <c r="AI135" s="120"/>
      <c r="AJ135" s="120"/>
      <c r="AK135" s="120"/>
      <c r="AL135" s="120"/>
      <c r="AM135" s="155" t="s">
        <v>49</v>
      </c>
      <c r="AN135" s="155" t="s">
        <v>49</v>
      </c>
      <c r="AO135" s="155" t="s">
        <v>49</v>
      </c>
      <c r="AP135" s="155" t="s">
        <v>49</v>
      </c>
      <c r="AR135" s="155"/>
      <c r="AS135" s="155"/>
      <c r="AT135" s="155"/>
      <c r="AU135" s="155"/>
    </row>
    <row r="136" spans="1:47" ht="17.850000000000001" customHeight="1" thickBot="1" x14ac:dyDescent="0.25">
      <c r="A136" s="2"/>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X136" s="116"/>
      <c r="Y136" s="127" t="str">
        <f t="shared" si="21"/>
        <v/>
      </c>
      <c r="Z136" s="127" t="str">
        <f t="shared" si="21"/>
        <v/>
      </c>
      <c r="AA136" s="127" t="str">
        <f t="shared" si="21"/>
        <v/>
      </c>
      <c r="AB136" s="127" t="str">
        <f t="shared" si="21"/>
        <v/>
      </c>
      <c r="AC136" s="157"/>
      <c r="AD136" s="60"/>
      <c r="AE136" s="24"/>
      <c r="AG136" s="120"/>
      <c r="AH136" s="120"/>
      <c r="AI136" s="120"/>
      <c r="AJ136" s="120"/>
      <c r="AK136" s="120"/>
      <c r="AL136" s="120"/>
      <c r="AM136" s="155" t="s">
        <v>49</v>
      </c>
      <c r="AN136" s="155" t="s">
        <v>49</v>
      </c>
      <c r="AO136" s="155" t="s">
        <v>49</v>
      </c>
      <c r="AP136" s="155" t="s">
        <v>49</v>
      </c>
      <c r="AR136" s="155"/>
      <c r="AS136" s="155"/>
      <c r="AT136" s="155"/>
      <c r="AU136" s="155"/>
    </row>
    <row r="137" spans="1:47" ht="25.35" customHeight="1" thickBot="1" x14ac:dyDescent="0.25">
      <c r="A137" s="2"/>
      <c r="B137" s="64" t="s">
        <v>370</v>
      </c>
      <c r="C137" s="28" t="s">
        <v>174</v>
      </c>
      <c r="D137" s="144"/>
      <c r="E137" s="205">
        <v>46</v>
      </c>
      <c r="F137" s="205">
        <v>2</v>
      </c>
      <c r="G137" s="206">
        <v>2</v>
      </c>
      <c r="H137" s="205">
        <v>0</v>
      </c>
      <c r="I137" s="247">
        <f t="shared" ref="I137:I155" si="35">SUM(E137:H137)</f>
        <v>50</v>
      </c>
      <c r="J137" s="116"/>
      <c r="K137" s="192">
        <v>0.92</v>
      </c>
      <c r="L137" s="192">
        <v>0.04</v>
      </c>
      <c r="M137" s="192">
        <v>0.04</v>
      </c>
      <c r="N137" s="192">
        <v>0</v>
      </c>
      <c r="O137" s="157"/>
      <c r="P137" s="64" t="s">
        <v>370</v>
      </c>
      <c r="Q137" s="28" t="s">
        <v>174</v>
      </c>
      <c r="R137" s="144"/>
      <c r="S137" s="30">
        <v>39</v>
      </c>
      <c r="T137" s="30">
        <v>5</v>
      </c>
      <c r="U137" s="31">
        <v>0</v>
      </c>
      <c r="V137" s="30">
        <v>1</v>
      </c>
      <c r="W137" s="30">
        <v>45</v>
      </c>
      <c r="X137" s="116"/>
      <c r="Y137" s="127">
        <f t="shared" si="21"/>
        <v>0.8666666666666667</v>
      </c>
      <c r="Z137" s="127">
        <f t="shared" si="21"/>
        <v>0.1111111111111111</v>
      </c>
      <c r="AA137" s="127">
        <f t="shared" si="21"/>
        <v>0</v>
      </c>
      <c r="AB137" s="127">
        <f t="shared" si="21"/>
        <v>2.2222222222222223E-2</v>
      </c>
      <c r="AC137" s="157"/>
      <c r="AD137" s="28" t="s">
        <v>433</v>
      </c>
      <c r="AE137" s="83" t="s">
        <v>174</v>
      </c>
      <c r="AF137" s="154"/>
      <c r="AG137" s="174">
        <v>0.49056603773584906</v>
      </c>
      <c r="AH137" s="174">
        <v>0.26415094339622641</v>
      </c>
      <c r="AI137" s="174">
        <v>0.16981132075471697</v>
      </c>
      <c r="AJ137" s="174">
        <v>7.5471698113207544E-2</v>
      </c>
      <c r="AK137" s="174">
        <v>0.96363636363636362</v>
      </c>
      <c r="AL137" s="175"/>
      <c r="AM137" s="264">
        <f t="shared" ref="AM137:AP155" si="36">K137-Y137</f>
        <v>5.3333333333333344E-2</v>
      </c>
      <c r="AN137" s="264">
        <f t="shared" si="36"/>
        <v>-7.1111111111111097E-2</v>
      </c>
      <c r="AO137" s="264">
        <f t="shared" si="36"/>
        <v>0.04</v>
      </c>
      <c r="AP137" s="264">
        <f t="shared" si="36"/>
        <v>-2.2222222222222223E-2</v>
      </c>
      <c r="AR137" s="174">
        <f t="shared" ref="AR137:AU155" si="37">Y137-AG137</f>
        <v>0.37610062893081764</v>
      </c>
      <c r="AS137" s="174">
        <f t="shared" si="37"/>
        <v>-0.15303983228511531</v>
      </c>
      <c r="AT137" s="174">
        <f t="shared" si="37"/>
        <v>-0.16981132075471697</v>
      </c>
      <c r="AU137" s="174">
        <f t="shared" si="37"/>
        <v>-5.3249475890985318E-2</v>
      </c>
    </row>
    <row r="138" spans="1:47" ht="25.35" customHeight="1" thickBot="1" x14ac:dyDescent="0.25">
      <c r="A138" s="2"/>
      <c r="B138" s="64" t="s">
        <v>371</v>
      </c>
      <c r="C138" s="28" t="s">
        <v>175</v>
      </c>
      <c r="D138" s="144"/>
      <c r="E138" s="205">
        <v>45</v>
      </c>
      <c r="F138" s="205">
        <v>2</v>
      </c>
      <c r="G138" s="206">
        <v>3</v>
      </c>
      <c r="H138" s="205">
        <v>0</v>
      </c>
      <c r="I138" s="247">
        <f t="shared" si="35"/>
        <v>50</v>
      </c>
      <c r="J138" s="116"/>
      <c r="K138" s="192">
        <v>0.9</v>
      </c>
      <c r="L138" s="192">
        <v>0.04</v>
      </c>
      <c r="M138" s="192">
        <v>0.06</v>
      </c>
      <c r="N138" s="192">
        <v>0</v>
      </c>
      <c r="O138" s="157"/>
      <c r="P138" s="64" t="s">
        <v>371</v>
      </c>
      <c r="Q138" s="28" t="s">
        <v>175</v>
      </c>
      <c r="R138" s="144"/>
      <c r="S138" s="30">
        <v>38</v>
      </c>
      <c r="T138" s="30">
        <v>5</v>
      </c>
      <c r="U138" s="31">
        <v>1</v>
      </c>
      <c r="V138" s="30">
        <v>1</v>
      </c>
      <c r="W138" s="30">
        <v>45</v>
      </c>
      <c r="X138" s="116"/>
      <c r="Y138" s="127">
        <f t="shared" si="21"/>
        <v>0.84444444444444444</v>
      </c>
      <c r="Z138" s="127">
        <f t="shared" si="21"/>
        <v>0.1111111111111111</v>
      </c>
      <c r="AA138" s="127">
        <f t="shared" si="21"/>
        <v>2.2222222222222223E-2</v>
      </c>
      <c r="AB138" s="127">
        <f t="shared" si="21"/>
        <v>2.2222222222222223E-2</v>
      </c>
      <c r="AC138" s="157"/>
      <c r="AD138" s="28" t="s">
        <v>156</v>
      </c>
      <c r="AE138" s="74" t="s">
        <v>175</v>
      </c>
      <c r="AF138" s="154"/>
      <c r="AG138" s="174">
        <v>0.54716981132075471</v>
      </c>
      <c r="AH138" s="174">
        <v>0.22641509433962265</v>
      </c>
      <c r="AI138" s="174">
        <v>0.18867924528301888</v>
      </c>
      <c r="AJ138" s="174">
        <v>3.7735849056603772E-2</v>
      </c>
      <c r="AK138" s="174">
        <v>0.96363636363636362</v>
      </c>
      <c r="AL138" s="175"/>
      <c r="AM138" s="264">
        <f t="shared" si="36"/>
        <v>5.555555555555558E-2</v>
      </c>
      <c r="AN138" s="264">
        <f t="shared" si="36"/>
        <v>-7.1111111111111097E-2</v>
      </c>
      <c r="AO138" s="264">
        <f t="shared" si="36"/>
        <v>3.7777777777777771E-2</v>
      </c>
      <c r="AP138" s="264">
        <f t="shared" si="36"/>
        <v>-2.2222222222222223E-2</v>
      </c>
      <c r="AR138" s="174">
        <f t="shared" si="37"/>
        <v>0.29727463312368974</v>
      </c>
      <c r="AS138" s="174">
        <f t="shared" si="37"/>
        <v>-0.11530398322851154</v>
      </c>
      <c r="AT138" s="174">
        <f t="shared" si="37"/>
        <v>-0.16645702306079666</v>
      </c>
      <c r="AU138" s="174">
        <f t="shared" si="37"/>
        <v>-1.5513626834381549E-2</v>
      </c>
    </row>
    <row r="139" spans="1:47" ht="25.35" customHeight="1" thickBot="1" x14ac:dyDescent="0.25">
      <c r="A139" s="2"/>
      <c r="B139" s="64" t="s">
        <v>372</v>
      </c>
      <c r="C139" s="28" t="s">
        <v>176</v>
      </c>
      <c r="D139" s="144"/>
      <c r="E139" s="205">
        <v>47</v>
      </c>
      <c r="F139" s="205">
        <v>1</v>
      </c>
      <c r="G139" s="206">
        <v>2</v>
      </c>
      <c r="H139" s="205">
        <v>0</v>
      </c>
      <c r="I139" s="247">
        <f t="shared" si="35"/>
        <v>50</v>
      </c>
      <c r="J139" s="116"/>
      <c r="K139" s="192">
        <v>0.94</v>
      </c>
      <c r="L139" s="192">
        <v>0.02</v>
      </c>
      <c r="M139" s="192">
        <v>0.04</v>
      </c>
      <c r="N139" s="192">
        <v>0</v>
      </c>
      <c r="O139" s="157"/>
      <c r="P139" s="64" t="s">
        <v>372</v>
      </c>
      <c r="Q139" s="28" t="s">
        <v>176</v>
      </c>
      <c r="R139" s="144"/>
      <c r="S139" s="30">
        <v>36</v>
      </c>
      <c r="T139" s="30">
        <v>8</v>
      </c>
      <c r="U139" s="31">
        <v>1</v>
      </c>
      <c r="V139" s="30">
        <v>0</v>
      </c>
      <c r="W139" s="30">
        <v>45</v>
      </c>
      <c r="X139" s="116"/>
      <c r="Y139" s="127">
        <f t="shared" si="21"/>
        <v>0.8</v>
      </c>
      <c r="Z139" s="127">
        <f t="shared" si="21"/>
        <v>0.17777777777777778</v>
      </c>
      <c r="AA139" s="127">
        <f t="shared" si="21"/>
        <v>2.2222222222222223E-2</v>
      </c>
      <c r="AB139" s="127">
        <f t="shared" si="21"/>
        <v>0</v>
      </c>
      <c r="AC139" s="157"/>
      <c r="AD139" s="28" t="s">
        <v>434</v>
      </c>
      <c r="AE139" s="74" t="s">
        <v>176</v>
      </c>
      <c r="AF139" s="154"/>
      <c r="AG139" s="174">
        <v>0.50943396226415094</v>
      </c>
      <c r="AH139" s="174">
        <v>0.26415094339622641</v>
      </c>
      <c r="AI139" s="174">
        <v>0.20754716981132076</v>
      </c>
      <c r="AJ139" s="174">
        <v>1.8867924528301886E-2</v>
      </c>
      <c r="AK139" s="174">
        <v>0.96363636363636362</v>
      </c>
      <c r="AL139" s="175"/>
      <c r="AM139" s="264">
        <f t="shared" si="36"/>
        <v>0.1399999999999999</v>
      </c>
      <c r="AN139" s="264">
        <f t="shared" si="36"/>
        <v>-0.15777777777777779</v>
      </c>
      <c r="AO139" s="264">
        <f t="shared" si="36"/>
        <v>1.7777777777777778E-2</v>
      </c>
      <c r="AP139" s="264">
        <f t="shared" si="36"/>
        <v>0</v>
      </c>
      <c r="AR139" s="174">
        <f t="shared" si="37"/>
        <v>0.2905660377358491</v>
      </c>
      <c r="AS139" s="174">
        <f t="shared" si="37"/>
        <v>-8.6373165618448627E-2</v>
      </c>
      <c r="AT139" s="174">
        <f t="shared" si="37"/>
        <v>-0.18532494758909854</v>
      </c>
      <c r="AU139" s="174">
        <f t="shared" si="37"/>
        <v>-1.8867924528301886E-2</v>
      </c>
    </row>
    <row r="140" spans="1:47" ht="17.100000000000001" customHeight="1" thickBot="1" x14ac:dyDescent="0.25">
      <c r="A140" s="2"/>
      <c r="B140" s="64" t="s">
        <v>373</v>
      </c>
      <c r="C140" s="28" t="s">
        <v>177</v>
      </c>
      <c r="D140" s="144"/>
      <c r="E140" s="205">
        <v>47</v>
      </c>
      <c r="F140" s="205">
        <v>2</v>
      </c>
      <c r="G140" s="206">
        <v>1</v>
      </c>
      <c r="H140" s="205">
        <v>0</v>
      </c>
      <c r="I140" s="247">
        <f t="shared" si="35"/>
        <v>50</v>
      </c>
      <c r="J140" s="116"/>
      <c r="K140" s="192">
        <v>0.94</v>
      </c>
      <c r="L140" s="192">
        <v>0.04</v>
      </c>
      <c r="M140" s="192">
        <v>0.02</v>
      </c>
      <c r="N140" s="192">
        <v>0</v>
      </c>
      <c r="O140" s="157"/>
      <c r="P140" s="64" t="s">
        <v>373</v>
      </c>
      <c r="Q140" s="28" t="s">
        <v>177</v>
      </c>
      <c r="R140" s="144"/>
      <c r="S140" s="30">
        <v>41</v>
      </c>
      <c r="T140" s="30">
        <v>4</v>
      </c>
      <c r="U140" s="31">
        <v>0</v>
      </c>
      <c r="V140" s="30">
        <v>0</v>
      </c>
      <c r="W140" s="30">
        <v>45</v>
      </c>
      <c r="X140" s="116"/>
      <c r="Y140" s="127">
        <f t="shared" si="21"/>
        <v>0.91111111111111109</v>
      </c>
      <c r="Z140" s="127">
        <f t="shared" si="21"/>
        <v>8.8888888888888892E-2</v>
      </c>
      <c r="AA140" s="127">
        <f t="shared" si="21"/>
        <v>0</v>
      </c>
      <c r="AB140" s="127">
        <f t="shared" si="21"/>
        <v>0</v>
      </c>
      <c r="AC140" s="157"/>
      <c r="AD140" s="28" t="s">
        <v>435</v>
      </c>
      <c r="AE140" s="74" t="s">
        <v>177</v>
      </c>
      <c r="AF140" s="154"/>
      <c r="AG140" s="174">
        <v>0.60377358490566035</v>
      </c>
      <c r="AH140" s="174">
        <v>0.22641509433962265</v>
      </c>
      <c r="AI140" s="174">
        <v>0.15094339622641509</v>
      </c>
      <c r="AJ140" s="174">
        <v>1.8867924528301886E-2</v>
      </c>
      <c r="AK140" s="174">
        <v>0.96363636363636362</v>
      </c>
      <c r="AL140" s="175"/>
      <c r="AM140" s="264">
        <f t="shared" si="36"/>
        <v>2.8888888888888853E-2</v>
      </c>
      <c r="AN140" s="264">
        <f t="shared" si="36"/>
        <v>-4.8888888888888891E-2</v>
      </c>
      <c r="AO140" s="264">
        <f t="shared" si="36"/>
        <v>0.02</v>
      </c>
      <c r="AP140" s="264">
        <f t="shared" si="36"/>
        <v>0</v>
      </c>
      <c r="AR140" s="174">
        <f t="shared" si="37"/>
        <v>0.30733752620545074</v>
      </c>
      <c r="AS140" s="174">
        <f t="shared" si="37"/>
        <v>-0.13752620545073374</v>
      </c>
      <c r="AT140" s="174">
        <f t="shared" si="37"/>
        <v>-0.15094339622641509</v>
      </c>
      <c r="AU140" s="174">
        <f t="shared" si="37"/>
        <v>-1.8867924528301886E-2</v>
      </c>
    </row>
    <row r="141" spans="1:47" ht="47.85" customHeight="1" thickBot="1" x14ac:dyDescent="0.25">
      <c r="A141" s="2"/>
      <c r="B141" s="64" t="s">
        <v>374</v>
      </c>
      <c r="C141" s="28" t="s">
        <v>607</v>
      </c>
      <c r="D141" s="144"/>
      <c r="E141" s="205">
        <v>42</v>
      </c>
      <c r="F141" s="205">
        <v>2</v>
      </c>
      <c r="G141" s="206">
        <v>1</v>
      </c>
      <c r="H141" s="205">
        <v>5</v>
      </c>
      <c r="I141" s="247">
        <f t="shared" si="35"/>
        <v>50</v>
      </c>
      <c r="J141" s="116"/>
      <c r="K141" s="192">
        <v>0.84</v>
      </c>
      <c r="L141" s="192">
        <v>0.04</v>
      </c>
      <c r="M141" s="192">
        <v>0.02</v>
      </c>
      <c r="N141" s="192">
        <v>0.1</v>
      </c>
      <c r="O141" s="157"/>
      <c r="P141" s="64" t="s">
        <v>374</v>
      </c>
      <c r="Q141" s="28" t="s">
        <v>178</v>
      </c>
      <c r="R141" s="144"/>
      <c r="S141" s="30">
        <v>41</v>
      </c>
      <c r="T141" s="30">
        <v>2</v>
      </c>
      <c r="U141" s="31">
        <v>0</v>
      </c>
      <c r="V141" s="30">
        <v>2</v>
      </c>
      <c r="W141" s="30">
        <v>45</v>
      </c>
      <c r="X141" s="116"/>
      <c r="Y141" s="127">
        <f t="shared" si="21"/>
        <v>0.91111111111111109</v>
      </c>
      <c r="Z141" s="127">
        <f t="shared" si="21"/>
        <v>4.4444444444444446E-2</v>
      </c>
      <c r="AA141" s="127">
        <f t="shared" si="21"/>
        <v>0</v>
      </c>
      <c r="AB141" s="127">
        <f t="shared" si="21"/>
        <v>4.4444444444444446E-2</v>
      </c>
      <c r="AC141" s="157"/>
      <c r="AD141" s="28" t="s">
        <v>436</v>
      </c>
      <c r="AE141" s="74" t="s">
        <v>437</v>
      </c>
      <c r="AF141" s="154"/>
      <c r="AG141" s="174">
        <v>0.54716981132075471</v>
      </c>
      <c r="AH141" s="174">
        <v>0.18867924528301888</v>
      </c>
      <c r="AI141" s="174">
        <v>0.16981132075471697</v>
      </c>
      <c r="AJ141" s="174">
        <v>9.4339622641509441E-2</v>
      </c>
      <c r="AK141" s="174">
        <v>0.96363636363636362</v>
      </c>
      <c r="AL141" s="175"/>
      <c r="AM141" s="264">
        <f t="shared" si="36"/>
        <v>-7.1111111111111125E-2</v>
      </c>
      <c r="AN141" s="264">
        <f t="shared" si="36"/>
        <v>-4.4444444444444453E-3</v>
      </c>
      <c r="AO141" s="264">
        <f t="shared" si="36"/>
        <v>0.02</v>
      </c>
      <c r="AP141" s="264">
        <f t="shared" si="36"/>
        <v>5.5555555555555559E-2</v>
      </c>
      <c r="AR141" s="174">
        <f t="shared" si="37"/>
        <v>0.36394129979035639</v>
      </c>
      <c r="AS141" s="174">
        <f t="shared" si="37"/>
        <v>-0.14423480083857443</v>
      </c>
      <c r="AT141" s="174">
        <f t="shared" si="37"/>
        <v>-0.16981132075471697</v>
      </c>
      <c r="AU141" s="174">
        <f t="shared" si="37"/>
        <v>-4.9895178197064995E-2</v>
      </c>
    </row>
    <row r="142" spans="1:47" ht="17.100000000000001" customHeight="1" thickBot="1" x14ac:dyDescent="0.25">
      <c r="A142" s="2"/>
      <c r="B142" s="64" t="s">
        <v>375</v>
      </c>
      <c r="C142" s="28" t="s">
        <v>179</v>
      </c>
      <c r="D142" s="144"/>
      <c r="E142" s="205">
        <v>44</v>
      </c>
      <c r="F142" s="205">
        <v>3</v>
      </c>
      <c r="G142" s="206">
        <v>2</v>
      </c>
      <c r="H142" s="205">
        <v>1</v>
      </c>
      <c r="I142" s="247">
        <f t="shared" si="35"/>
        <v>50</v>
      </c>
      <c r="J142" s="116"/>
      <c r="K142" s="192">
        <v>0.88</v>
      </c>
      <c r="L142" s="192">
        <v>0.06</v>
      </c>
      <c r="M142" s="192">
        <v>0.04</v>
      </c>
      <c r="N142" s="192">
        <v>0.02</v>
      </c>
      <c r="O142" s="157"/>
      <c r="P142" s="64" t="s">
        <v>375</v>
      </c>
      <c r="Q142" s="28" t="s">
        <v>179</v>
      </c>
      <c r="R142" s="144"/>
      <c r="S142" s="30">
        <v>37</v>
      </c>
      <c r="T142" s="30">
        <v>4</v>
      </c>
      <c r="U142" s="31">
        <v>2</v>
      </c>
      <c r="V142" s="30">
        <v>2</v>
      </c>
      <c r="W142" s="30">
        <v>45</v>
      </c>
      <c r="X142" s="116"/>
      <c r="Y142" s="127">
        <f t="shared" si="21"/>
        <v>0.82222222222222219</v>
      </c>
      <c r="Z142" s="127">
        <f t="shared" si="21"/>
        <v>8.8888888888888892E-2</v>
      </c>
      <c r="AA142" s="127">
        <f t="shared" si="21"/>
        <v>4.4444444444444446E-2</v>
      </c>
      <c r="AB142" s="127">
        <f t="shared" si="21"/>
        <v>4.4444444444444446E-2</v>
      </c>
      <c r="AC142" s="157"/>
      <c r="AD142" s="28" t="s">
        <v>438</v>
      </c>
      <c r="AE142" s="74" t="s">
        <v>179</v>
      </c>
      <c r="AF142" s="154"/>
      <c r="AG142" s="174">
        <v>0.52830188679245282</v>
      </c>
      <c r="AH142" s="174">
        <v>0.22641509433962265</v>
      </c>
      <c r="AI142" s="174">
        <v>0.18867924528301888</v>
      </c>
      <c r="AJ142" s="174">
        <v>5.6603773584905662E-2</v>
      </c>
      <c r="AK142" s="174">
        <v>0.96363636363636362</v>
      </c>
      <c r="AL142" s="175"/>
      <c r="AM142" s="264">
        <f t="shared" si="36"/>
        <v>5.7777777777777817E-2</v>
      </c>
      <c r="AN142" s="264">
        <f t="shared" si="36"/>
        <v>-2.8888888888888895E-2</v>
      </c>
      <c r="AO142" s="264">
        <f t="shared" si="36"/>
        <v>-4.4444444444444453E-3</v>
      </c>
      <c r="AP142" s="264">
        <f t="shared" si="36"/>
        <v>-2.4444444444444446E-2</v>
      </c>
      <c r="AR142" s="174">
        <f t="shared" si="37"/>
        <v>0.29392033542976936</v>
      </c>
      <c r="AS142" s="174">
        <f t="shared" si="37"/>
        <v>-0.13752620545073374</v>
      </c>
      <c r="AT142" s="174">
        <f t="shared" si="37"/>
        <v>-0.14423480083857443</v>
      </c>
      <c r="AU142" s="174">
        <f t="shared" si="37"/>
        <v>-1.2159329140461216E-2</v>
      </c>
    </row>
    <row r="143" spans="1:47" ht="36.6" customHeight="1" thickBot="1" x14ac:dyDescent="0.25">
      <c r="A143" s="2"/>
      <c r="B143" s="64" t="s">
        <v>376</v>
      </c>
      <c r="C143" s="28" t="s">
        <v>608</v>
      </c>
      <c r="D143" s="144"/>
      <c r="E143" s="205">
        <v>44</v>
      </c>
      <c r="F143" s="205">
        <v>3</v>
      </c>
      <c r="G143" s="206">
        <v>2</v>
      </c>
      <c r="H143" s="205">
        <v>1</v>
      </c>
      <c r="I143" s="247">
        <f t="shared" si="35"/>
        <v>50</v>
      </c>
      <c r="J143" s="116"/>
      <c r="K143" s="192">
        <v>0.88</v>
      </c>
      <c r="L143" s="192">
        <v>0.06</v>
      </c>
      <c r="M143" s="192">
        <v>0.04</v>
      </c>
      <c r="N143" s="192">
        <v>0.02</v>
      </c>
      <c r="O143" s="157"/>
      <c r="P143" s="64" t="s">
        <v>376</v>
      </c>
      <c r="Q143" s="28" t="s">
        <v>180</v>
      </c>
      <c r="R143" s="144"/>
      <c r="S143" s="30">
        <v>37</v>
      </c>
      <c r="T143" s="30">
        <v>2</v>
      </c>
      <c r="U143" s="31">
        <v>1</v>
      </c>
      <c r="V143" s="30">
        <v>5</v>
      </c>
      <c r="W143" s="30">
        <v>45</v>
      </c>
      <c r="X143" s="116"/>
      <c r="Y143" s="127">
        <f t="shared" si="21"/>
        <v>0.82222222222222219</v>
      </c>
      <c r="Z143" s="127">
        <f t="shared" si="21"/>
        <v>4.4444444444444446E-2</v>
      </c>
      <c r="AA143" s="127">
        <f t="shared" si="21"/>
        <v>2.2222222222222223E-2</v>
      </c>
      <c r="AB143" s="127">
        <f t="shared" si="21"/>
        <v>0.1111111111111111</v>
      </c>
      <c r="AC143" s="157"/>
      <c r="AD143" s="28" t="s">
        <v>439</v>
      </c>
      <c r="AE143" s="74" t="s">
        <v>440</v>
      </c>
      <c r="AF143" s="154"/>
      <c r="AG143" s="174">
        <v>0.53846153846153844</v>
      </c>
      <c r="AH143" s="174">
        <v>0.15384615384615385</v>
      </c>
      <c r="AI143" s="174">
        <v>0.23076923076923078</v>
      </c>
      <c r="AJ143" s="174">
        <v>7.6923076923076927E-2</v>
      </c>
      <c r="AK143" s="174">
        <v>0.94545454545454544</v>
      </c>
      <c r="AL143" s="175"/>
      <c r="AM143" s="264">
        <f t="shared" si="36"/>
        <v>5.7777777777777817E-2</v>
      </c>
      <c r="AN143" s="264">
        <f t="shared" si="36"/>
        <v>1.5555555555555552E-2</v>
      </c>
      <c r="AO143" s="264">
        <f t="shared" si="36"/>
        <v>1.7777777777777778E-2</v>
      </c>
      <c r="AP143" s="264">
        <f t="shared" si="36"/>
        <v>-9.1111111111111101E-2</v>
      </c>
      <c r="AR143" s="174">
        <f t="shared" si="37"/>
        <v>0.28376068376068375</v>
      </c>
      <c r="AS143" s="174">
        <f t="shared" si="37"/>
        <v>-0.1094017094017094</v>
      </c>
      <c r="AT143" s="174">
        <f t="shared" si="37"/>
        <v>-0.20854700854700856</v>
      </c>
      <c r="AU143" s="174">
        <f t="shared" si="37"/>
        <v>3.4188034188034178E-2</v>
      </c>
    </row>
    <row r="144" spans="1:47" ht="25.35" customHeight="1" thickBot="1" x14ac:dyDescent="0.25">
      <c r="A144" s="2"/>
      <c r="B144" s="64" t="s">
        <v>377</v>
      </c>
      <c r="C144" s="28" t="s">
        <v>181</v>
      </c>
      <c r="D144" s="144"/>
      <c r="E144" s="205">
        <v>36</v>
      </c>
      <c r="F144" s="205">
        <v>7</v>
      </c>
      <c r="G144" s="206">
        <v>3</v>
      </c>
      <c r="H144" s="205">
        <v>4</v>
      </c>
      <c r="I144" s="247">
        <f t="shared" si="35"/>
        <v>50</v>
      </c>
      <c r="J144" s="116"/>
      <c r="K144" s="192">
        <v>0.72</v>
      </c>
      <c r="L144" s="192">
        <v>0.14000000000000001</v>
      </c>
      <c r="M144" s="192">
        <v>0.06</v>
      </c>
      <c r="N144" s="192">
        <v>0.08</v>
      </c>
      <c r="O144" s="157"/>
      <c r="P144" s="64" t="s">
        <v>377</v>
      </c>
      <c r="Q144" s="28" t="s">
        <v>181</v>
      </c>
      <c r="R144" s="144"/>
      <c r="S144" s="30">
        <v>36</v>
      </c>
      <c r="T144" s="30">
        <v>4</v>
      </c>
      <c r="U144" s="31">
        <v>1</v>
      </c>
      <c r="V144" s="30">
        <v>4</v>
      </c>
      <c r="W144" s="30">
        <v>45</v>
      </c>
      <c r="X144" s="116"/>
      <c r="Y144" s="127">
        <f t="shared" si="21"/>
        <v>0.8</v>
      </c>
      <c r="Z144" s="127">
        <f t="shared" si="21"/>
        <v>8.8888888888888892E-2</v>
      </c>
      <c r="AA144" s="127">
        <f t="shared" si="21"/>
        <v>2.2222222222222223E-2</v>
      </c>
      <c r="AB144" s="127">
        <f t="shared" si="21"/>
        <v>8.8888888888888892E-2</v>
      </c>
      <c r="AC144" s="157"/>
      <c r="AD144" s="28" t="s">
        <v>441</v>
      </c>
      <c r="AE144" s="74" t="s">
        <v>181</v>
      </c>
      <c r="AF144" s="154"/>
      <c r="AG144" s="174">
        <v>0.38461538461538464</v>
      </c>
      <c r="AH144" s="174">
        <v>0.25</v>
      </c>
      <c r="AI144" s="174">
        <v>0.25</v>
      </c>
      <c r="AJ144" s="174">
        <v>0.11538461538461539</v>
      </c>
      <c r="AK144" s="174">
        <v>0.94545454545454544</v>
      </c>
      <c r="AL144" s="175"/>
      <c r="AM144" s="264">
        <f t="shared" si="36"/>
        <v>-8.0000000000000071E-2</v>
      </c>
      <c r="AN144" s="264">
        <f t="shared" si="36"/>
        <v>5.1111111111111121E-2</v>
      </c>
      <c r="AO144" s="264">
        <f t="shared" si="36"/>
        <v>3.7777777777777771E-2</v>
      </c>
      <c r="AP144" s="264">
        <f t="shared" si="36"/>
        <v>-8.8888888888888906E-3</v>
      </c>
      <c r="AR144" s="174">
        <f t="shared" si="37"/>
        <v>0.41538461538461541</v>
      </c>
      <c r="AS144" s="174">
        <f t="shared" si="37"/>
        <v>-0.16111111111111109</v>
      </c>
      <c r="AT144" s="174">
        <f t="shared" si="37"/>
        <v>-0.22777777777777777</v>
      </c>
      <c r="AU144" s="174">
        <f t="shared" si="37"/>
        <v>-2.6495726495726499E-2</v>
      </c>
    </row>
    <row r="145" spans="1:47" ht="25.35" customHeight="1" thickBot="1" x14ac:dyDescent="0.25">
      <c r="A145" s="2"/>
      <c r="B145" s="64" t="s">
        <v>378</v>
      </c>
      <c r="C145" s="28" t="s">
        <v>182</v>
      </c>
      <c r="D145" s="144"/>
      <c r="E145" s="205">
        <v>43</v>
      </c>
      <c r="F145" s="205">
        <v>3</v>
      </c>
      <c r="G145" s="206">
        <v>3</v>
      </c>
      <c r="H145" s="205">
        <v>1</v>
      </c>
      <c r="I145" s="247">
        <f t="shared" si="35"/>
        <v>50</v>
      </c>
      <c r="J145" s="116"/>
      <c r="K145" s="192">
        <v>0.86</v>
      </c>
      <c r="L145" s="192">
        <v>0.06</v>
      </c>
      <c r="M145" s="192">
        <v>0.06</v>
      </c>
      <c r="N145" s="192">
        <v>0.02</v>
      </c>
      <c r="O145" s="157"/>
      <c r="P145" s="64" t="s">
        <v>378</v>
      </c>
      <c r="Q145" s="28" t="s">
        <v>182</v>
      </c>
      <c r="R145" s="144"/>
      <c r="S145" s="30">
        <v>34</v>
      </c>
      <c r="T145" s="30">
        <v>3</v>
      </c>
      <c r="U145" s="31">
        <v>4</v>
      </c>
      <c r="V145" s="30">
        <v>4</v>
      </c>
      <c r="W145" s="30">
        <v>45</v>
      </c>
      <c r="X145" s="116"/>
      <c r="Y145" s="127">
        <f t="shared" si="21"/>
        <v>0.75555555555555554</v>
      </c>
      <c r="Z145" s="127">
        <f t="shared" si="21"/>
        <v>6.6666666666666666E-2</v>
      </c>
      <c r="AA145" s="127">
        <f t="shared" si="21"/>
        <v>8.8888888888888892E-2</v>
      </c>
      <c r="AB145" s="127">
        <f t="shared" si="21"/>
        <v>8.8888888888888892E-2</v>
      </c>
      <c r="AC145" s="157"/>
      <c r="AD145" s="28" t="s">
        <v>442</v>
      </c>
      <c r="AE145" s="74" t="s">
        <v>182</v>
      </c>
      <c r="AF145" s="154"/>
      <c r="AG145" s="174">
        <v>0.41176470588235292</v>
      </c>
      <c r="AH145" s="174">
        <v>0.23529411764705882</v>
      </c>
      <c r="AI145" s="174">
        <v>0.21568627450980393</v>
      </c>
      <c r="AJ145" s="174">
        <v>0.13725490196078433</v>
      </c>
      <c r="AK145" s="174">
        <v>0.92727272727272725</v>
      </c>
      <c r="AL145" s="175"/>
      <c r="AM145" s="264">
        <f t="shared" si="36"/>
        <v>0.10444444444444445</v>
      </c>
      <c r="AN145" s="264">
        <f t="shared" si="36"/>
        <v>-6.666666666666668E-3</v>
      </c>
      <c r="AO145" s="264">
        <f t="shared" si="36"/>
        <v>-2.8888888888888895E-2</v>
      </c>
      <c r="AP145" s="264">
        <f t="shared" si="36"/>
        <v>-6.8888888888888888E-2</v>
      </c>
      <c r="AR145" s="174">
        <f t="shared" si="37"/>
        <v>0.34379084967320261</v>
      </c>
      <c r="AS145" s="174">
        <f t="shared" si="37"/>
        <v>-0.16862745098039217</v>
      </c>
      <c r="AT145" s="174">
        <f t="shared" si="37"/>
        <v>-0.12679738562091503</v>
      </c>
      <c r="AU145" s="174">
        <f t="shared" si="37"/>
        <v>-4.8366013071895433E-2</v>
      </c>
    </row>
    <row r="146" spans="1:47" ht="36.6" customHeight="1" thickBot="1" x14ac:dyDescent="0.25">
      <c r="A146" s="2"/>
      <c r="B146" s="64" t="s">
        <v>379</v>
      </c>
      <c r="C146" s="28" t="s">
        <v>183</v>
      </c>
      <c r="D146" s="144"/>
      <c r="E146" s="205">
        <v>36</v>
      </c>
      <c r="F146" s="205">
        <v>7</v>
      </c>
      <c r="G146" s="206">
        <v>3</v>
      </c>
      <c r="H146" s="205">
        <v>4</v>
      </c>
      <c r="I146" s="247">
        <f t="shared" si="35"/>
        <v>50</v>
      </c>
      <c r="J146" s="116"/>
      <c r="K146" s="192">
        <v>0.72</v>
      </c>
      <c r="L146" s="192">
        <v>0.14000000000000001</v>
      </c>
      <c r="M146" s="192">
        <v>0.06</v>
      </c>
      <c r="N146" s="192">
        <v>0.08</v>
      </c>
      <c r="O146" s="157"/>
      <c r="P146" s="64" t="s">
        <v>379</v>
      </c>
      <c r="Q146" s="28" t="s">
        <v>183</v>
      </c>
      <c r="R146" s="144"/>
      <c r="S146" s="30">
        <v>29</v>
      </c>
      <c r="T146" s="30">
        <v>5</v>
      </c>
      <c r="U146" s="31">
        <v>6</v>
      </c>
      <c r="V146" s="30">
        <v>5</v>
      </c>
      <c r="W146" s="30">
        <v>45</v>
      </c>
      <c r="X146" s="116"/>
      <c r="Y146" s="127">
        <f t="shared" si="21"/>
        <v>0.64444444444444449</v>
      </c>
      <c r="Z146" s="127">
        <f t="shared" si="21"/>
        <v>0.1111111111111111</v>
      </c>
      <c r="AA146" s="127">
        <f t="shared" si="21"/>
        <v>0.13333333333333333</v>
      </c>
      <c r="AB146" s="127">
        <f t="shared" si="21"/>
        <v>0.1111111111111111</v>
      </c>
      <c r="AC146" s="157"/>
      <c r="AD146" s="28" t="s">
        <v>443</v>
      </c>
      <c r="AE146" s="74" t="s">
        <v>444</v>
      </c>
      <c r="AF146" s="154"/>
      <c r="AG146" s="174">
        <v>0.36538461538461536</v>
      </c>
      <c r="AH146" s="174">
        <v>0.19230769230769232</v>
      </c>
      <c r="AI146" s="174">
        <v>0.30769230769230771</v>
      </c>
      <c r="AJ146" s="174">
        <v>0.13461538461538461</v>
      </c>
      <c r="AK146" s="174">
        <v>0.94545454545454544</v>
      </c>
      <c r="AL146" s="175"/>
      <c r="AM146" s="264">
        <f t="shared" si="36"/>
        <v>7.5555555555555487E-2</v>
      </c>
      <c r="AN146" s="264">
        <f t="shared" si="36"/>
        <v>2.8888888888888908E-2</v>
      </c>
      <c r="AO146" s="264">
        <f t="shared" si="36"/>
        <v>-7.3333333333333334E-2</v>
      </c>
      <c r="AP146" s="264">
        <f t="shared" si="36"/>
        <v>-3.1111111111111103E-2</v>
      </c>
      <c r="AR146" s="174">
        <f t="shared" si="37"/>
        <v>0.27905982905982912</v>
      </c>
      <c r="AS146" s="174">
        <f t="shared" si="37"/>
        <v>-8.1196581196581213E-2</v>
      </c>
      <c r="AT146" s="174">
        <f t="shared" si="37"/>
        <v>-0.17435897435897438</v>
      </c>
      <c r="AU146" s="174">
        <f t="shared" si="37"/>
        <v>-2.3504273504273504E-2</v>
      </c>
    </row>
    <row r="147" spans="1:47" ht="25.35" customHeight="1" thickBot="1" x14ac:dyDescent="0.25">
      <c r="A147" s="2"/>
      <c r="B147" s="64" t="s">
        <v>380</v>
      </c>
      <c r="C147" s="28" t="s">
        <v>184</v>
      </c>
      <c r="D147" s="144"/>
      <c r="E147" s="205">
        <v>35</v>
      </c>
      <c r="F147" s="205">
        <v>6</v>
      </c>
      <c r="G147" s="206">
        <v>3</v>
      </c>
      <c r="H147" s="205">
        <v>6</v>
      </c>
      <c r="I147" s="247">
        <f t="shared" si="35"/>
        <v>50</v>
      </c>
      <c r="J147" s="116"/>
      <c r="K147" s="192">
        <v>0.7</v>
      </c>
      <c r="L147" s="192">
        <v>0.12</v>
      </c>
      <c r="M147" s="192">
        <v>0.06</v>
      </c>
      <c r="N147" s="192">
        <v>0.12</v>
      </c>
      <c r="O147" s="157"/>
      <c r="P147" s="64" t="s">
        <v>380</v>
      </c>
      <c r="Q147" s="28" t="s">
        <v>184</v>
      </c>
      <c r="R147" s="144"/>
      <c r="S147" s="30">
        <v>34</v>
      </c>
      <c r="T147" s="30">
        <v>5</v>
      </c>
      <c r="U147" s="31">
        <v>1</v>
      </c>
      <c r="V147" s="30">
        <v>5</v>
      </c>
      <c r="W147" s="30">
        <v>45</v>
      </c>
      <c r="X147" s="116"/>
      <c r="Y147" s="127">
        <f t="shared" si="21"/>
        <v>0.75555555555555554</v>
      </c>
      <c r="Z147" s="127">
        <f t="shared" si="21"/>
        <v>0.1111111111111111</v>
      </c>
      <c r="AA147" s="127">
        <f t="shared" si="21"/>
        <v>2.2222222222222223E-2</v>
      </c>
      <c r="AB147" s="127">
        <f t="shared" si="21"/>
        <v>0.1111111111111111</v>
      </c>
      <c r="AC147" s="157"/>
      <c r="AD147" s="28" t="s">
        <v>445</v>
      </c>
      <c r="AE147" s="74" t="s">
        <v>184</v>
      </c>
      <c r="AF147" s="154"/>
      <c r="AG147" s="174">
        <v>0.40384615384615385</v>
      </c>
      <c r="AH147" s="174">
        <v>0.21153846153846154</v>
      </c>
      <c r="AI147" s="174">
        <v>0.28846153846153844</v>
      </c>
      <c r="AJ147" s="174">
        <v>9.6153846153846159E-2</v>
      </c>
      <c r="AK147" s="174">
        <v>0.94545454545454544</v>
      </c>
      <c r="AL147" s="175"/>
      <c r="AM147" s="264">
        <f t="shared" si="36"/>
        <v>-5.555555555555558E-2</v>
      </c>
      <c r="AN147" s="264">
        <f t="shared" si="36"/>
        <v>8.8888888888888906E-3</v>
      </c>
      <c r="AO147" s="264">
        <f t="shared" si="36"/>
        <v>3.7777777777777771E-2</v>
      </c>
      <c r="AP147" s="264">
        <f t="shared" si="36"/>
        <v>8.8888888888888906E-3</v>
      </c>
      <c r="AR147" s="174">
        <f t="shared" si="37"/>
        <v>0.35170940170940168</v>
      </c>
      <c r="AS147" s="174">
        <f t="shared" si="37"/>
        <v>-0.10042735042735043</v>
      </c>
      <c r="AT147" s="174">
        <f t="shared" si="37"/>
        <v>-0.26623931623931624</v>
      </c>
      <c r="AU147" s="174">
        <f t="shared" si="37"/>
        <v>1.4957264957264946E-2</v>
      </c>
    </row>
    <row r="148" spans="1:47" ht="17.100000000000001" customHeight="1" thickBot="1" x14ac:dyDescent="0.25">
      <c r="A148" s="2"/>
      <c r="B148" s="64" t="s">
        <v>381</v>
      </c>
      <c r="C148" s="28" t="s">
        <v>185</v>
      </c>
      <c r="D148" s="144"/>
      <c r="E148" s="205">
        <v>45</v>
      </c>
      <c r="F148" s="205">
        <v>1</v>
      </c>
      <c r="G148" s="206">
        <v>1</v>
      </c>
      <c r="H148" s="205">
        <v>3</v>
      </c>
      <c r="I148" s="247">
        <f t="shared" si="35"/>
        <v>50</v>
      </c>
      <c r="J148" s="116"/>
      <c r="K148" s="192">
        <v>0.9</v>
      </c>
      <c r="L148" s="192">
        <v>0.02</v>
      </c>
      <c r="M148" s="192">
        <v>0.02</v>
      </c>
      <c r="N148" s="192">
        <v>0.06</v>
      </c>
      <c r="O148" s="157"/>
      <c r="P148" s="64" t="s">
        <v>381</v>
      </c>
      <c r="Q148" s="28" t="s">
        <v>185</v>
      </c>
      <c r="R148" s="144"/>
      <c r="S148" s="30">
        <v>44</v>
      </c>
      <c r="T148" s="30">
        <v>0</v>
      </c>
      <c r="U148" s="31">
        <v>1</v>
      </c>
      <c r="V148" s="30">
        <v>0</v>
      </c>
      <c r="W148" s="30">
        <v>45</v>
      </c>
      <c r="X148" s="116"/>
      <c r="Y148" s="127">
        <f t="shared" si="21"/>
        <v>0.97777777777777775</v>
      </c>
      <c r="Z148" s="127">
        <f t="shared" si="21"/>
        <v>0</v>
      </c>
      <c r="AA148" s="127">
        <f t="shared" si="21"/>
        <v>2.2222222222222223E-2</v>
      </c>
      <c r="AB148" s="127">
        <f t="shared" si="21"/>
        <v>0</v>
      </c>
      <c r="AC148" s="157"/>
      <c r="AD148" s="28" t="s">
        <v>446</v>
      </c>
      <c r="AE148" s="74" t="s">
        <v>185</v>
      </c>
      <c r="AF148" s="154"/>
      <c r="AG148" s="174">
        <v>0.71153846153846156</v>
      </c>
      <c r="AH148" s="174">
        <v>5.7692307692307696E-2</v>
      </c>
      <c r="AI148" s="174">
        <v>0.19230769230769232</v>
      </c>
      <c r="AJ148" s="174">
        <v>3.8461538461538464E-2</v>
      </c>
      <c r="AK148" s="174">
        <v>0.94545454545454544</v>
      </c>
      <c r="AL148" s="175"/>
      <c r="AM148" s="264">
        <f t="shared" si="36"/>
        <v>-7.7777777777777724E-2</v>
      </c>
      <c r="AN148" s="264">
        <f t="shared" si="36"/>
        <v>0.02</v>
      </c>
      <c r="AO148" s="264">
        <f t="shared" si="36"/>
        <v>-2.2222222222222227E-3</v>
      </c>
      <c r="AP148" s="264">
        <f t="shared" si="36"/>
        <v>0.06</v>
      </c>
      <c r="AR148" s="174">
        <f t="shared" si="37"/>
        <v>0.26623931623931618</v>
      </c>
      <c r="AS148" s="174">
        <f t="shared" si="37"/>
        <v>-5.7692307692307696E-2</v>
      </c>
      <c r="AT148" s="174">
        <f t="shared" si="37"/>
        <v>-0.17008547008547009</v>
      </c>
      <c r="AU148" s="174">
        <f t="shared" si="37"/>
        <v>-3.8461538461538464E-2</v>
      </c>
    </row>
    <row r="149" spans="1:47" ht="17.100000000000001" customHeight="1" thickBot="1" x14ac:dyDescent="0.25">
      <c r="A149" s="2"/>
      <c r="B149" s="64" t="s">
        <v>382</v>
      </c>
      <c r="C149" s="28" t="s">
        <v>186</v>
      </c>
      <c r="D149" s="144"/>
      <c r="E149" s="205">
        <v>35</v>
      </c>
      <c r="F149" s="205">
        <v>3</v>
      </c>
      <c r="G149" s="206">
        <v>3</v>
      </c>
      <c r="H149" s="205">
        <v>9</v>
      </c>
      <c r="I149" s="247">
        <f t="shared" si="35"/>
        <v>50</v>
      </c>
      <c r="J149" s="116"/>
      <c r="K149" s="192">
        <v>0.7</v>
      </c>
      <c r="L149" s="192">
        <v>0.06</v>
      </c>
      <c r="M149" s="192">
        <v>0.06</v>
      </c>
      <c r="N149" s="192">
        <v>0.18</v>
      </c>
      <c r="O149" s="157"/>
      <c r="P149" s="64" t="s">
        <v>382</v>
      </c>
      <c r="Q149" s="28" t="s">
        <v>186</v>
      </c>
      <c r="R149" s="144"/>
      <c r="S149" s="30">
        <v>38</v>
      </c>
      <c r="T149" s="30">
        <v>0</v>
      </c>
      <c r="U149" s="31">
        <v>2</v>
      </c>
      <c r="V149" s="30">
        <v>5</v>
      </c>
      <c r="W149" s="30">
        <v>45</v>
      </c>
      <c r="X149" s="116"/>
      <c r="Y149" s="127">
        <f t="shared" si="21"/>
        <v>0.84444444444444444</v>
      </c>
      <c r="Z149" s="127">
        <f t="shared" si="21"/>
        <v>0</v>
      </c>
      <c r="AA149" s="127">
        <f t="shared" si="21"/>
        <v>4.4444444444444446E-2</v>
      </c>
      <c r="AB149" s="127">
        <f t="shared" si="21"/>
        <v>0.1111111111111111</v>
      </c>
      <c r="AC149" s="157"/>
      <c r="AD149" s="28" t="s">
        <v>447</v>
      </c>
      <c r="AE149" s="74" t="s">
        <v>186</v>
      </c>
      <c r="AF149" s="154"/>
      <c r="AG149" s="174">
        <v>0.55769230769230771</v>
      </c>
      <c r="AH149" s="174">
        <v>9.6153846153846159E-2</v>
      </c>
      <c r="AI149" s="174">
        <v>0.23076923076923078</v>
      </c>
      <c r="AJ149" s="174">
        <v>0.11538461538461539</v>
      </c>
      <c r="AK149" s="174">
        <v>0.94545454545454544</v>
      </c>
      <c r="AL149" s="175"/>
      <c r="AM149" s="264">
        <f t="shared" si="36"/>
        <v>-0.14444444444444449</v>
      </c>
      <c r="AN149" s="264">
        <f t="shared" si="36"/>
        <v>0.06</v>
      </c>
      <c r="AO149" s="264">
        <f t="shared" si="36"/>
        <v>1.5555555555555552E-2</v>
      </c>
      <c r="AP149" s="264">
        <f t="shared" si="36"/>
        <v>6.8888888888888888E-2</v>
      </c>
      <c r="AR149" s="174">
        <f t="shared" si="37"/>
        <v>0.28675213675213673</v>
      </c>
      <c r="AS149" s="174">
        <f t="shared" si="37"/>
        <v>-9.6153846153846159E-2</v>
      </c>
      <c r="AT149" s="174">
        <f t="shared" si="37"/>
        <v>-0.18632478632478633</v>
      </c>
      <c r="AU149" s="174">
        <f t="shared" si="37"/>
        <v>-4.2735042735042861E-3</v>
      </c>
    </row>
    <row r="150" spans="1:47" ht="25.35" customHeight="1" thickBot="1" x14ac:dyDescent="0.25">
      <c r="A150" s="2"/>
      <c r="B150" s="64" t="s">
        <v>383</v>
      </c>
      <c r="C150" s="28" t="s">
        <v>187</v>
      </c>
      <c r="D150" s="144"/>
      <c r="E150" s="205">
        <v>37</v>
      </c>
      <c r="F150" s="205">
        <v>11</v>
      </c>
      <c r="G150" s="206">
        <v>2</v>
      </c>
      <c r="H150" s="205">
        <v>0</v>
      </c>
      <c r="I150" s="247">
        <f t="shared" si="35"/>
        <v>50</v>
      </c>
      <c r="J150" s="116"/>
      <c r="K150" s="192">
        <v>0.74</v>
      </c>
      <c r="L150" s="192">
        <v>0.22</v>
      </c>
      <c r="M150" s="192">
        <v>0.04</v>
      </c>
      <c r="N150" s="192">
        <v>0</v>
      </c>
      <c r="O150" s="157"/>
      <c r="P150" s="64" t="s">
        <v>383</v>
      </c>
      <c r="Q150" s="28" t="s">
        <v>187</v>
      </c>
      <c r="R150" s="144"/>
      <c r="S150" s="30">
        <v>34</v>
      </c>
      <c r="T150" s="30">
        <v>8</v>
      </c>
      <c r="U150" s="31">
        <v>2</v>
      </c>
      <c r="V150" s="30">
        <v>1</v>
      </c>
      <c r="W150" s="30">
        <v>45</v>
      </c>
      <c r="X150" s="116"/>
      <c r="Y150" s="127">
        <f t="shared" si="21"/>
        <v>0.75555555555555554</v>
      </c>
      <c r="Z150" s="127">
        <f t="shared" si="21"/>
        <v>0.17777777777777778</v>
      </c>
      <c r="AA150" s="127">
        <f t="shared" si="21"/>
        <v>4.4444444444444446E-2</v>
      </c>
      <c r="AB150" s="127">
        <f t="shared" si="21"/>
        <v>2.2222222222222223E-2</v>
      </c>
      <c r="AC150" s="157"/>
      <c r="AD150" s="28" t="s">
        <v>448</v>
      </c>
      <c r="AE150" s="74" t="s">
        <v>449</v>
      </c>
      <c r="AF150" s="154"/>
      <c r="AG150" s="174">
        <v>0.45283018867924529</v>
      </c>
      <c r="AH150" s="174">
        <v>0.33962264150943394</v>
      </c>
      <c r="AI150" s="174">
        <v>0.15094339622641509</v>
      </c>
      <c r="AJ150" s="174">
        <v>5.6603773584905662E-2</v>
      </c>
      <c r="AK150" s="174">
        <v>0.96363636363636362</v>
      </c>
      <c r="AL150" s="175"/>
      <c r="AM150" s="264">
        <f t="shared" si="36"/>
        <v>-1.5555555555555545E-2</v>
      </c>
      <c r="AN150" s="264">
        <f t="shared" si="36"/>
        <v>4.2222222222222217E-2</v>
      </c>
      <c r="AO150" s="264">
        <f t="shared" si="36"/>
        <v>-4.4444444444444453E-3</v>
      </c>
      <c r="AP150" s="264">
        <f t="shared" si="36"/>
        <v>-2.2222222222222223E-2</v>
      </c>
      <c r="AR150" s="174">
        <f t="shared" si="37"/>
        <v>0.30272536687631024</v>
      </c>
      <c r="AS150" s="174">
        <f t="shared" si="37"/>
        <v>-0.16184486373165616</v>
      </c>
      <c r="AT150" s="174">
        <f t="shared" si="37"/>
        <v>-0.10649895178197064</v>
      </c>
      <c r="AU150" s="174">
        <f t="shared" si="37"/>
        <v>-3.4381551362683435E-2</v>
      </c>
    </row>
    <row r="151" spans="1:47" ht="25.35" customHeight="1" thickBot="1" x14ac:dyDescent="0.25">
      <c r="A151" s="2"/>
      <c r="B151" s="64" t="s">
        <v>384</v>
      </c>
      <c r="C151" s="28" t="s">
        <v>188</v>
      </c>
      <c r="D151" s="144"/>
      <c r="E151" s="205">
        <v>39</v>
      </c>
      <c r="F151" s="205">
        <v>5</v>
      </c>
      <c r="G151" s="206">
        <v>4</v>
      </c>
      <c r="H151" s="205">
        <v>2</v>
      </c>
      <c r="I151" s="247">
        <f t="shared" si="35"/>
        <v>50</v>
      </c>
      <c r="J151" s="116"/>
      <c r="K151" s="192">
        <v>0.78</v>
      </c>
      <c r="L151" s="192">
        <v>0.1</v>
      </c>
      <c r="M151" s="192">
        <v>0.08</v>
      </c>
      <c r="N151" s="192">
        <v>0.04</v>
      </c>
      <c r="O151" s="157"/>
      <c r="P151" s="64" t="s">
        <v>384</v>
      </c>
      <c r="Q151" s="28" t="s">
        <v>188</v>
      </c>
      <c r="R151" s="144"/>
      <c r="S151" s="30">
        <v>37</v>
      </c>
      <c r="T151" s="30">
        <v>5</v>
      </c>
      <c r="U151" s="31">
        <v>3</v>
      </c>
      <c r="V151" s="30">
        <v>0</v>
      </c>
      <c r="W151" s="30">
        <v>45</v>
      </c>
      <c r="X151" s="116"/>
      <c r="Y151" s="127">
        <f t="shared" si="21"/>
        <v>0.82222222222222219</v>
      </c>
      <c r="Z151" s="127">
        <f t="shared" si="21"/>
        <v>0.1111111111111111</v>
      </c>
      <c r="AA151" s="127">
        <f t="shared" si="21"/>
        <v>6.6666666666666666E-2</v>
      </c>
      <c r="AB151" s="127">
        <f t="shared" si="21"/>
        <v>0</v>
      </c>
      <c r="AC151" s="157"/>
      <c r="AD151" s="28" t="s">
        <v>450</v>
      </c>
      <c r="AE151" s="74" t="s">
        <v>451</v>
      </c>
      <c r="AF151" s="154"/>
      <c r="AG151" s="174">
        <v>0.54716981132075471</v>
      </c>
      <c r="AH151" s="174">
        <v>0.20754716981132076</v>
      </c>
      <c r="AI151" s="174">
        <v>0.22641509433962265</v>
      </c>
      <c r="AJ151" s="174">
        <v>1.8867924528301886E-2</v>
      </c>
      <c r="AK151" s="174">
        <v>0.96363636363636362</v>
      </c>
      <c r="AL151" s="175"/>
      <c r="AM151" s="264">
        <f t="shared" si="36"/>
        <v>-4.2222222222222161E-2</v>
      </c>
      <c r="AN151" s="264">
        <f t="shared" si="36"/>
        <v>-1.1111111111111099E-2</v>
      </c>
      <c r="AO151" s="264">
        <f t="shared" si="36"/>
        <v>1.3333333333333336E-2</v>
      </c>
      <c r="AP151" s="264">
        <f t="shared" si="36"/>
        <v>0.04</v>
      </c>
      <c r="AR151" s="174">
        <f t="shared" si="37"/>
        <v>0.27505241090146748</v>
      </c>
      <c r="AS151" s="174">
        <f t="shared" si="37"/>
        <v>-9.6436058700209659E-2</v>
      </c>
      <c r="AT151" s="174">
        <f t="shared" si="37"/>
        <v>-0.15974842767295599</v>
      </c>
      <c r="AU151" s="174">
        <f t="shared" si="37"/>
        <v>-1.8867924528301886E-2</v>
      </c>
    </row>
    <row r="152" spans="1:47" ht="36.6" customHeight="1" thickBot="1" x14ac:dyDescent="0.25">
      <c r="A152" s="2"/>
      <c r="B152" s="64" t="s">
        <v>385</v>
      </c>
      <c r="C152" s="28" t="s">
        <v>189</v>
      </c>
      <c r="D152" s="144"/>
      <c r="E152" s="205">
        <v>45</v>
      </c>
      <c r="F152" s="205">
        <v>2</v>
      </c>
      <c r="G152" s="206">
        <v>2</v>
      </c>
      <c r="H152" s="205">
        <v>1</v>
      </c>
      <c r="I152" s="247">
        <f t="shared" si="35"/>
        <v>50</v>
      </c>
      <c r="J152" s="116"/>
      <c r="K152" s="192">
        <v>0.9</v>
      </c>
      <c r="L152" s="192">
        <v>0.04</v>
      </c>
      <c r="M152" s="192">
        <v>0.04</v>
      </c>
      <c r="N152" s="192">
        <v>0.02</v>
      </c>
      <c r="O152" s="157"/>
      <c r="P152" s="64" t="s">
        <v>385</v>
      </c>
      <c r="Q152" s="28" t="s">
        <v>189</v>
      </c>
      <c r="R152" s="144"/>
      <c r="S152" s="30">
        <v>40</v>
      </c>
      <c r="T152" s="30">
        <v>1</v>
      </c>
      <c r="U152" s="31">
        <v>4</v>
      </c>
      <c r="V152" s="30">
        <v>0</v>
      </c>
      <c r="W152" s="30">
        <v>45</v>
      </c>
      <c r="X152" s="116"/>
      <c r="Y152" s="127">
        <f t="shared" si="21"/>
        <v>0.88888888888888884</v>
      </c>
      <c r="Z152" s="127">
        <f t="shared" si="21"/>
        <v>2.2222222222222223E-2</v>
      </c>
      <c r="AA152" s="127">
        <f t="shared" si="21"/>
        <v>8.8888888888888892E-2</v>
      </c>
      <c r="AB152" s="127">
        <f t="shared" si="21"/>
        <v>0</v>
      </c>
      <c r="AC152" s="157"/>
      <c r="AD152" s="28" t="s">
        <v>452</v>
      </c>
      <c r="AE152" s="74" t="s">
        <v>189</v>
      </c>
      <c r="AF152" s="154"/>
      <c r="AG152" s="174">
        <v>0.52830188679245282</v>
      </c>
      <c r="AH152" s="174">
        <v>0.22641509433962265</v>
      </c>
      <c r="AI152" s="174">
        <v>0.16981132075471697</v>
      </c>
      <c r="AJ152" s="174">
        <v>7.5471698113207544E-2</v>
      </c>
      <c r="AK152" s="174">
        <v>0.96363636363636362</v>
      </c>
      <c r="AL152" s="175"/>
      <c r="AM152" s="264">
        <f t="shared" si="36"/>
        <v>1.1111111111111183E-2</v>
      </c>
      <c r="AN152" s="264">
        <f t="shared" si="36"/>
        <v>1.7777777777777778E-2</v>
      </c>
      <c r="AO152" s="264">
        <f t="shared" si="36"/>
        <v>-4.8888888888888891E-2</v>
      </c>
      <c r="AP152" s="264">
        <f t="shared" si="36"/>
        <v>0.02</v>
      </c>
      <c r="AR152" s="174">
        <f t="shared" si="37"/>
        <v>0.36058700209643602</v>
      </c>
      <c r="AS152" s="174">
        <f t="shared" si="37"/>
        <v>-0.20419287211740042</v>
      </c>
      <c r="AT152" s="174">
        <f t="shared" si="37"/>
        <v>-8.0922431865828079E-2</v>
      </c>
      <c r="AU152" s="174">
        <f t="shared" si="37"/>
        <v>-7.5471698113207544E-2</v>
      </c>
    </row>
    <row r="153" spans="1:47" ht="17.100000000000001" customHeight="1" thickBot="1" x14ac:dyDescent="0.25">
      <c r="A153" s="2"/>
      <c r="B153" s="64" t="s">
        <v>386</v>
      </c>
      <c r="C153" s="28" t="s">
        <v>190</v>
      </c>
      <c r="D153" s="144"/>
      <c r="E153" s="205">
        <v>29</v>
      </c>
      <c r="F153" s="205">
        <v>4</v>
      </c>
      <c r="G153" s="206">
        <v>7</v>
      </c>
      <c r="H153" s="205">
        <v>10</v>
      </c>
      <c r="I153" s="247">
        <f t="shared" si="35"/>
        <v>50</v>
      </c>
      <c r="J153" s="116"/>
      <c r="K153" s="192">
        <v>0.57999999999999996</v>
      </c>
      <c r="L153" s="192">
        <v>0.08</v>
      </c>
      <c r="M153" s="192">
        <v>0.14000000000000001</v>
      </c>
      <c r="N153" s="192">
        <v>0.2</v>
      </c>
      <c r="O153" s="157"/>
      <c r="P153" s="64" t="s">
        <v>386</v>
      </c>
      <c r="Q153" s="28" t="s">
        <v>190</v>
      </c>
      <c r="R153" s="144"/>
      <c r="S153" s="30">
        <v>30</v>
      </c>
      <c r="T153" s="30">
        <v>4</v>
      </c>
      <c r="U153" s="31">
        <v>5</v>
      </c>
      <c r="V153" s="30">
        <v>6</v>
      </c>
      <c r="W153" s="30">
        <v>45</v>
      </c>
      <c r="X153" s="116"/>
      <c r="Y153" s="127">
        <f t="shared" si="21"/>
        <v>0.66666666666666663</v>
      </c>
      <c r="Z153" s="127">
        <f t="shared" si="21"/>
        <v>8.8888888888888892E-2</v>
      </c>
      <c r="AA153" s="127">
        <f t="shared" si="21"/>
        <v>0.1111111111111111</v>
      </c>
      <c r="AB153" s="127">
        <f t="shared" si="21"/>
        <v>0.13333333333333333</v>
      </c>
      <c r="AC153" s="157"/>
      <c r="AD153" s="28" t="s">
        <v>454</v>
      </c>
      <c r="AE153" s="74" t="s">
        <v>190</v>
      </c>
      <c r="AF153" s="154"/>
      <c r="AG153" s="174">
        <v>0.37735849056603776</v>
      </c>
      <c r="AH153" s="174">
        <v>0.26415094339622641</v>
      </c>
      <c r="AI153" s="174">
        <v>0.24528301886792453</v>
      </c>
      <c r="AJ153" s="174">
        <v>0.11320754716981132</v>
      </c>
      <c r="AK153" s="174">
        <v>0.96363636363636362</v>
      </c>
      <c r="AL153" s="175"/>
      <c r="AM153" s="264">
        <f t="shared" si="36"/>
        <v>-8.666666666666667E-2</v>
      </c>
      <c r="AN153" s="264">
        <f t="shared" si="36"/>
        <v>-8.8888888888888906E-3</v>
      </c>
      <c r="AO153" s="264">
        <f t="shared" si="36"/>
        <v>2.8888888888888908E-2</v>
      </c>
      <c r="AP153" s="264">
        <f t="shared" si="36"/>
        <v>6.666666666666668E-2</v>
      </c>
      <c r="AR153" s="174">
        <f t="shared" si="37"/>
        <v>0.28930817610062887</v>
      </c>
      <c r="AS153" s="174">
        <f t="shared" si="37"/>
        <v>-0.17526205450733751</v>
      </c>
      <c r="AT153" s="174">
        <f t="shared" si="37"/>
        <v>-0.13417190775681342</v>
      </c>
      <c r="AU153" s="174">
        <f t="shared" si="37"/>
        <v>2.0125786163522008E-2</v>
      </c>
    </row>
    <row r="154" spans="1:47" ht="17.100000000000001" customHeight="1" thickBot="1" x14ac:dyDescent="0.25">
      <c r="A154" s="2"/>
      <c r="B154" s="64" t="s">
        <v>387</v>
      </c>
      <c r="C154" s="28" t="s">
        <v>191</v>
      </c>
      <c r="D154" s="144"/>
      <c r="E154" s="205">
        <v>27</v>
      </c>
      <c r="F154" s="205">
        <v>5</v>
      </c>
      <c r="G154" s="206">
        <v>8</v>
      </c>
      <c r="H154" s="205">
        <v>10</v>
      </c>
      <c r="I154" s="247">
        <f t="shared" si="35"/>
        <v>50</v>
      </c>
      <c r="J154" s="116"/>
      <c r="K154" s="192">
        <v>0.54</v>
      </c>
      <c r="L154" s="192">
        <v>0.1</v>
      </c>
      <c r="M154" s="192">
        <v>0.16</v>
      </c>
      <c r="N154" s="192">
        <v>0.2</v>
      </c>
      <c r="O154" s="157"/>
      <c r="P154" s="64" t="s">
        <v>387</v>
      </c>
      <c r="Q154" s="28" t="s">
        <v>191</v>
      </c>
      <c r="R154" s="144"/>
      <c r="S154" s="30">
        <v>27</v>
      </c>
      <c r="T154" s="30">
        <v>6</v>
      </c>
      <c r="U154" s="31">
        <v>7</v>
      </c>
      <c r="V154" s="30">
        <v>5</v>
      </c>
      <c r="W154" s="30">
        <v>45</v>
      </c>
      <c r="X154" s="116"/>
      <c r="Y154" s="127">
        <f t="shared" si="21"/>
        <v>0.6</v>
      </c>
      <c r="Z154" s="127">
        <f t="shared" si="21"/>
        <v>0.13333333333333333</v>
      </c>
      <c r="AA154" s="127">
        <f t="shared" si="21"/>
        <v>0.15555555555555556</v>
      </c>
      <c r="AB154" s="127">
        <f t="shared" si="21"/>
        <v>0.1111111111111111</v>
      </c>
      <c r="AC154" s="157"/>
      <c r="AD154" s="28" t="s">
        <v>455</v>
      </c>
      <c r="AE154" s="74" t="s">
        <v>191</v>
      </c>
      <c r="AF154" s="154"/>
      <c r="AG154" s="174">
        <v>0.30188679245283018</v>
      </c>
      <c r="AH154" s="174">
        <v>0.22641509433962265</v>
      </c>
      <c r="AI154" s="174">
        <v>0.30188679245283018</v>
      </c>
      <c r="AJ154" s="174">
        <v>0.16981132075471697</v>
      </c>
      <c r="AK154" s="174">
        <v>0.96363636363636362</v>
      </c>
      <c r="AL154" s="175"/>
      <c r="AM154" s="264">
        <f t="shared" si="36"/>
        <v>-5.9999999999999942E-2</v>
      </c>
      <c r="AN154" s="264">
        <f t="shared" si="36"/>
        <v>-3.3333333333333326E-2</v>
      </c>
      <c r="AO154" s="264">
        <f t="shared" si="36"/>
        <v>4.4444444444444453E-3</v>
      </c>
      <c r="AP154" s="264">
        <f t="shared" si="36"/>
        <v>8.8888888888888906E-2</v>
      </c>
      <c r="AR154" s="174">
        <f t="shared" si="37"/>
        <v>0.2981132075471698</v>
      </c>
      <c r="AS154" s="174">
        <f t="shared" si="37"/>
        <v>-9.3081761006289315E-2</v>
      </c>
      <c r="AT154" s="174">
        <f t="shared" si="37"/>
        <v>-0.14633123689727462</v>
      </c>
      <c r="AU154" s="174">
        <f t="shared" si="37"/>
        <v>-5.8700209643605866E-2</v>
      </c>
    </row>
    <row r="155" spans="1:47" ht="25.35" customHeight="1" thickBot="1" x14ac:dyDescent="0.25">
      <c r="A155" s="2"/>
      <c r="B155" s="64" t="s">
        <v>388</v>
      </c>
      <c r="C155" s="28" t="s">
        <v>609</v>
      </c>
      <c r="D155" s="144"/>
      <c r="E155" s="205">
        <v>25</v>
      </c>
      <c r="F155" s="205">
        <v>5</v>
      </c>
      <c r="G155" s="206">
        <v>7</v>
      </c>
      <c r="H155" s="205">
        <v>13</v>
      </c>
      <c r="I155" s="247">
        <f t="shared" si="35"/>
        <v>50</v>
      </c>
      <c r="J155" s="116"/>
      <c r="K155" s="192">
        <v>0.5</v>
      </c>
      <c r="L155" s="192">
        <v>0.1</v>
      </c>
      <c r="M155" s="192">
        <v>0.14000000000000001</v>
      </c>
      <c r="N155" s="192">
        <v>0.26</v>
      </c>
      <c r="O155" s="157"/>
      <c r="P155" s="64" t="s">
        <v>388</v>
      </c>
      <c r="Q155" s="28" t="s">
        <v>192</v>
      </c>
      <c r="R155" s="144"/>
      <c r="S155" s="30">
        <v>24</v>
      </c>
      <c r="T155" s="30">
        <v>5</v>
      </c>
      <c r="U155" s="31">
        <v>7</v>
      </c>
      <c r="V155" s="30">
        <v>9</v>
      </c>
      <c r="W155" s="30">
        <v>45</v>
      </c>
      <c r="X155" s="116"/>
      <c r="Y155" s="127">
        <f t="shared" si="21"/>
        <v>0.53333333333333333</v>
      </c>
      <c r="Z155" s="127">
        <f t="shared" si="21"/>
        <v>0.1111111111111111</v>
      </c>
      <c r="AA155" s="127">
        <f t="shared" si="21"/>
        <v>0.15555555555555556</v>
      </c>
      <c r="AB155" s="127">
        <f t="shared" si="21"/>
        <v>0.2</v>
      </c>
      <c r="AC155" s="157"/>
      <c r="AD155" s="28" t="s">
        <v>456</v>
      </c>
      <c r="AE155" s="74" t="s">
        <v>457</v>
      </c>
      <c r="AF155" s="154"/>
      <c r="AG155" s="174">
        <v>0.24528301886792453</v>
      </c>
      <c r="AH155" s="174">
        <v>0.22641509433962265</v>
      </c>
      <c r="AI155" s="174">
        <v>0.30188679245283018</v>
      </c>
      <c r="AJ155" s="174">
        <v>0.22641509433962265</v>
      </c>
      <c r="AK155" s="174">
        <v>0.96363636363636362</v>
      </c>
      <c r="AL155" s="175"/>
      <c r="AM155" s="264">
        <f t="shared" si="36"/>
        <v>-3.3333333333333326E-2</v>
      </c>
      <c r="AN155" s="264">
        <f t="shared" si="36"/>
        <v>-1.1111111111111099E-2</v>
      </c>
      <c r="AO155" s="264">
        <f t="shared" si="36"/>
        <v>-1.5555555555555545E-2</v>
      </c>
      <c r="AP155" s="264">
        <f t="shared" si="36"/>
        <v>0.06</v>
      </c>
      <c r="AR155" s="174">
        <f t="shared" si="37"/>
        <v>0.2880503144654088</v>
      </c>
      <c r="AS155" s="174">
        <f t="shared" si="37"/>
        <v>-0.11530398322851154</v>
      </c>
      <c r="AT155" s="174">
        <f t="shared" si="37"/>
        <v>-0.14633123689727462</v>
      </c>
      <c r="AU155" s="174">
        <f t="shared" si="37"/>
        <v>-2.6415094339622636E-2</v>
      </c>
    </row>
    <row r="156" spans="1:47" ht="149.1" customHeight="1" thickBot="1" x14ac:dyDescent="0.25">
      <c r="A156" s="2"/>
      <c r="B156" s="64" t="s">
        <v>389</v>
      </c>
      <c r="C156" s="28" t="s">
        <v>193</v>
      </c>
      <c r="D156" s="144"/>
      <c r="E156" s="30"/>
      <c r="F156" s="30"/>
      <c r="G156" s="248"/>
      <c r="H156" s="30"/>
      <c r="I156" s="30"/>
      <c r="J156" s="249"/>
      <c r="K156" s="246"/>
      <c r="L156" s="246"/>
      <c r="M156" s="246"/>
      <c r="N156" s="246"/>
      <c r="O156" s="157"/>
      <c r="P156" s="64" t="s">
        <v>389</v>
      </c>
      <c r="Q156" s="28" t="s">
        <v>193</v>
      </c>
      <c r="R156" s="144"/>
      <c r="S156" s="30" t="s">
        <v>47</v>
      </c>
      <c r="T156" s="30" t="s">
        <v>47</v>
      </c>
      <c r="U156" s="31" t="s">
        <v>47</v>
      </c>
      <c r="V156" s="30" t="s">
        <v>47</v>
      </c>
      <c r="W156" s="30" t="s">
        <v>47</v>
      </c>
      <c r="X156" s="116"/>
      <c r="Y156" s="127" t="str">
        <f t="shared" si="21"/>
        <v/>
      </c>
      <c r="Z156" s="127" t="str">
        <f t="shared" si="21"/>
        <v/>
      </c>
      <c r="AA156" s="127" t="str">
        <f t="shared" si="21"/>
        <v/>
      </c>
      <c r="AB156" s="127" t="str">
        <f t="shared" si="21"/>
        <v/>
      </c>
      <c r="AC156" s="157"/>
      <c r="AD156" s="28" t="s">
        <v>458</v>
      </c>
      <c r="AE156" s="74" t="s">
        <v>545</v>
      </c>
      <c r="AF156" s="154"/>
      <c r="AG156" s="174" t="s">
        <v>49</v>
      </c>
      <c r="AH156" s="174" t="s">
        <v>49</v>
      </c>
      <c r="AI156" s="174" t="s">
        <v>49</v>
      </c>
      <c r="AJ156" s="174" t="s">
        <v>49</v>
      </c>
      <c r="AK156" s="174" t="s">
        <v>49</v>
      </c>
      <c r="AL156" s="175"/>
      <c r="AM156" s="186"/>
      <c r="AN156" s="186"/>
      <c r="AO156" s="186"/>
      <c r="AP156" s="186"/>
      <c r="AR156" s="174"/>
      <c r="AS156" s="174"/>
      <c r="AT156" s="174"/>
      <c r="AU156" s="174"/>
    </row>
    <row r="157" spans="1:47" ht="25.35" customHeight="1" thickBot="1" x14ac:dyDescent="0.25">
      <c r="A157" s="2"/>
      <c r="B157" s="64"/>
      <c r="C157" s="28"/>
      <c r="D157" s="144"/>
      <c r="E157" s="27" t="s">
        <v>145</v>
      </c>
      <c r="F157" s="244" t="s">
        <v>146</v>
      </c>
      <c r="G157" s="27" t="s">
        <v>147</v>
      </c>
      <c r="H157" s="244"/>
      <c r="I157" s="27" t="s">
        <v>0</v>
      </c>
      <c r="J157" s="116"/>
      <c r="K157" s="27" t="s">
        <v>145</v>
      </c>
      <c r="L157" s="244" t="s">
        <v>146</v>
      </c>
      <c r="M157" s="27" t="s">
        <v>147</v>
      </c>
      <c r="N157" s="126" t="s">
        <v>49</v>
      </c>
      <c r="O157" s="157"/>
      <c r="P157" s="64"/>
      <c r="Q157" s="28"/>
      <c r="R157" s="144"/>
      <c r="S157" s="27" t="s">
        <v>145</v>
      </c>
      <c r="T157" s="123" t="s">
        <v>146</v>
      </c>
      <c r="U157" s="27" t="s">
        <v>147</v>
      </c>
      <c r="V157" s="123"/>
      <c r="W157" s="27" t="s">
        <v>0</v>
      </c>
      <c r="X157" s="116"/>
      <c r="Y157" s="27" t="s">
        <v>145</v>
      </c>
      <c r="Z157" s="123" t="s">
        <v>146</v>
      </c>
      <c r="AA157" s="27" t="s">
        <v>147</v>
      </c>
      <c r="AB157" s="126" t="str">
        <f t="shared" si="21"/>
        <v/>
      </c>
      <c r="AC157" s="157"/>
      <c r="AD157" s="28"/>
      <c r="AE157" s="74"/>
      <c r="AF157" s="154"/>
      <c r="AG157" s="27" t="s">
        <v>145</v>
      </c>
      <c r="AH157" s="27" t="s">
        <v>146</v>
      </c>
      <c r="AI157" s="27" t="s">
        <v>147</v>
      </c>
      <c r="AJ157" s="27"/>
      <c r="AK157" s="27" t="s">
        <v>391</v>
      </c>
      <c r="AL157" s="120"/>
      <c r="AM157" s="27" t="s">
        <v>145</v>
      </c>
      <c r="AN157" s="27" t="s">
        <v>146</v>
      </c>
      <c r="AO157" s="27" t="s">
        <v>147</v>
      </c>
      <c r="AP157" s="155" t="s">
        <v>49</v>
      </c>
      <c r="AR157" s="27" t="s">
        <v>145</v>
      </c>
      <c r="AS157" s="27" t="s">
        <v>146</v>
      </c>
      <c r="AT157" s="27" t="s">
        <v>147</v>
      </c>
      <c r="AU157" s="155"/>
    </row>
    <row r="158" spans="1:47" ht="25.35" customHeight="1" thickBot="1" x14ac:dyDescent="0.25">
      <c r="A158" s="2"/>
      <c r="B158" s="64" t="s">
        <v>390</v>
      </c>
      <c r="C158" s="28" t="s">
        <v>610</v>
      </c>
      <c r="D158" s="144"/>
      <c r="E158" s="209">
        <v>5</v>
      </c>
      <c r="F158" s="210">
        <v>23</v>
      </c>
      <c r="G158" s="222">
        <v>22</v>
      </c>
      <c r="H158" s="53"/>
      <c r="I158" s="251">
        <f>SUM(E158:G158)</f>
        <v>50</v>
      </c>
      <c r="J158" s="116"/>
      <c r="K158" s="193">
        <v>0.1</v>
      </c>
      <c r="L158" s="194">
        <v>0.46</v>
      </c>
      <c r="M158" s="195">
        <v>0.44</v>
      </c>
      <c r="N158" s="127"/>
      <c r="O158" s="157"/>
      <c r="P158" s="64" t="s">
        <v>390</v>
      </c>
      <c r="Q158" s="28" t="s">
        <v>194</v>
      </c>
      <c r="R158" s="144"/>
      <c r="S158" s="52">
        <v>4</v>
      </c>
      <c r="T158" s="53">
        <v>25</v>
      </c>
      <c r="U158" s="54">
        <v>16</v>
      </c>
      <c r="V158" s="53"/>
      <c r="W158" s="55">
        <v>45</v>
      </c>
      <c r="X158" s="116"/>
      <c r="Y158" s="128">
        <f t="shared" si="21"/>
        <v>8.8888888888888892E-2</v>
      </c>
      <c r="Z158" s="129">
        <f t="shared" si="21"/>
        <v>0.55555555555555558</v>
      </c>
      <c r="AA158" s="130">
        <f t="shared" si="21"/>
        <v>0.35555555555555557</v>
      </c>
      <c r="AB158" s="127"/>
      <c r="AC158" s="157"/>
      <c r="AD158" s="28" t="s">
        <v>453</v>
      </c>
      <c r="AE158" s="74" t="s">
        <v>194</v>
      </c>
      <c r="AF158" s="154"/>
      <c r="AG158" s="187">
        <v>0.18367346938775511</v>
      </c>
      <c r="AH158" s="188">
        <v>0.5714285714285714</v>
      </c>
      <c r="AI158" s="188">
        <v>0.24489795918367346</v>
      </c>
      <c r="AJ158" s="188"/>
      <c r="AK158" s="189">
        <v>0.89090909090909087</v>
      </c>
      <c r="AL158" s="175"/>
      <c r="AM158" s="278">
        <f t="shared" ref="AM158:AO158" si="38">K158-Y158</f>
        <v>1.1111111111111113E-2</v>
      </c>
      <c r="AN158" s="279">
        <f t="shared" si="38"/>
        <v>-9.555555555555556E-2</v>
      </c>
      <c r="AO158" s="280">
        <f t="shared" si="38"/>
        <v>8.4444444444444433E-2</v>
      </c>
      <c r="AP158" s="174" t="s">
        <v>49</v>
      </c>
      <c r="AR158" s="183">
        <f>Y158-AG158</f>
        <v>-9.4784580498866219E-2</v>
      </c>
      <c r="AS158" s="184">
        <f>Z158-AH158</f>
        <v>-1.5873015873015817E-2</v>
      </c>
      <c r="AT158" s="185">
        <f>AA158-AI158</f>
        <v>0.11065759637188211</v>
      </c>
      <c r="AU158" s="174"/>
    </row>
    <row r="159" spans="1:47" ht="16.350000000000001" customHeight="1" x14ac:dyDescent="0.2">
      <c r="A159" s="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X159" s="116"/>
      <c r="Y159" s="127" t="str">
        <f t="shared" si="21"/>
        <v/>
      </c>
      <c r="Z159" s="127" t="str">
        <f t="shared" si="21"/>
        <v/>
      </c>
      <c r="AA159" s="127" t="str">
        <f t="shared" si="21"/>
        <v/>
      </c>
      <c r="AB159" s="127" t="str">
        <f t="shared" si="21"/>
        <v/>
      </c>
      <c r="AC159" s="157"/>
      <c r="AD159" s="88"/>
      <c r="AG159" s="175"/>
      <c r="AH159" s="175"/>
      <c r="AI159" s="175"/>
      <c r="AJ159" s="175"/>
      <c r="AK159" s="175"/>
      <c r="AL159" s="175"/>
      <c r="AM159" s="174" t="s">
        <v>49</v>
      </c>
      <c r="AN159" s="174" t="s">
        <v>49</v>
      </c>
      <c r="AO159" s="174" t="s">
        <v>49</v>
      </c>
      <c r="AP159" s="174" t="s">
        <v>49</v>
      </c>
      <c r="AR159" s="174"/>
      <c r="AS159" s="174"/>
      <c r="AT159" s="174"/>
      <c r="AU159" s="174"/>
    </row>
    <row r="160" spans="1:47" ht="17.100000000000001" customHeight="1" x14ac:dyDescent="0.2">
      <c r="A160" s="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X160" s="116"/>
      <c r="Y160" s="127" t="str">
        <f t="shared" si="21"/>
        <v/>
      </c>
      <c r="Z160" s="127" t="str">
        <f t="shared" si="21"/>
        <v/>
      </c>
      <c r="AA160" s="127" t="str">
        <f t="shared" si="21"/>
        <v/>
      </c>
      <c r="AB160" s="127" t="str">
        <f t="shared" si="21"/>
        <v/>
      </c>
      <c r="AC160" s="157"/>
      <c r="AD160" s="80" t="s">
        <v>195</v>
      </c>
      <c r="AG160" s="175"/>
      <c r="AH160" s="175"/>
      <c r="AI160" s="175"/>
      <c r="AJ160" s="175"/>
      <c r="AK160" s="175"/>
      <c r="AL160" s="175"/>
      <c r="AM160" s="174" t="s">
        <v>49</v>
      </c>
      <c r="AN160" s="174" t="s">
        <v>49</v>
      </c>
      <c r="AO160" s="174" t="s">
        <v>49</v>
      </c>
      <c r="AP160" s="174" t="s">
        <v>49</v>
      </c>
      <c r="AR160" s="174"/>
      <c r="AS160" s="174"/>
      <c r="AT160" s="174"/>
      <c r="AU160" s="174"/>
    </row>
    <row r="161" spans="1:47" ht="17.850000000000001" customHeight="1" thickBot="1" x14ac:dyDescent="0.25">
      <c r="A161" s="2"/>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X161" s="116"/>
      <c r="Y161" s="127" t="str">
        <f t="shared" si="21"/>
        <v/>
      </c>
      <c r="Z161" s="127" t="str">
        <f t="shared" si="21"/>
        <v/>
      </c>
      <c r="AA161" s="127" t="str">
        <f t="shared" si="21"/>
        <v/>
      </c>
      <c r="AB161" s="127" t="str">
        <f t="shared" si="21"/>
        <v/>
      </c>
      <c r="AC161" s="157"/>
      <c r="AD161" s="88"/>
      <c r="AG161" s="175"/>
      <c r="AH161" s="175"/>
      <c r="AI161" s="175"/>
      <c r="AJ161" s="175"/>
      <c r="AK161" s="175"/>
      <c r="AL161" s="175"/>
      <c r="AM161" s="174" t="s">
        <v>49</v>
      </c>
      <c r="AN161" s="174" t="s">
        <v>49</v>
      </c>
      <c r="AO161" s="174" t="s">
        <v>49</v>
      </c>
      <c r="AP161" s="174" t="s">
        <v>49</v>
      </c>
      <c r="AR161" s="174"/>
      <c r="AS161" s="174"/>
      <c r="AT161" s="174"/>
      <c r="AU161" s="174"/>
    </row>
    <row r="162" spans="1:47" ht="25.35" customHeight="1" thickBot="1" x14ac:dyDescent="0.25">
      <c r="A162" s="2"/>
      <c r="B162" s="48">
        <v>1</v>
      </c>
      <c r="C162" s="28" t="s">
        <v>196</v>
      </c>
      <c r="D162" s="144"/>
      <c r="E162" s="205">
        <v>42</v>
      </c>
      <c r="F162" s="205">
        <v>1</v>
      </c>
      <c r="G162" s="206">
        <v>0</v>
      </c>
      <c r="H162" s="205">
        <v>2</v>
      </c>
      <c r="I162" s="247">
        <f t="shared" ref="I162:I173" si="39">SUM(E162:H162)</f>
        <v>45</v>
      </c>
      <c r="J162" s="116"/>
      <c r="K162" s="192">
        <v>0.93333333333333335</v>
      </c>
      <c r="L162" s="192">
        <v>2.2222222222222223E-2</v>
      </c>
      <c r="M162" s="192">
        <v>0</v>
      </c>
      <c r="N162" s="192">
        <v>4.4444444444444446E-2</v>
      </c>
      <c r="O162" s="157"/>
      <c r="P162" s="48">
        <v>1</v>
      </c>
      <c r="Q162" s="28" t="s">
        <v>196</v>
      </c>
      <c r="R162" s="144"/>
      <c r="S162" s="30">
        <v>37</v>
      </c>
      <c r="T162" s="30">
        <v>2</v>
      </c>
      <c r="U162" s="31">
        <v>3</v>
      </c>
      <c r="V162" s="30">
        <v>2</v>
      </c>
      <c r="W162" s="30">
        <v>44</v>
      </c>
      <c r="X162" s="116"/>
      <c r="Y162" s="127">
        <f t="shared" si="21"/>
        <v>0.84090909090909094</v>
      </c>
      <c r="Z162" s="127">
        <f t="shared" si="21"/>
        <v>4.5454545454545456E-2</v>
      </c>
      <c r="AA162" s="127">
        <f t="shared" si="21"/>
        <v>6.8181818181818177E-2</v>
      </c>
      <c r="AB162" s="127">
        <f t="shared" si="21"/>
        <v>4.5454545454545456E-2</v>
      </c>
      <c r="AC162" s="157"/>
      <c r="AD162" s="28" t="s">
        <v>156</v>
      </c>
      <c r="AE162" s="83" t="s">
        <v>460</v>
      </c>
      <c r="AF162" s="154"/>
      <c r="AG162" s="174">
        <v>0.46153846153846156</v>
      </c>
      <c r="AH162" s="174">
        <v>0.13461538461538461</v>
      </c>
      <c r="AI162" s="174">
        <v>0.21153846153846154</v>
      </c>
      <c r="AJ162" s="174">
        <v>0.19230769230769232</v>
      </c>
      <c r="AK162" s="174">
        <v>0.94545454545454544</v>
      </c>
      <c r="AL162" s="175"/>
      <c r="AM162" s="264">
        <f t="shared" ref="AM162:AP164" si="40">K162-Y162</f>
        <v>9.2424242424242409E-2</v>
      </c>
      <c r="AN162" s="264">
        <f t="shared" si="40"/>
        <v>-2.3232323232323233E-2</v>
      </c>
      <c r="AO162" s="264">
        <f t="shared" si="40"/>
        <v>-6.8181818181818177E-2</v>
      </c>
      <c r="AP162" s="264">
        <f t="shared" si="40"/>
        <v>-1.0101010101010097E-3</v>
      </c>
      <c r="AR162" s="174">
        <f t="shared" ref="AR162:AU164" si="41">Y162-AG162</f>
        <v>0.37937062937062938</v>
      </c>
      <c r="AS162" s="174">
        <f t="shared" si="41"/>
        <v>-8.9160839160839153E-2</v>
      </c>
      <c r="AT162" s="174">
        <f t="shared" si="41"/>
        <v>-0.14335664335664336</v>
      </c>
      <c r="AU162" s="174">
        <f t="shared" si="41"/>
        <v>-0.14685314685314688</v>
      </c>
    </row>
    <row r="163" spans="1:47" ht="25.35" customHeight="1" thickBot="1" x14ac:dyDescent="0.25">
      <c r="A163" s="2"/>
      <c r="B163" s="48">
        <v>2</v>
      </c>
      <c r="C163" s="28" t="s">
        <v>187</v>
      </c>
      <c r="D163" s="144"/>
      <c r="E163" s="205">
        <v>35</v>
      </c>
      <c r="F163" s="205">
        <v>8</v>
      </c>
      <c r="G163" s="206">
        <v>2</v>
      </c>
      <c r="H163" s="205">
        <v>0</v>
      </c>
      <c r="I163" s="247">
        <f t="shared" si="39"/>
        <v>45</v>
      </c>
      <c r="J163" s="116"/>
      <c r="K163" s="192">
        <v>0.77777777777777779</v>
      </c>
      <c r="L163" s="192">
        <v>0.17777777777777778</v>
      </c>
      <c r="M163" s="192">
        <v>4.4444444444444446E-2</v>
      </c>
      <c r="N163" s="192">
        <v>0</v>
      </c>
      <c r="O163" s="157"/>
      <c r="P163" s="48">
        <v>2</v>
      </c>
      <c r="Q163" s="28" t="s">
        <v>187</v>
      </c>
      <c r="R163" s="144"/>
      <c r="S163" s="30">
        <v>36</v>
      </c>
      <c r="T163" s="30">
        <v>5</v>
      </c>
      <c r="U163" s="31">
        <v>2</v>
      </c>
      <c r="V163" s="30">
        <v>1</v>
      </c>
      <c r="W163" s="30">
        <v>44</v>
      </c>
      <c r="X163" s="116"/>
      <c r="Y163" s="127">
        <f t="shared" ref="Y163:AB226" si="42">IF(ISERROR(S163/$W163),"",S163/$W163)</f>
        <v>0.81818181818181823</v>
      </c>
      <c r="Z163" s="127">
        <f t="shared" si="42"/>
        <v>0.11363636363636363</v>
      </c>
      <c r="AA163" s="127">
        <f t="shared" si="42"/>
        <v>4.5454545454545456E-2</v>
      </c>
      <c r="AB163" s="127">
        <f t="shared" si="42"/>
        <v>2.2727272727272728E-2</v>
      </c>
      <c r="AC163" s="157"/>
      <c r="AD163" s="28" t="s">
        <v>434</v>
      </c>
      <c r="AE163" s="74" t="s">
        <v>449</v>
      </c>
      <c r="AF163" s="154"/>
      <c r="AG163" s="174">
        <v>0.48148148148148145</v>
      </c>
      <c r="AH163" s="174">
        <v>0.24074074074074073</v>
      </c>
      <c r="AI163" s="174">
        <v>0.14814814814814814</v>
      </c>
      <c r="AJ163" s="174">
        <v>0.12962962962962962</v>
      </c>
      <c r="AK163" s="174">
        <v>0.98181818181818181</v>
      </c>
      <c r="AL163" s="175"/>
      <c r="AM163" s="264">
        <f t="shared" si="40"/>
        <v>-4.0404040404040442E-2</v>
      </c>
      <c r="AN163" s="264">
        <f t="shared" si="40"/>
        <v>6.4141414141414152E-2</v>
      </c>
      <c r="AO163" s="264">
        <f t="shared" si="40"/>
        <v>-1.0101010101010097E-3</v>
      </c>
      <c r="AP163" s="264">
        <f t="shared" si="40"/>
        <v>-2.2727272727272728E-2</v>
      </c>
      <c r="AR163" s="174">
        <f t="shared" si="41"/>
        <v>0.33670033670033678</v>
      </c>
      <c r="AS163" s="174">
        <f t="shared" si="41"/>
        <v>-0.12710437710437711</v>
      </c>
      <c r="AT163" s="174">
        <f t="shared" si="41"/>
        <v>-0.10269360269360268</v>
      </c>
      <c r="AU163" s="174">
        <f t="shared" si="41"/>
        <v>-0.10690235690235689</v>
      </c>
    </row>
    <row r="164" spans="1:47" ht="25.35" customHeight="1" thickBot="1" x14ac:dyDescent="0.25">
      <c r="A164" s="2"/>
      <c r="B164" s="48">
        <v>3</v>
      </c>
      <c r="C164" s="28" t="s">
        <v>197</v>
      </c>
      <c r="D164" s="144"/>
      <c r="E164" s="205">
        <v>35</v>
      </c>
      <c r="F164" s="205">
        <v>6</v>
      </c>
      <c r="G164" s="206">
        <v>2</v>
      </c>
      <c r="H164" s="205">
        <v>2</v>
      </c>
      <c r="I164" s="247">
        <f t="shared" si="39"/>
        <v>45</v>
      </c>
      <c r="J164" s="116"/>
      <c r="K164" s="192">
        <v>0.77777777777777779</v>
      </c>
      <c r="L164" s="192">
        <v>0.13333333333333333</v>
      </c>
      <c r="M164" s="192">
        <v>4.4444444444444446E-2</v>
      </c>
      <c r="N164" s="192">
        <v>4.4444444444444446E-2</v>
      </c>
      <c r="O164" s="157"/>
      <c r="P164" s="48">
        <v>3</v>
      </c>
      <c r="Q164" s="28" t="s">
        <v>197</v>
      </c>
      <c r="R164" s="144"/>
      <c r="S164" s="30">
        <v>35</v>
      </c>
      <c r="T164" s="30">
        <v>3</v>
      </c>
      <c r="U164" s="31">
        <v>3</v>
      </c>
      <c r="V164" s="30">
        <v>3</v>
      </c>
      <c r="W164" s="30">
        <v>44</v>
      </c>
      <c r="X164" s="116"/>
      <c r="Y164" s="127">
        <f t="shared" si="42"/>
        <v>0.79545454545454541</v>
      </c>
      <c r="Z164" s="127">
        <f t="shared" si="42"/>
        <v>6.8181818181818177E-2</v>
      </c>
      <c r="AA164" s="127">
        <f t="shared" si="42"/>
        <v>6.8181818181818177E-2</v>
      </c>
      <c r="AB164" s="127">
        <f t="shared" si="42"/>
        <v>6.8181818181818177E-2</v>
      </c>
      <c r="AC164" s="157"/>
      <c r="AD164" s="28" t="s">
        <v>435</v>
      </c>
      <c r="AE164" s="74" t="s">
        <v>461</v>
      </c>
      <c r="AF164" s="154"/>
      <c r="AG164" s="174">
        <v>0.43137254901960786</v>
      </c>
      <c r="AH164" s="174">
        <v>0.23529411764705882</v>
      </c>
      <c r="AI164" s="174">
        <v>0.15686274509803921</v>
      </c>
      <c r="AJ164" s="174">
        <v>0.17647058823529413</v>
      </c>
      <c r="AK164" s="174">
        <v>0.92727272727272725</v>
      </c>
      <c r="AL164" s="175"/>
      <c r="AM164" s="264">
        <f t="shared" si="40"/>
        <v>-1.7676767676767624E-2</v>
      </c>
      <c r="AN164" s="264">
        <f t="shared" si="40"/>
        <v>6.5151515151515155E-2</v>
      </c>
      <c r="AO164" s="264">
        <f t="shared" si="40"/>
        <v>-2.3737373737373731E-2</v>
      </c>
      <c r="AP164" s="264">
        <f t="shared" si="40"/>
        <v>-2.3737373737373731E-2</v>
      </c>
      <c r="AR164" s="174">
        <f t="shared" si="41"/>
        <v>0.36408199643493755</v>
      </c>
      <c r="AS164" s="174">
        <f t="shared" si="41"/>
        <v>-0.16711229946524064</v>
      </c>
      <c r="AT164" s="174">
        <f t="shared" si="41"/>
        <v>-8.8680926916221037E-2</v>
      </c>
      <c r="AU164" s="174">
        <f t="shared" si="41"/>
        <v>-0.10828877005347595</v>
      </c>
    </row>
    <row r="165" spans="1:47" ht="36.6" customHeight="1" thickBot="1" x14ac:dyDescent="0.25">
      <c r="A165" s="2"/>
      <c r="B165" s="48">
        <v>4</v>
      </c>
      <c r="C165" s="28" t="s">
        <v>198</v>
      </c>
      <c r="D165" s="144"/>
      <c r="E165" s="205">
        <v>30</v>
      </c>
      <c r="F165" s="205">
        <v>10</v>
      </c>
      <c r="G165" s="206">
        <v>4</v>
      </c>
      <c r="H165" s="205">
        <v>1</v>
      </c>
      <c r="I165" s="247">
        <f t="shared" si="39"/>
        <v>45</v>
      </c>
      <c r="J165" s="116"/>
      <c r="K165" s="192">
        <v>0.66666666666666663</v>
      </c>
      <c r="L165" s="192">
        <v>0.22222222222222221</v>
      </c>
      <c r="M165" s="192">
        <v>8.8888888888888892E-2</v>
      </c>
      <c r="N165" s="192">
        <v>2.2222222222222223E-2</v>
      </c>
      <c r="O165" s="157"/>
      <c r="P165" s="48">
        <v>4</v>
      </c>
      <c r="Q165" s="28" t="s">
        <v>198</v>
      </c>
      <c r="R165" s="144"/>
      <c r="S165" s="30">
        <v>23</v>
      </c>
      <c r="T165" s="30">
        <v>12</v>
      </c>
      <c r="U165" s="31">
        <v>5</v>
      </c>
      <c r="V165" s="30">
        <v>4</v>
      </c>
      <c r="W165" s="30">
        <v>44</v>
      </c>
      <c r="X165" s="116"/>
      <c r="Y165" s="127">
        <f t="shared" si="42"/>
        <v>0.52272727272727271</v>
      </c>
      <c r="Z165" s="127">
        <f t="shared" si="42"/>
        <v>0.27272727272727271</v>
      </c>
      <c r="AA165" s="127">
        <f t="shared" si="42"/>
        <v>0.11363636363636363</v>
      </c>
      <c r="AB165" s="127">
        <f t="shared" si="42"/>
        <v>9.0909090909090912E-2</v>
      </c>
      <c r="AC165" s="157"/>
      <c r="AD165" s="28"/>
      <c r="AE165" s="74"/>
      <c r="AG165" s="24" t="s">
        <v>513</v>
      </c>
      <c r="AH165" s="120"/>
      <c r="AI165" s="120"/>
      <c r="AJ165" s="120"/>
      <c r="AK165" s="120"/>
      <c r="AL165" s="120"/>
      <c r="AM165" s="155"/>
      <c r="AN165" s="155" t="s">
        <v>49</v>
      </c>
      <c r="AO165" s="155" t="s">
        <v>49</v>
      </c>
      <c r="AP165" s="155" t="s">
        <v>49</v>
      </c>
      <c r="AR165" s="155"/>
      <c r="AS165" s="155"/>
      <c r="AT165" s="155"/>
      <c r="AU165" s="155"/>
    </row>
    <row r="166" spans="1:47" ht="47.85" customHeight="1" thickBot="1" x14ac:dyDescent="0.25">
      <c r="A166" s="2"/>
      <c r="B166" s="48">
        <v>5</v>
      </c>
      <c r="C166" s="28" t="s">
        <v>199</v>
      </c>
      <c r="D166" s="144"/>
      <c r="E166" s="205">
        <v>24</v>
      </c>
      <c r="F166" s="205">
        <v>5</v>
      </c>
      <c r="G166" s="206">
        <v>9</v>
      </c>
      <c r="H166" s="205">
        <v>7</v>
      </c>
      <c r="I166" s="247">
        <f t="shared" si="39"/>
        <v>45</v>
      </c>
      <c r="J166" s="116"/>
      <c r="K166" s="192">
        <v>0.53333333333333333</v>
      </c>
      <c r="L166" s="192">
        <v>0.1111111111111111</v>
      </c>
      <c r="M166" s="192">
        <v>0.2</v>
      </c>
      <c r="N166" s="192">
        <v>0.15555555555555556</v>
      </c>
      <c r="O166" s="157"/>
      <c r="P166" s="48">
        <v>5</v>
      </c>
      <c r="Q166" s="28" t="s">
        <v>199</v>
      </c>
      <c r="R166" s="144"/>
      <c r="S166" s="30">
        <v>26</v>
      </c>
      <c r="T166" s="30">
        <v>5</v>
      </c>
      <c r="U166" s="31">
        <v>6</v>
      </c>
      <c r="V166" s="30">
        <v>7</v>
      </c>
      <c r="W166" s="30">
        <v>44</v>
      </c>
      <c r="X166" s="116"/>
      <c r="Y166" s="127">
        <f t="shared" si="42"/>
        <v>0.59090909090909094</v>
      </c>
      <c r="Z166" s="127">
        <f t="shared" si="42"/>
        <v>0.11363636363636363</v>
      </c>
      <c r="AA166" s="127">
        <f t="shared" si="42"/>
        <v>0.13636363636363635</v>
      </c>
      <c r="AB166" s="127">
        <f t="shared" si="42"/>
        <v>0.15909090909090909</v>
      </c>
      <c r="AC166" s="157"/>
      <c r="AD166" s="28" t="s">
        <v>441</v>
      </c>
      <c r="AE166" s="74" t="s">
        <v>199</v>
      </c>
      <c r="AF166" s="154"/>
      <c r="AG166" s="174">
        <v>0.22448979591836735</v>
      </c>
      <c r="AH166" s="174">
        <v>0.10204081632653061</v>
      </c>
      <c r="AI166" s="174">
        <v>0.34693877551020408</v>
      </c>
      <c r="AJ166" s="174">
        <v>0.32653061224489793</v>
      </c>
      <c r="AK166" s="174">
        <v>0.89090909090909087</v>
      </c>
      <c r="AL166" s="175"/>
      <c r="AM166" s="264">
        <f t="shared" ref="AM166:AP179" si="43">K166-Y166</f>
        <v>-5.7575757575757613E-2</v>
      </c>
      <c r="AN166" s="264">
        <f t="shared" si="43"/>
        <v>-2.5252525252525276E-3</v>
      </c>
      <c r="AO166" s="264">
        <f t="shared" si="43"/>
        <v>6.3636363636363658E-2</v>
      </c>
      <c r="AP166" s="264">
        <f t="shared" si="43"/>
        <v>-3.5353535353535304E-3</v>
      </c>
      <c r="AR166" s="174">
        <f t="shared" ref="AR166:AU173" si="44">Y166-AG166</f>
        <v>0.36641929499072357</v>
      </c>
      <c r="AS166" s="174">
        <f t="shared" si="44"/>
        <v>1.1595547309833018E-2</v>
      </c>
      <c r="AT166" s="174">
        <f t="shared" si="44"/>
        <v>-0.21057513914656772</v>
      </c>
      <c r="AU166" s="174">
        <f t="shared" si="44"/>
        <v>-0.16743970315398884</v>
      </c>
    </row>
    <row r="167" spans="1:47" ht="36.6" customHeight="1" thickBot="1" x14ac:dyDescent="0.25">
      <c r="A167" s="2"/>
      <c r="B167" s="48">
        <v>6</v>
      </c>
      <c r="C167" s="28" t="s">
        <v>200</v>
      </c>
      <c r="D167" s="144"/>
      <c r="E167" s="205">
        <v>36</v>
      </c>
      <c r="F167" s="205">
        <v>3</v>
      </c>
      <c r="G167" s="206">
        <v>5</v>
      </c>
      <c r="H167" s="205">
        <v>1</v>
      </c>
      <c r="I167" s="247">
        <f t="shared" si="39"/>
        <v>45</v>
      </c>
      <c r="J167" s="116"/>
      <c r="K167" s="192">
        <v>0.8</v>
      </c>
      <c r="L167" s="192">
        <v>6.6666666666666666E-2</v>
      </c>
      <c r="M167" s="192">
        <v>0.1111111111111111</v>
      </c>
      <c r="N167" s="192">
        <v>2.2222222222222223E-2</v>
      </c>
      <c r="O167" s="157"/>
      <c r="P167" s="48">
        <v>6</v>
      </c>
      <c r="Q167" s="28" t="s">
        <v>200</v>
      </c>
      <c r="R167" s="144"/>
      <c r="S167" s="30">
        <v>30</v>
      </c>
      <c r="T167" s="30">
        <v>2</v>
      </c>
      <c r="U167" s="31">
        <v>7</v>
      </c>
      <c r="V167" s="30">
        <v>5</v>
      </c>
      <c r="W167" s="30">
        <v>44</v>
      </c>
      <c r="X167" s="116"/>
      <c r="Y167" s="127">
        <f t="shared" si="42"/>
        <v>0.68181818181818177</v>
      </c>
      <c r="Z167" s="127">
        <f t="shared" si="42"/>
        <v>4.5454545454545456E-2</v>
      </c>
      <c r="AA167" s="127">
        <f t="shared" si="42"/>
        <v>0.15909090909090909</v>
      </c>
      <c r="AB167" s="127">
        <f t="shared" si="42"/>
        <v>0.11363636363636363</v>
      </c>
      <c r="AC167" s="157"/>
      <c r="AD167" s="28" t="s">
        <v>443</v>
      </c>
      <c r="AE167" s="74" t="s">
        <v>200</v>
      </c>
      <c r="AF167" s="154"/>
      <c r="AG167" s="174">
        <v>0.41176470588235292</v>
      </c>
      <c r="AH167" s="174">
        <v>9.8039215686274508E-2</v>
      </c>
      <c r="AI167" s="174">
        <v>0.29411764705882354</v>
      </c>
      <c r="AJ167" s="174">
        <v>0.19607843137254902</v>
      </c>
      <c r="AK167" s="174">
        <v>0.92727272727272725</v>
      </c>
      <c r="AL167" s="175"/>
      <c r="AM167" s="264">
        <f t="shared" si="43"/>
        <v>0.11818181818181828</v>
      </c>
      <c r="AN167" s="264">
        <f t="shared" si="43"/>
        <v>2.121212121212121E-2</v>
      </c>
      <c r="AO167" s="264">
        <f t="shared" si="43"/>
        <v>-4.7979797979797983E-2</v>
      </c>
      <c r="AP167" s="264">
        <f t="shared" si="43"/>
        <v>-9.1414141414141406E-2</v>
      </c>
      <c r="AR167" s="174">
        <f t="shared" si="44"/>
        <v>0.27005347593582885</v>
      </c>
      <c r="AS167" s="174">
        <f t="shared" si="44"/>
        <v>-5.2584670231729053E-2</v>
      </c>
      <c r="AT167" s="174">
        <f t="shared" si="44"/>
        <v>-0.13502673796791445</v>
      </c>
      <c r="AU167" s="174">
        <f t="shared" si="44"/>
        <v>-8.2442067736185384E-2</v>
      </c>
    </row>
    <row r="168" spans="1:47" ht="36.6" customHeight="1" thickBot="1" x14ac:dyDescent="0.25">
      <c r="A168" s="2"/>
      <c r="B168" s="48">
        <v>7</v>
      </c>
      <c r="C168" s="28" t="s">
        <v>201</v>
      </c>
      <c r="D168" s="144"/>
      <c r="E168" s="205">
        <v>41</v>
      </c>
      <c r="F168" s="205">
        <v>4</v>
      </c>
      <c r="G168" s="206">
        <v>0</v>
      </c>
      <c r="H168" s="205">
        <v>0</v>
      </c>
      <c r="I168" s="247">
        <f t="shared" si="39"/>
        <v>45</v>
      </c>
      <c r="J168" s="116"/>
      <c r="K168" s="192">
        <v>0.91111111111111109</v>
      </c>
      <c r="L168" s="192">
        <v>8.8888888888888892E-2</v>
      </c>
      <c r="M168" s="192">
        <v>0</v>
      </c>
      <c r="N168" s="192">
        <v>0</v>
      </c>
      <c r="O168" s="157"/>
      <c r="P168" s="48">
        <v>7</v>
      </c>
      <c r="Q168" s="28" t="s">
        <v>201</v>
      </c>
      <c r="R168" s="144"/>
      <c r="S168" s="30">
        <v>37</v>
      </c>
      <c r="T168" s="30">
        <v>4</v>
      </c>
      <c r="U168" s="31">
        <v>2</v>
      </c>
      <c r="V168" s="30">
        <v>1</v>
      </c>
      <c r="W168" s="30">
        <v>44</v>
      </c>
      <c r="X168" s="116"/>
      <c r="Y168" s="127">
        <f t="shared" si="42"/>
        <v>0.84090909090909094</v>
      </c>
      <c r="Z168" s="127">
        <f t="shared" si="42"/>
        <v>9.0909090909090912E-2</v>
      </c>
      <c r="AA168" s="127">
        <f t="shared" si="42"/>
        <v>4.5454545454545456E-2</v>
      </c>
      <c r="AB168" s="127">
        <f t="shared" si="42"/>
        <v>2.2727272727272728E-2</v>
      </c>
      <c r="AC168" s="157"/>
      <c r="AD168" s="28" t="s">
        <v>445</v>
      </c>
      <c r="AE168" s="74" t="s">
        <v>462</v>
      </c>
      <c r="AF168" s="154"/>
      <c r="AG168" s="174">
        <v>0.55102040816326525</v>
      </c>
      <c r="AH168" s="174">
        <v>4.0816326530612242E-2</v>
      </c>
      <c r="AI168" s="174">
        <v>0.24489795918367346</v>
      </c>
      <c r="AJ168" s="174">
        <v>0.16326530612244897</v>
      </c>
      <c r="AK168" s="174">
        <v>0.89090909090909087</v>
      </c>
      <c r="AL168" s="175"/>
      <c r="AM168" s="264">
        <f t="shared" si="43"/>
        <v>7.0202020202020154E-2</v>
      </c>
      <c r="AN168" s="264">
        <f t="shared" si="43"/>
        <v>-2.0202020202020193E-3</v>
      </c>
      <c r="AO168" s="264">
        <f t="shared" si="43"/>
        <v>-4.5454545454545456E-2</v>
      </c>
      <c r="AP168" s="264">
        <f t="shared" si="43"/>
        <v>-2.2727272727272728E-2</v>
      </c>
      <c r="AR168" s="174">
        <f t="shared" si="44"/>
        <v>0.28988868274582569</v>
      </c>
      <c r="AS168" s="174">
        <f t="shared" si="44"/>
        <v>5.009276437847867E-2</v>
      </c>
      <c r="AT168" s="174">
        <f t="shared" si="44"/>
        <v>-0.19944341372912799</v>
      </c>
      <c r="AU168" s="174">
        <f t="shared" si="44"/>
        <v>-0.14053803339517623</v>
      </c>
    </row>
    <row r="169" spans="1:47" ht="17.100000000000001" customHeight="1" thickBot="1" x14ac:dyDescent="0.25">
      <c r="A169" s="2"/>
      <c r="B169" s="48">
        <v>8</v>
      </c>
      <c r="C169" s="28" t="s">
        <v>611</v>
      </c>
      <c r="D169" s="144"/>
      <c r="E169" s="205">
        <v>25</v>
      </c>
      <c r="F169" s="205">
        <v>3</v>
      </c>
      <c r="G169" s="206">
        <v>6</v>
      </c>
      <c r="H169" s="205">
        <v>11</v>
      </c>
      <c r="I169" s="247">
        <f t="shared" si="39"/>
        <v>45</v>
      </c>
      <c r="J169" s="116"/>
      <c r="K169" s="192">
        <v>0.55555555555555558</v>
      </c>
      <c r="L169" s="192">
        <v>6.6666666666666666E-2</v>
      </c>
      <c r="M169" s="192">
        <v>0.13333333333333333</v>
      </c>
      <c r="N169" s="192">
        <v>0.24444444444444444</v>
      </c>
      <c r="O169" s="157"/>
      <c r="P169" s="48">
        <v>8</v>
      </c>
      <c r="Q169" s="28" t="s">
        <v>202</v>
      </c>
      <c r="R169" s="144"/>
      <c r="S169" s="30">
        <v>26</v>
      </c>
      <c r="T169" s="30">
        <v>5</v>
      </c>
      <c r="U169" s="31">
        <v>5</v>
      </c>
      <c r="V169" s="30">
        <v>8</v>
      </c>
      <c r="W169" s="30">
        <v>44</v>
      </c>
      <c r="X169" s="116"/>
      <c r="Y169" s="127">
        <f t="shared" si="42"/>
        <v>0.59090909090909094</v>
      </c>
      <c r="Z169" s="127">
        <f t="shared" si="42"/>
        <v>0.11363636363636363</v>
      </c>
      <c r="AA169" s="127">
        <f t="shared" si="42"/>
        <v>0.11363636363636363</v>
      </c>
      <c r="AB169" s="127">
        <f t="shared" si="42"/>
        <v>0.18181818181818182</v>
      </c>
      <c r="AC169" s="157"/>
      <c r="AD169" s="28" t="s">
        <v>447</v>
      </c>
      <c r="AE169" s="74" t="s">
        <v>202</v>
      </c>
      <c r="AF169" s="154"/>
      <c r="AG169" s="174">
        <v>0.27083333333333331</v>
      </c>
      <c r="AH169" s="174">
        <v>0.16666666666666666</v>
      </c>
      <c r="AI169" s="174">
        <v>0.29166666666666669</v>
      </c>
      <c r="AJ169" s="174">
        <v>0.27083333333333331</v>
      </c>
      <c r="AK169" s="174">
        <v>0.87272727272727268</v>
      </c>
      <c r="AL169" s="175"/>
      <c r="AM169" s="264">
        <f t="shared" si="43"/>
        <v>-3.5353535353535359E-2</v>
      </c>
      <c r="AN169" s="264">
        <f t="shared" si="43"/>
        <v>-4.6969696969696967E-2</v>
      </c>
      <c r="AO169" s="264">
        <f t="shared" si="43"/>
        <v>1.9696969696969699E-2</v>
      </c>
      <c r="AP169" s="264">
        <f t="shared" si="43"/>
        <v>6.2626262626262613E-2</v>
      </c>
      <c r="AR169" s="174">
        <f t="shared" si="44"/>
        <v>0.32007575757575762</v>
      </c>
      <c r="AS169" s="174">
        <f t="shared" si="44"/>
        <v>-5.3030303030303025E-2</v>
      </c>
      <c r="AT169" s="174">
        <f t="shared" si="44"/>
        <v>-0.17803030303030304</v>
      </c>
      <c r="AU169" s="174">
        <f t="shared" si="44"/>
        <v>-8.9015151515151492E-2</v>
      </c>
    </row>
    <row r="170" spans="1:47" ht="17.100000000000001" customHeight="1" thickBot="1" x14ac:dyDescent="0.25">
      <c r="A170" s="2"/>
      <c r="B170" s="48">
        <v>9</v>
      </c>
      <c r="C170" s="28" t="s">
        <v>612</v>
      </c>
      <c r="D170" s="144"/>
      <c r="E170" s="205">
        <v>25</v>
      </c>
      <c r="F170" s="205">
        <v>9</v>
      </c>
      <c r="G170" s="206">
        <v>6</v>
      </c>
      <c r="H170" s="205">
        <v>5</v>
      </c>
      <c r="I170" s="247">
        <f t="shared" si="39"/>
        <v>45</v>
      </c>
      <c r="J170" s="116"/>
      <c r="K170" s="192">
        <v>0.55555555555555558</v>
      </c>
      <c r="L170" s="192">
        <v>0.2</v>
      </c>
      <c r="M170" s="192">
        <v>0.13333333333333333</v>
      </c>
      <c r="N170" s="192">
        <v>0.1111111111111111</v>
      </c>
      <c r="O170" s="157"/>
      <c r="P170" s="48">
        <v>9</v>
      </c>
      <c r="Q170" s="28" t="s">
        <v>203</v>
      </c>
      <c r="R170" s="144"/>
      <c r="S170" s="30">
        <v>26</v>
      </c>
      <c r="T170" s="30">
        <v>4</v>
      </c>
      <c r="U170" s="31">
        <v>5</v>
      </c>
      <c r="V170" s="30">
        <v>9</v>
      </c>
      <c r="W170" s="30">
        <v>44</v>
      </c>
      <c r="X170" s="116"/>
      <c r="Y170" s="127">
        <f t="shared" si="42"/>
        <v>0.59090909090909094</v>
      </c>
      <c r="Z170" s="127">
        <f t="shared" si="42"/>
        <v>9.0909090909090912E-2</v>
      </c>
      <c r="AA170" s="127">
        <f t="shared" si="42"/>
        <v>0.11363636363636363</v>
      </c>
      <c r="AB170" s="127">
        <f t="shared" si="42"/>
        <v>0.20454545454545456</v>
      </c>
      <c r="AC170" s="157"/>
      <c r="AD170" s="28" t="s">
        <v>448</v>
      </c>
      <c r="AE170" s="74" t="s">
        <v>203</v>
      </c>
      <c r="AF170" s="154"/>
      <c r="AG170" s="174">
        <v>0.29166666666666669</v>
      </c>
      <c r="AH170" s="174">
        <v>0.1875</v>
      </c>
      <c r="AI170" s="174">
        <v>0.22916666666666666</v>
      </c>
      <c r="AJ170" s="174">
        <v>0.29166666666666669</v>
      </c>
      <c r="AK170" s="174">
        <v>0.87272727272727268</v>
      </c>
      <c r="AL170" s="175"/>
      <c r="AM170" s="264">
        <f t="shared" si="43"/>
        <v>-3.5353535353535359E-2</v>
      </c>
      <c r="AN170" s="264">
        <f t="shared" si="43"/>
        <v>0.1090909090909091</v>
      </c>
      <c r="AO170" s="264">
        <f t="shared" si="43"/>
        <v>1.9696969696969699E-2</v>
      </c>
      <c r="AP170" s="264">
        <f t="shared" si="43"/>
        <v>-9.3434343434343453E-2</v>
      </c>
      <c r="AR170" s="174">
        <f t="shared" si="44"/>
        <v>0.29924242424242425</v>
      </c>
      <c r="AS170" s="174">
        <f t="shared" si="44"/>
        <v>-9.6590909090909088E-2</v>
      </c>
      <c r="AT170" s="174">
        <f t="shared" si="44"/>
        <v>-0.11553030303030302</v>
      </c>
      <c r="AU170" s="174">
        <f t="shared" si="44"/>
        <v>-8.7121212121212127E-2</v>
      </c>
    </row>
    <row r="171" spans="1:47" ht="25.35" customHeight="1" thickBot="1" x14ac:dyDescent="0.25">
      <c r="A171" s="2"/>
      <c r="B171" s="48">
        <v>10</v>
      </c>
      <c r="C171" s="28" t="s">
        <v>613</v>
      </c>
      <c r="D171" s="144"/>
      <c r="E171" s="205">
        <v>23</v>
      </c>
      <c r="F171" s="205">
        <v>7</v>
      </c>
      <c r="G171" s="206">
        <v>6</v>
      </c>
      <c r="H171" s="205">
        <v>9</v>
      </c>
      <c r="I171" s="247">
        <f t="shared" si="39"/>
        <v>45</v>
      </c>
      <c r="J171" s="116"/>
      <c r="K171" s="192">
        <v>0.51111111111111107</v>
      </c>
      <c r="L171" s="192">
        <v>0.15555555555555556</v>
      </c>
      <c r="M171" s="192">
        <v>0.13333333333333333</v>
      </c>
      <c r="N171" s="192">
        <v>0.2</v>
      </c>
      <c r="O171" s="157"/>
      <c r="P171" s="48">
        <v>10</v>
      </c>
      <c r="Q171" s="28" t="s">
        <v>204</v>
      </c>
      <c r="R171" s="144"/>
      <c r="S171" s="30">
        <v>23</v>
      </c>
      <c r="T171" s="30">
        <v>5</v>
      </c>
      <c r="U171" s="31">
        <v>4</v>
      </c>
      <c r="V171" s="30">
        <v>12</v>
      </c>
      <c r="W171" s="30">
        <v>44</v>
      </c>
      <c r="X171" s="116"/>
      <c r="Y171" s="127">
        <f t="shared" si="42"/>
        <v>0.52272727272727271</v>
      </c>
      <c r="Z171" s="127">
        <f t="shared" si="42"/>
        <v>0.11363636363636363</v>
      </c>
      <c r="AA171" s="127">
        <f t="shared" si="42"/>
        <v>9.0909090909090912E-2</v>
      </c>
      <c r="AB171" s="127">
        <f t="shared" si="42"/>
        <v>0.27272727272727271</v>
      </c>
      <c r="AC171" s="157"/>
      <c r="AD171" s="28" t="s">
        <v>450</v>
      </c>
      <c r="AE171" s="74" t="s">
        <v>467</v>
      </c>
      <c r="AF171" s="154"/>
      <c r="AG171" s="174">
        <v>0.22916666666666666</v>
      </c>
      <c r="AH171" s="174">
        <v>0.16666666666666666</v>
      </c>
      <c r="AI171" s="174">
        <v>0.25</v>
      </c>
      <c r="AJ171" s="174">
        <v>0.35416666666666669</v>
      </c>
      <c r="AK171" s="174">
        <v>0.87272727272727268</v>
      </c>
      <c r="AL171" s="175"/>
      <c r="AM171" s="264">
        <f t="shared" si="43"/>
        <v>-1.1616161616161635E-2</v>
      </c>
      <c r="AN171" s="264">
        <f t="shared" si="43"/>
        <v>4.1919191919191925E-2</v>
      </c>
      <c r="AO171" s="264">
        <f t="shared" si="43"/>
        <v>4.242424242424242E-2</v>
      </c>
      <c r="AP171" s="264">
        <f t="shared" si="43"/>
        <v>-7.2727272727272696E-2</v>
      </c>
      <c r="AR171" s="174">
        <f t="shared" si="44"/>
        <v>0.29356060606060608</v>
      </c>
      <c r="AS171" s="174">
        <f t="shared" si="44"/>
        <v>-5.3030303030303025E-2</v>
      </c>
      <c r="AT171" s="174">
        <f t="shared" si="44"/>
        <v>-0.15909090909090909</v>
      </c>
      <c r="AU171" s="174">
        <f t="shared" si="44"/>
        <v>-8.1439393939393978E-2</v>
      </c>
    </row>
    <row r="172" spans="1:47" ht="36.6" customHeight="1" thickBot="1" x14ac:dyDescent="0.25">
      <c r="A172" s="2"/>
      <c r="B172" s="48">
        <v>11</v>
      </c>
      <c r="C172" s="28" t="s">
        <v>205</v>
      </c>
      <c r="D172" s="144"/>
      <c r="E172" s="205">
        <v>12</v>
      </c>
      <c r="F172" s="205">
        <v>1</v>
      </c>
      <c r="G172" s="206">
        <v>2</v>
      </c>
      <c r="H172" s="205">
        <v>3</v>
      </c>
      <c r="I172" s="247">
        <f t="shared" si="39"/>
        <v>18</v>
      </c>
      <c r="J172" s="116"/>
      <c r="K172" s="192">
        <v>0.66666666666666663</v>
      </c>
      <c r="L172" s="192">
        <v>5.5555555555555552E-2</v>
      </c>
      <c r="M172" s="192">
        <v>0.1111111111111111</v>
      </c>
      <c r="N172" s="192">
        <v>0.16666666666666666</v>
      </c>
      <c r="O172" s="157"/>
      <c r="P172" s="48">
        <v>11</v>
      </c>
      <c r="Q172" s="28" t="s">
        <v>205</v>
      </c>
      <c r="R172" s="144"/>
      <c r="S172" s="30">
        <v>12</v>
      </c>
      <c r="T172" s="30">
        <v>0</v>
      </c>
      <c r="U172" s="31">
        <v>0</v>
      </c>
      <c r="V172" s="30">
        <v>0</v>
      </c>
      <c r="W172" s="30">
        <v>12</v>
      </c>
      <c r="X172" s="116"/>
      <c r="Y172" s="127">
        <f t="shared" si="42"/>
        <v>1</v>
      </c>
      <c r="Z172" s="127">
        <f t="shared" si="42"/>
        <v>0</v>
      </c>
      <c r="AA172" s="127">
        <f t="shared" si="42"/>
        <v>0</v>
      </c>
      <c r="AB172" s="127">
        <f t="shared" si="42"/>
        <v>0</v>
      </c>
      <c r="AC172" s="157"/>
      <c r="AD172" s="28" t="s">
        <v>436</v>
      </c>
      <c r="AE172" s="74" t="s">
        <v>205</v>
      </c>
      <c r="AF172" s="154"/>
      <c r="AG172" s="174">
        <v>0.36734693877551022</v>
      </c>
      <c r="AH172" s="174">
        <v>0.16326530612244897</v>
      </c>
      <c r="AI172" s="174">
        <v>0.22448979591836735</v>
      </c>
      <c r="AJ172" s="174">
        <v>0.24489795918367346</v>
      </c>
      <c r="AK172" s="174">
        <v>0.89090909090909087</v>
      </c>
      <c r="AL172" s="175"/>
      <c r="AM172" s="264">
        <f t="shared" si="43"/>
        <v>-0.33333333333333337</v>
      </c>
      <c r="AN172" s="264">
        <f t="shared" si="43"/>
        <v>5.5555555555555552E-2</v>
      </c>
      <c r="AO172" s="264">
        <f t="shared" si="43"/>
        <v>0.1111111111111111</v>
      </c>
      <c r="AP172" s="264">
        <f t="shared" si="43"/>
        <v>0.16666666666666666</v>
      </c>
      <c r="AR172" s="174">
        <f t="shared" si="44"/>
        <v>0.63265306122448983</v>
      </c>
      <c r="AS172" s="174">
        <f t="shared" si="44"/>
        <v>-0.16326530612244897</v>
      </c>
      <c r="AT172" s="174">
        <f t="shared" si="44"/>
        <v>-0.22448979591836735</v>
      </c>
      <c r="AU172" s="174">
        <f t="shared" si="44"/>
        <v>-0.24489795918367346</v>
      </c>
    </row>
    <row r="173" spans="1:47" ht="25.35" customHeight="1" thickBot="1" x14ac:dyDescent="0.25">
      <c r="A173" s="2"/>
      <c r="B173" s="48">
        <v>12</v>
      </c>
      <c r="C173" s="28" t="s">
        <v>206</v>
      </c>
      <c r="D173" s="144"/>
      <c r="E173" s="205">
        <v>16</v>
      </c>
      <c r="F173" s="205">
        <v>1</v>
      </c>
      <c r="G173" s="206">
        <v>1</v>
      </c>
      <c r="H173" s="205">
        <v>0</v>
      </c>
      <c r="I173" s="247">
        <f t="shared" si="39"/>
        <v>18</v>
      </c>
      <c r="J173" s="116"/>
      <c r="K173" s="192">
        <v>0.88888888888888884</v>
      </c>
      <c r="L173" s="192">
        <v>5.5555555555555552E-2</v>
      </c>
      <c r="M173" s="192">
        <v>5.5555555555555552E-2</v>
      </c>
      <c r="N173" s="192">
        <v>0</v>
      </c>
      <c r="O173" s="157"/>
      <c r="P173" s="48">
        <v>12</v>
      </c>
      <c r="Q173" s="28" t="s">
        <v>206</v>
      </c>
      <c r="R173" s="144"/>
      <c r="S173" s="30">
        <v>11</v>
      </c>
      <c r="T173" s="30">
        <v>1</v>
      </c>
      <c r="U173" s="31">
        <v>0</v>
      </c>
      <c r="V173" s="30">
        <v>0</v>
      </c>
      <c r="W173" s="30">
        <v>12</v>
      </c>
      <c r="X173" s="116"/>
      <c r="Y173" s="127">
        <f t="shared" si="42"/>
        <v>0.91666666666666663</v>
      </c>
      <c r="Z173" s="127">
        <f t="shared" si="42"/>
        <v>8.3333333333333329E-2</v>
      </c>
      <c r="AA173" s="127">
        <f t="shared" si="42"/>
        <v>0</v>
      </c>
      <c r="AB173" s="127">
        <f t="shared" si="42"/>
        <v>0</v>
      </c>
      <c r="AC173" s="157"/>
      <c r="AD173" s="28" t="s">
        <v>442</v>
      </c>
      <c r="AE173" s="74" t="s">
        <v>206</v>
      </c>
      <c r="AF173" s="154"/>
      <c r="AG173" s="174">
        <v>0.34</v>
      </c>
      <c r="AH173" s="174">
        <v>0.14000000000000001</v>
      </c>
      <c r="AI173" s="174">
        <v>0.26</v>
      </c>
      <c r="AJ173" s="174">
        <v>0.26</v>
      </c>
      <c r="AK173" s="174">
        <v>0.90909090909090906</v>
      </c>
      <c r="AL173" s="175"/>
      <c r="AM173" s="264">
        <f t="shared" si="43"/>
        <v>-2.777777777777779E-2</v>
      </c>
      <c r="AN173" s="264">
        <f t="shared" si="43"/>
        <v>-2.7777777777777776E-2</v>
      </c>
      <c r="AO173" s="264">
        <f t="shared" si="43"/>
        <v>5.5555555555555552E-2</v>
      </c>
      <c r="AP173" s="264">
        <f t="shared" si="43"/>
        <v>0</v>
      </c>
      <c r="AR173" s="174">
        <f t="shared" si="44"/>
        <v>0.57666666666666666</v>
      </c>
      <c r="AS173" s="174">
        <f t="shared" si="44"/>
        <v>-5.6666666666666685E-2</v>
      </c>
      <c r="AT173" s="174">
        <f t="shared" si="44"/>
        <v>-0.26</v>
      </c>
      <c r="AU173" s="174">
        <f t="shared" si="44"/>
        <v>-0.26</v>
      </c>
    </row>
    <row r="174" spans="1:47" ht="25.35" customHeight="1" thickBot="1" x14ac:dyDescent="0.25">
      <c r="A174" s="2"/>
      <c r="B174" s="48">
        <v>13</v>
      </c>
      <c r="C174" s="28" t="s">
        <v>614</v>
      </c>
      <c r="D174" s="144"/>
      <c r="E174" s="30"/>
      <c r="F174" s="30"/>
      <c r="G174" s="31"/>
      <c r="H174" s="30"/>
      <c r="I174" s="30"/>
      <c r="J174" s="150"/>
      <c r="K174" s="127" t="s">
        <v>49</v>
      </c>
      <c r="L174" s="127" t="s">
        <v>49</v>
      </c>
      <c r="M174" s="127" t="s">
        <v>49</v>
      </c>
      <c r="N174" s="127" t="s">
        <v>49</v>
      </c>
      <c r="O174" s="157"/>
      <c r="P174" s="48">
        <v>13</v>
      </c>
      <c r="Q174" s="28" t="s">
        <v>207</v>
      </c>
      <c r="R174" s="144"/>
      <c r="S174" s="30"/>
      <c r="T174" s="30"/>
      <c r="U174" s="31"/>
      <c r="V174" s="30"/>
      <c r="W174" s="30"/>
      <c r="X174" s="150"/>
      <c r="Y174" s="127" t="str">
        <f t="shared" si="42"/>
        <v/>
      </c>
      <c r="Z174" s="127" t="str">
        <f t="shared" si="42"/>
        <v/>
      </c>
      <c r="AA174" s="127" t="str">
        <f t="shared" si="42"/>
        <v/>
      </c>
      <c r="AB174" s="127" t="str">
        <f t="shared" si="42"/>
        <v/>
      </c>
      <c r="AC174" s="157"/>
      <c r="AD174" s="28" t="s">
        <v>446</v>
      </c>
      <c r="AE174" s="74" t="s">
        <v>535</v>
      </c>
      <c r="AF174" s="154"/>
      <c r="AG174" s="27" t="s">
        <v>5</v>
      </c>
      <c r="AH174" s="27" t="s">
        <v>6</v>
      </c>
      <c r="AI174" s="27"/>
      <c r="AJ174" s="27"/>
      <c r="AK174" s="27" t="s">
        <v>391</v>
      </c>
      <c r="AL174" s="120"/>
      <c r="AM174" s="27" t="s">
        <v>5</v>
      </c>
      <c r="AN174" s="27" t="s">
        <v>49</v>
      </c>
      <c r="AO174" s="27" t="s">
        <v>49</v>
      </c>
      <c r="AP174" s="27" t="s">
        <v>6</v>
      </c>
      <c r="AR174" s="27" t="s">
        <v>5</v>
      </c>
      <c r="AS174" s="27" t="s">
        <v>49</v>
      </c>
      <c r="AT174" s="27" t="s">
        <v>49</v>
      </c>
      <c r="AU174" s="27" t="s">
        <v>6</v>
      </c>
    </row>
    <row r="175" spans="1:47" ht="17.100000000000001" customHeight="1" thickBot="1" x14ac:dyDescent="0.25">
      <c r="A175" s="2"/>
      <c r="B175" s="48" t="s">
        <v>76</v>
      </c>
      <c r="C175" s="28" t="s">
        <v>208</v>
      </c>
      <c r="D175" s="144"/>
      <c r="E175" s="205">
        <v>44</v>
      </c>
      <c r="F175" s="30" t="s">
        <v>47</v>
      </c>
      <c r="G175" s="30" t="s">
        <v>47</v>
      </c>
      <c r="H175" s="205">
        <v>1</v>
      </c>
      <c r="I175" s="247">
        <f t="shared" ref="I175:I179" si="45">SUM(E175:H175)</f>
        <v>45</v>
      </c>
      <c r="J175" s="116"/>
      <c r="K175" s="192">
        <v>0.97777777777777775</v>
      </c>
      <c r="L175" s="127" t="s">
        <v>49</v>
      </c>
      <c r="M175" s="127" t="s">
        <v>49</v>
      </c>
      <c r="N175" s="192">
        <v>2.2222222222222223E-2</v>
      </c>
      <c r="O175" s="157"/>
      <c r="P175" s="48" t="s">
        <v>76</v>
      </c>
      <c r="Q175" s="28" t="s">
        <v>208</v>
      </c>
      <c r="R175" s="144"/>
      <c r="S175" s="30">
        <v>42</v>
      </c>
      <c r="T175" s="30" t="s">
        <v>47</v>
      </c>
      <c r="U175" s="31" t="s">
        <v>47</v>
      </c>
      <c r="V175" s="30">
        <v>2</v>
      </c>
      <c r="W175" s="30">
        <v>44</v>
      </c>
      <c r="X175" s="116"/>
      <c r="Y175" s="127">
        <f t="shared" si="42"/>
        <v>0.95454545454545459</v>
      </c>
      <c r="Z175" s="127" t="str">
        <f t="shared" si="42"/>
        <v/>
      </c>
      <c r="AA175" s="127" t="str">
        <f t="shared" si="42"/>
        <v/>
      </c>
      <c r="AB175" s="127">
        <f t="shared" si="42"/>
        <v>4.5454545454545456E-2</v>
      </c>
      <c r="AC175" s="157"/>
      <c r="AD175" s="28" t="s">
        <v>76</v>
      </c>
      <c r="AE175" s="74" t="s">
        <v>463</v>
      </c>
      <c r="AF175" s="154"/>
      <c r="AG175" s="180">
        <v>0.6097560975609756</v>
      </c>
      <c r="AH175" s="181">
        <v>0.3902439024390244</v>
      </c>
      <c r="AI175" s="181"/>
      <c r="AJ175" s="181"/>
      <c r="AK175" s="182">
        <v>0.74545454545454548</v>
      </c>
      <c r="AL175" s="175"/>
      <c r="AM175" s="267">
        <f t="shared" si="43"/>
        <v>2.323232323232316E-2</v>
      </c>
      <c r="AN175" s="282"/>
      <c r="AO175" s="282"/>
      <c r="AP175" s="269">
        <f t="shared" si="43"/>
        <v>-2.3232323232323233E-2</v>
      </c>
      <c r="AR175" s="180">
        <f t="shared" ref="AR175:AR179" si="46">Y175-AG175</f>
        <v>0.34478935698447899</v>
      </c>
      <c r="AS175" s="181"/>
      <c r="AT175" s="181"/>
      <c r="AU175" s="182">
        <f t="shared" ref="AU175:AU179" si="47">AB175-AJ175</f>
        <v>4.5454545454545456E-2</v>
      </c>
    </row>
    <row r="176" spans="1:47" ht="17.100000000000001" customHeight="1" thickBot="1" x14ac:dyDescent="0.25">
      <c r="A176" s="2"/>
      <c r="B176" s="48" t="s">
        <v>78</v>
      </c>
      <c r="C176" s="28" t="s">
        <v>209</v>
      </c>
      <c r="D176" s="144"/>
      <c r="E176" s="205">
        <v>44</v>
      </c>
      <c r="F176" s="30" t="s">
        <v>47</v>
      </c>
      <c r="G176" s="30" t="s">
        <v>47</v>
      </c>
      <c r="H176" s="205">
        <v>1</v>
      </c>
      <c r="I176" s="247">
        <f t="shared" si="45"/>
        <v>45</v>
      </c>
      <c r="J176" s="116"/>
      <c r="K176" s="192">
        <v>0.97777777777777775</v>
      </c>
      <c r="L176" s="127" t="s">
        <v>49</v>
      </c>
      <c r="M176" s="127" t="s">
        <v>49</v>
      </c>
      <c r="N176" s="192">
        <v>2.2222222222222223E-2</v>
      </c>
      <c r="O176" s="157"/>
      <c r="P176" s="48" t="s">
        <v>78</v>
      </c>
      <c r="Q176" s="28" t="s">
        <v>209</v>
      </c>
      <c r="R176" s="144"/>
      <c r="S176" s="30">
        <v>42</v>
      </c>
      <c r="T176" s="30" t="s">
        <v>47</v>
      </c>
      <c r="U176" s="31" t="s">
        <v>47</v>
      </c>
      <c r="V176" s="30">
        <v>2</v>
      </c>
      <c r="W176" s="30">
        <v>44</v>
      </c>
      <c r="X176" s="116"/>
      <c r="Y176" s="127">
        <f t="shared" si="42"/>
        <v>0.95454545454545459</v>
      </c>
      <c r="Z176" s="127" t="str">
        <f t="shared" si="42"/>
        <v/>
      </c>
      <c r="AA176" s="127" t="str">
        <f t="shared" si="42"/>
        <v/>
      </c>
      <c r="AB176" s="127">
        <f t="shared" si="42"/>
        <v>4.5454545454545456E-2</v>
      </c>
      <c r="AC176" s="157"/>
      <c r="AD176" s="28" t="s">
        <v>78</v>
      </c>
      <c r="AE176" s="74" t="s">
        <v>464</v>
      </c>
      <c r="AF176" s="154"/>
      <c r="AG176" s="180">
        <v>0.6097560975609756</v>
      </c>
      <c r="AH176" s="181">
        <v>0.3902439024390244</v>
      </c>
      <c r="AI176" s="181"/>
      <c r="AJ176" s="181"/>
      <c r="AK176" s="182">
        <v>0.74545454545454548</v>
      </c>
      <c r="AL176" s="175"/>
      <c r="AM176" s="274">
        <f t="shared" si="43"/>
        <v>2.323232323232316E-2</v>
      </c>
      <c r="AN176" s="234"/>
      <c r="AO176" s="234"/>
      <c r="AP176" s="275">
        <f t="shared" si="43"/>
        <v>-2.3232323232323233E-2</v>
      </c>
      <c r="AR176" s="180">
        <f t="shared" si="46"/>
        <v>0.34478935698447899</v>
      </c>
      <c r="AS176" s="181"/>
      <c r="AT176" s="181"/>
      <c r="AU176" s="182">
        <f t="shared" si="47"/>
        <v>4.5454545454545456E-2</v>
      </c>
    </row>
    <row r="177" spans="1:47" ht="25.35" customHeight="1" thickBot="1" x14ac:dyDescent="0.25">
      <c r="A177" s="2"/>
      <c r="B177" s="48" t="s">
        <v>80</v>
      </c>
      <c r="C177" s="28" t="s">
        <v>210</v>
      </c>
      <c r="D177" s="144"/>
      <c r="E177" s="205">
        <v>44</v>
      </c>
      <c r="F177" s="30" t="s">
        <v>47</v>
      </c>
      <c r="G177" s="30" t="s">
        <v>47</v>
      </c>
      <c r="H177" s="205">
        <v>1</v>
      </c>
      <c r="I177" s="247">
        <f t="shared" si="45"/>
        <v>45</v>
      </c>
      <c r="J177" s="116"/>
      <c r="K177" s="192">
        <v>0.97777777777777775</v>
      </c>
      <c r="L177" s="127" t="s">
        <v>49</v>
      </c>
      <c r="M177" s="127" t="s">
        <v>49</v>
      </c>
      <c r="N177" s="192">
        <v>2.2222222222222223E-2</v>
      </c>
      <c r="O177" s="157"/>
      <c r="P177" s="48" t="s">
        <v>80</v>
      </c>
      <c r="Q177" s="28" t="s">
        <v>210</v>
      </c>
      <c r="R177" s="144"/>
      <c r="S177" s="30">
        <v>42</v>
      </c>
      <c r="T177" s="30" t="s">
        <v>47</v>
      </c>
      <c r="U177" s="31" t="s">
        <v>47</v>
      </c>
      <c r="V177" s="30">
        <v>2</v>
      </c>
      <c r="W177" s="30">
        <v>44</v>
      </c>
      <c r="X177" s="116"/>
      <c r="Y177" s="127">
        <f t="shared" si="42"/>
        <v>0.95454545454545459</v>
      </c>
      <c r="Z177" s="127" t="str">
        <f t="shared" si="42"/>
        <v/>
      </c>
      <c r="AA177" s="127" t="str">
        <f t="shared" si="42"/>
        <v/>
      </c>
      <c r="AB177" s="127">
        <f t="shared" si="42"/>
        <v>4.5454545454545456E-2</v>
      </c>
      <c r="AC177" s="157"/>
      <c r="AD177" s="28" t="s">
        <v>80</v>
      </c>
      <c r="AE177" s="74" t="s">
        <v>538</v>
      </c>
      <c r="AF177" s="154"/>
      <c r="AG177" s="180">
        <v>0.61904761904761907</v>
      </c>
      <c r="AH177" s="181">
        <v>0.38095238095238093</v>
      </c>
      <c r="AI177" s="181"/>
      <c r="AJ177" s="181"/>
      <c r="AK177" s="182">
        <v>0.76363636363636367</v>
      </c>
      <c r="AL177" s="175"/>
      <c r="AM177" s="274">
        <f t="shared" si="43"/>
        <v>2.323232323232316E-2</v>
      </c>
      <c r="AN177" s="234"/>
      <c r="AO177" s="234"/>
      <c r="AP177" s="275">
        <f t="shared" si="43"/>
        <v>-2.3232323232323233E-2</v>
      </c>
      <c r="AR177" s="180">
        <f t="shared" si="46"/>
        <v>0.33549783549783552</v>
      </c>
      <c r="AS177" s="181"/>
      <c r="AT177" s="181"/>
      <c r="AU177" s="182">
        <f t="shared" si="47"/>
        <v>4.5454545454545456E-2</v>
      </c>
    </row>
    <row r="178" spans="1:47" ht="36.6" customHeight="1" thickBot="1" x14ac:dyDescent="0.25">
      <c r="A178" s="2"/>
      <c r="B178" s="48" t="s">
        <v>211</v>
      </c>
      <c r="C178" s="28" t="s">
        <v>212</v>
      </c>
      <c r="D178" s="144"/>
      <c r="E178" s="205">
        <v>44</v>
      </c>
      <c r="F178" s="30" t="s">
        <v>47</v>
      </c>
      <c r="G178" s="30" t="s">
        <v>47</v>
      </c>
      <c r="H178" s="205">
        <v>1</v>
      </c>
      <c r="I178" s="247">
        <f t="shared" si="45"/>
        <v>45</v>
      </c>
      <c r="J178" s="116"/>
      <c r="K178" s="192">
        <v>0.97777777777777775</v>
      </c>
      <c r="L178" s="127" t="s">
        <v>49</v>
      </c>
      <c r="M178" s="127" t="s">
        <v>49</v>
      </c>
      <c r="N178" s="192">
        <v>2.2222222222222223E-2</v>
      </c>
      <c r="O178" s="157"/>
      <c r="P178" s="48" t="s">
        <v>211</v>
      </c>
      <c r="Q178" s="28" t="s">
        <v>212</v>
      </c>
      <c r="R178" s="144"/>
      <c r="S178" s="30">
        <v>42</v>
      </c>
      <c r="T178" s="30" t="s">
        <v>47</v>
      </c>
      <c r="U178" s="31" t="s">
        <v>47</v>
      </c>
      <c r="V178" s="30">
        <v>2</v>
      </c>
      <c r="W178" s="30">
        <v>44</v>
      </c>
      <c r="X178" s="116"/>
      <c r="Y178" s="127">
        <f t="shared" si="42"/>
        <v>0.95454545454545459</v>
      </c>
      <c r="Z178" s="127" t="str">
        <f t="shared" si="42"/>
        <v/>
      </c>
      <c r="AA178" s="127" t="str">
        <f t="shared" si="42"/>
        <v/>
      </c>
      <c r="AB178" s="127">
        <f t="shared" si="42"/>
        <v>4.5454545454545456E-2</v>
      </c>
      <c r="AC178" s="157"/>
      <c r="AD178" s="28" t="s">
        <v>211</v>
      </c>
      <c r="AE178" s="74" t="s">
        <v>465</v>
      </c>
      <c r="AF178" s="154"/>
      <c r="AG178" s="180">
        <v>0.6097560975609756</v>
      </c>
      <c r="AH178" s="181">
        <v>0.3902439024390244</v>
      </c>
      <c r="AI178" s="181"/>
      <c r="AJ178" s="181"/>
      <c r="AK178" s="182">
        <v>0.74545454545454548</v>
      </c>
      <c r="AL178" s="175"/>
      <c r="AM178" s="274">
        <f t="shared" si="43"/>
        <v>2.323232323232316E-2</v>
      </c>
      <c r="AN178" s="234"/>
      <c r="AO178" s="234"/>
      <c r="AP178" s="275">
        <f t="shared" si="43"/>
        <v>-2.3232323232323233E-2</v>
      </c>
      <c r="AR178" s="180">
        <f t="shared" si="46"/>
        <v>0.34478935698447899</v>
      </c>
      <c r="AS178" s="181"/>
      <c r="AT178" s="181"/>
      <c r="AU178" s="182">
        <f t="shared" si="47"/>
        <v>4.5454545454545456E-2</v>
      </c>
    </row>
    <row r="179" spans="1:47" ht="25.35" customHeight="1" thickBot="1" x14ac:dyDescent="0.25">
      <c r="A179" s="2"/>
      <c r="B179" s="48" t="s">
        <v>213</v>
      </c>
      <c r="C179" s="28" t="s">
        <v>214</v>
      </c>
      <c r="D179" s="144"/>
      <c r="E179" s="205">
        <v>44</v>
      </c>
      <c r="F179" s="30" t="s">
        <v>47</v>
      </c>
      <c r="G179" s="30" t="s">
        <v>47</v>
      </c>
      <c r="H179" s="205">
        <v>1</v>
      </c>
      <c r="I179" s="247">
        <f t="shared" si="45"/>
        <v>45</v>
      </c>
      <c r="J179" s="116"/>
      <c r="K179" s="192">
        <v>0.97777777777777775</v>
      </c>
      <c r="L179" s="127" t="s">
        <v>49</v>
      </c>
      <c r="M179" s="127" t="s">
        <v>49</v>
      </c>
      <c r="N179" s="192">
        <v>2.2222222222222223E-2</v>
      </c>
      <c r="O179" s="157"/>
      <c r="P179" s="48" t="s">
        <v>213</v>
      </c>
      <c r="Q179" s="28" t="s">
        <v>214</v>
      </c>
      <c r="R179" s="144"/>
      <c r="S179" s="30">
        <v>42</v>
      </c>
      <c r="T179" s="30" t="s">
        <v>47</v>
      </c>
      <c r="U179" s="31" t="s">
        <v>47</v>
      </c>
      <c r="V179" s="30">
        <v>2</v>
      </c>
      <c r="W179" s="30">
        <v>44</v>
      </c>
      <c r="X179" s="116"/>
      <c r="Y179" s="127">
        <f t="shared" si="42"/>
        <v>0.95454545454545459</v>
      </c>
      <c r="Z179" s="127" t="str">
        <f t="shared" si="42"/>
        <v/>
      </c>
      <c r="AA179" s="127" t="str">
        <f t="shared" si="42"/>
        <v/>
      </c>
      <c r="AB179" s="127">
        <f t="shared" si="42"/>
        <v>4.5454545454545456E-2</v>
      </c>
      <c r="AC179" s="157"/>
      <c r="AD179" s="28" t="s">
        <v>213</v>
      </c>
      <c r="AE179" s="74" t="s">
        <v>466</v>
      </c>
      <c r="AF179" s="154"/>
      <c r="AG179" s="183">
        <v>0.625</v>
      </c>
      <c r="AH179" s="184">
        <v>0.375</v>
      </c>
      <c r="AI179" s="184"/>
      <c r="AJ179" s="184"/>
      <c r="AK179" s="185">
        <v>0.72727272727272729</v>
      </c>
      <c r="AL179" s="175"/>
      <c r="AM179" s="270">
        <f t="shared" si="43"/>
        <v>2.323232323232316E-2</v>
      </c>
      <c r="AN179" s="281"/>
      <c r="AO179" s="281"/>
      <c r="AP179" s="272">
        <f t="shared" si="43"/>
        <v>-2.3232323232323233E-2</v>
      </c>
      <c r="AR179" s="183">
        <f t="shared" si="46"/>
        <v>0.32954545454545459</v>
      </c>
      <c r="AS179" s="184"/>
      <c r="AT179" s="184"/>
      <c r="AU179" s="185">
        <f t="shared" si="47"/>
        <v>4.5454545454545456E-2</v>
      </c>
    </row>
    <row r="180" spans="1:47" ht="149.1" customHeight="1" thickBot="1" x14ac:dyDescent="0.25">
      <c r="A180" s="2"/>
      <c r="B180" s="48">
        <v>14</v>
      </c>
      <c r="C180" s="28" t="s">
        <v>215</v>
      </c>
      <c r="D180" s="144"/>
      <c r="E180" s="30"/>
      <c r="F180" s="30"/>
      <c r="G180" s="248"/>
      <c r="H180" s="30"/>
      <c r="I180" s="30"/>
      <c r="J180" s="249"/>
      <c r="K180" s="246"/>
      <c r="L180" s="246"/>
      <c r="M180" s="246"/>
      <c r="N180" s="246"/>
      <c r="O180" s="157"/>
      <c r="P180" s="48">
        <v>14</v>
      </c>
      <c r="Q180" s="28" t="s">
        <v>215</v>
      </c>
      <c r="R180" s="144"/>
      <c r="S180" s="30" t="s">
        <v>47</v>
      </c>
      <c r="T180" s="30" t="s">
        <v>47</v>
      </c>
      <c r="U180" s="31" t="s">
        <v>47</v>
      </c>
      <c r="V180" s="30" t="s">
        <v>47</v>
      </c>
      <c r="W180" s="30" t="s">
        <v>47</v>
      </c>
      <c r="X180" s="116"/>
      <c r="Y180" s="127" t="str">
        <f t="shared" si="42"/>
        <v/>
      </c>
      <c r="Z180" s="127" t="str">
        <f t="shared" si="42"/>
        <v/>
      </c>
      <c r="AA180" s="127" t="str">
        <f t="shared" si="42"/>
        <v/>
      </c>
      <c r="AB180" s="127" t="str">
        <f t="shared" si="42"/>
        <v/>
      </c>
      <c r="AC180" s="157"/>
      <c r="AD180" s="28" t="s">
        <v>452</v>
      </c>
      <c r="AE180" s="74" t="s">
        <v>545</v>
      </c>
      <c r="AF180" s="154"/>
      <c r="AG180" s="174" t="s">
        <v>49</v>
      </c>
      <c r="AH180" s="174" t="s">
        <v>49</v>
      </c>
      <c r="AI180" s="174" t="s">
        <v>49</v>
      </c>
      <c r="AJ180" s="174" t="s">
        <v>49</v>
      </c>
      <c r="AK180" s="174" t="s">
        <v>49</v>
      </c>
      <c r="AL180" s="175"/>
      <c r="AM180" s="186"/>
      <c r="AN180" s="186"/>
      <c r="AO180" s="186"/>
      <c r="AP180" s="186"/>
      <c r="AR180" s="174"/>
      <c r="AS180" s="174"/>
      <c r="AT180" s="174"/>
      <c r="AU180" s="174"/>
    </row>
    <row r="181" spans="1:47" ht="59.1" customHeight="1" thickBot="1" x14ac:dyDescent="0.25">
      <c r="A181" s="2"/>
      <c r="B181" s="48">
        <v>15</v>
      </c>
      <c r="C181" s="28" t="s">
        <v>216</v>
      </c>
      <c r="D181" s="144"/>
      <c r="E181" s="30"/>
      <c r="F181" s="30"/>
      <c r="G181" s="248"/>
      <c r="H181" s="30"/>
      <c r="I181" s="30"/>
      <c r="J181" s="249"/>
      <c r="K181" s="246"/>
      <c r="L181" s="246"/>
      <c r="M181" s="246"/>
      <c r="N181" s="246"/>
      <c r="O181" s="157"/>
      <c r="P181" s="48">
        <v>15</v>
      </c>
      <c r="Q181" s="28" t="s">
        <v>216</v>
      </c>
      <c r="R181" s="144"/>
      <c r="S181" s="30" t="s">
        <v>47</v>
      </c>
      <c r="T181" s="30" t="s">
        <v>47</v>
      </c>
      <c r="U181" s="31" t="s">
        <v>47</v>
      </c>
      <c r="V181" s="30" t="s">
        <v>47</v>
      </c>
      <c r="W181" s="30" t="s">
        <v>47</v>
      </c>
      <c r="X181" s="116"/>
      <c r="Y181" s="127" t="str">
        <f t="shared" si="42"/>
        <v/>
      </c>
      <c r="Z181" s="127" t="str">
        <f t="shared" si="42"/>
        <v/>
      </c>
      <c r="AA181" s="127" t="str">
        <f t="shared" si="42"/>
        <v/>
      </c>
      <c r="AB181" s="127" t="str">
        <f t="shared" si="42"/>
        <v/>
      </c>
      <c r="AC181" s="157"/>
      <c r="AD181" s="28"/>
      <c r="AE181" s="74"/>
      <c r="AG181" s="24" t="s">
        <v>513</v>
      </c>
      <c r="AH181" s="120"/>
      <c r="AI181" s="120"/>
      <c r="AJ181" s="120"/>
      <c r="AK181" s="120"/>
      <c r="AL181" s="120"/>
      <c r="AM181" s="186"/>
      <c r="AN181" s="186"/>
      <c r="AO181" s="186"/>
      <c r="AP181" s="186"/>
      <c r="AR181" s="155"/>
      <c r="AS181" s="155"/>
      <c r="AT181" s="155"/>
      <c r="AU181" s="155"/>
    </row>
    <row r="182" spans="1:47" ht="59.1" customHeight="1" thickBot="1" x14ac:dyDescent="0.25">
      <c r="A182" s="2"/>
      <c r="B182" s="48">
        <v>16</v>
      </c>
      <c r="C182" s="223" t="s">
        <v>615</v>
      </c>
      <c r="D182" s="144"/>
      <c r="E182" s="30"/>
      <c r="F182" s="30"/>
      <c r="G182" s="31"/>
      <c r="H182" s="30"/>
      <c r="I182" s="30"/>
      <c r="J182" s="150"/>
      <c r="K182" s="127" t="s">
        <v>49</v>
      </c>
      <c r="L182" s="127" t="s">
        <v>49</v>
      </c>
      <c r="M182" s="127" t="s">
        <v>49</v>
      </c>
      <c r="N182" s="127" t="s">
        <v>49</v>
      </c>
      <c r="O182" s="157"/>
      <c r="P182" s="48">
        <v>16</v>
      </c>
      <c r="Q182" s="28" t="s">
        <v>217</v>
      </c>
      <c r="R182" s="144"/>
      <c r="S182" s="30"/>
      <c r="T182" s="30"/>
      <c r="U182" s="31"/>
      <c r="V182" s="30"/>
      <c r="W182" s="30"/>
      <c r="X182" s="150"/>
      <c r="Y182" s="127" t="str">
        <f t="shared" si="42"/>
        <v/>
      </c>
      <c r="Z182" s="127" t="str">
        <f t="shared" si="42"/>
        <v/>
      </c>
      <c r="AA182" s="127" t="str">
        <f t="shared" si="42"/>
        <v/>
      </c>
      <c r="AB182" s="127" t="str">
        <f t="shared" si="42"/>
        <v/>
      </c>
      <c r="AC182" s="157"/>
      <c r="AD182" s="28"/>
      <c r="AE182" s="74"/>
      <c r="AG182" s="24" t="s">
        <v>513</v>
      </c>
      <c r="AH182" s="120"/>
      <c r="AI182" s="120"/>
      <c r="AJ182" s="120"/>
      <c r="AK182" s="120"/>
      <c r="AL182" s="120"/>
      <c r="AM182" s="283"/>
      <c r="AN182" s="291"/>
      <c r="AO182" s="291" t="s">
        <v>49</v>
      </c>
      <c r="AP182" s="291" t="s">
        <v>49</v>
      </c>
      <c r="AR182" s="155"/>
      <c r="AS182" s="155"/>
      <c r="AT182" s="155"/>
      <c r="AU182" s="155"/>
    </row>
    <row r="183" spans="1:47" ht="36.6" customHeight="1" thickBot="1" x14ac:dyDescent="0.25">
      <c r="A183" s="2"/>
      <c r="B183" s="48" t="s">
        <v>76</v>
      </c>
      <c r="C183" s="28" t="s">
        <v>218</v>
      </c>
      <c r="D183" s="144"/>
      <c r="E183" s="30"/>
      <c r="F183" s="30" t="s">
        <v>47</v>
      </c>
      <c r="G183" s="30" t="s">
        <v>47</v>
      </c>
      <c r="H183" s="30"/>
      <c r="I183" s="30"/>
      <c r="J183" s="249"/>
      <c r="K183" s="246"/>
      <c r="L183" s="246" t="s">
        <v>49</v>
      </c>
      <c r="M183" s="246" t="s">
        <v>49</v>
      </c>
      <c r="N183" s="246"/>
      <c r="O183" s="157"/>
      <c r="P183" s="48" t="s">
        <v>76</v>
      </c>
      <c r="Q183" s="28" t="s">
        <v>218</v>
      </c>
      <c r="R183" s="144"/>
      <c r="S183" s="30" t="s">
        <v>47</v>
      </c>
      <c r="T183" s="30" t="s">
        <v>47</v>
      </c>
      <c r="U183" s="31" t="s">
        <v>47</v>
      </c>
      <c r="V183" s="30" t="s">
        <v>47</v>
      </c>
      <c r="W183" s="30" t="s">
        <v>47</v>
      </c>
      <c r="X183" s="116"/>
      <c r="Y183" s="127" t="str">
        <f t="shared" si="42"/>
        <v/>
      </c>
      <c r="Z183" s="127" t="str">
        <f t="shared" si="42"/>
        <v/>
      </c>
      <c r="AA183" s="127" t="str">
        <f t="shared" si="42"/>
        <v/>
      </c>
      <c r="AB183" s="127" t="str">
        <f t="shared" si="42"/>
        <v/>
      </c>
      <c r="AC183" s="157"/>
      <c r="AD183" s="28"/>
      <c r="AE183" s="74"/>
      <c r="AG183" s="24" t="s">
        <v>513</v>
      </c>
      <c r="AH183" s="120"/>
      <c r="AI183" s="120"/>
      <c r="AJ183" s="120"/>
      <c r="AK183" s="120"/>
      <c r="AL183" s="120"/>
      <c r="AM183" s="186"/>
      <c r="AN183" s="30"/>
      <c r="AO183" s="248"/>
      <c r="AP183" s="186"/>
      <c r="AR183" s="155"/>
      <c r="AS183" s="155"/>
      <c r="AT183" s="155"/>
      <c r="AU183" s="155"/>
    </row>
    <row r="184" spans="1:47" ht="17.100000000000001" customHeight="1" thickBot="1" x14ac:dyDescent="0.25">
      <c r="A184" s="2"/>
      <c r="B184" s="48" t="s">
        <v>78</v>
      </c>
      <c r="C184" s="28" t="s">
        <v>219</v>
      </c>
      <c r="D184" s="144"/>
      <c r="E184" s="30"/>
      <c r="F184" s="30" t="s">
        <v>47</v>
      </c>
      <c r="G184" s="30" t="s">
        <v>47</v>
      </c>
      <c r="H184" s="30"/>
      <c r="I184" s="30"/>
      <c r="J184" s="249"/>
      <c r="K184" s="246"/>
      <c r="L184" s="246" t="s">
        <v>49</v>
      </c>
      <c r="M184" s="246" t="s">
        <v>49</v>
      </c>
      <c r="N184" s="246"/>
      <c r="O184" s="157"/>
      <c r="P184" s="48" t="s">
        <v>78</v>
      </c>
      <c r="Q184" s="28" t="s">
        <v>219</v>
      </c>
      <c r="R184" s="144"/>
      <c r="S184" s="30" t="s">
        <v>47</v>
      </c>
      <c r="T184" s="30" t="s">
        <v>47</v>
      </c>
      <c r="U184" s="31" t="s">
        <v>47</v>
      </c>
      <c r="V184" s="30" t="s">
        <v>47</v>
      </c>
      <c r="W184" s="30" t="s">
        <v>47</v>
      </c>
      <c r="X184" s="116"/>
      <c r="Y184" s="127" t="str">
        <f t="shared" si="42"/>
        <v/>
      </c>
      <c r="Z184" s="127" t="str">
        <f t="shared" si="42"/>
        <v/>
      </c>
      <c r="AA184" s="127" t="str">
        <f t="shared" si="42"/>
        <v/>
      </c>
      <c r="AB184" s="127" t="str">
        <f t="shared" si="42"/>
        <v/>
      </c>
      <c r="AC184" s="157"/>
      <c r="AD184" s="28"/>
      <c r="AE184" s="74"/>
      <c r="AG184" s="24" t="s">
        <v>513</v>
      </c>
      <c r="AH184" s="120"/>
      <c r="AI184" s="120"/>
      <c r="AJ184" s="120"/>
      <c r="AK184" s="120"/>
      <c r="AL184" s="120"/>
      <c r="AM184" s="186"/>
      <c r="AN184" s="30"/>
      <c r="AO184" s="248"/>
      <c r="AP184" s="186"/>
      <c r="AR184" s="155"/>
      <c r="AS184" s="155"/>
      <c r="AT184" s="155"/>
      <c r="AU184" s="155"/>
    </row>
    <row r="185" spans="1:47" ht="17.100000000000001" customHeight="1" thickBot="1" x14ac:dyDescent="0.25">
      <c r="A185" s="2"/>
      <c r="B185" s="48" t="s">
        <v>80</v>
      </c>
      <c r="C185" s="28" t="s">
        <v>220</v>
      </c>
      <c r="D185" s="144"/>
      <c r="E185" s="30"/>
      <c r="F185" s="30" t="s">
        <v>47</v>
      </c>
      <c r="G185" s="30" t="s">
        <v>47</v>
      </c>
      <c r="H185" s="30"/>
      <c r="I185" s="30"/>
      <c r="J185" s="249"/>
      <c r="K185" s="246"/>
      <c r="L185" s="246" t="s">
        <v>49</v>
      </c>
      <c r="M185" s="246" t="s">
        <v>49</v>
      </c>
      <c r="N185" s="246"/>
      <c r="O185" s="157"/>
      <c r="P185" s="48" t="s">
        <v>80</v>
      </c>
      <c r="Q185" s="28" t="s">
        <v>220</v>
      </c>
      <c r="R185" s="144"/>
      <c r="S185" s="30" t="s">
        <v>47</v>
      </c>
      <c r="T185" s="30" t="s">
        <v>47</v>
      </c>
      <c r="U185" s="31" t="s">
        <v>47</v>
      </c>
      <c r="V185" s="30" t="s">
        <v>47</v>
      </c>
      <c r="W185" s="30" t="s">
        <v>47</v>
      </c>
      <c r="X185" s="116"/>
      <c r="Y185" s="127" t="str">
        <f t="shared" si="42"/>
        <v/>
      </c>
      <c r="Z185" s="127" t="str">
        <f t="shared" si="42"/>
        <v/>
      </c>
      <c r="AA185" s="127" t="str">
        <f t="shared" si="42"/>
        <v/>
      </c>
      <c r="AB185" s="127" t="str">
        <f t="shared" si="42"/>
        <v/>
      </c>
      <c r="AC185" s="157"/>
      <c r="AD185" s="28"/>
      <c r="AE185" s="74"/>
      <c r="AF185" s="154"/>
      <c r="AG185" s="24" t="s">
        <v>513</v>
      </c>
      <c r="AH185" s="155"/>
      <c r="AI185" s="155"/>
      <c r="AJ185" s="155"/>
      <c r="AK185" s="155"/>
      <c r="AL185" s="120"/>
      <c r="AM185" s="186"/>
      <c r="AN185" s="30"/>
      <c r="AO185" s="248"/>
      <c r="AP185" s="186"/>
      <c r="AR185" s="155"/>
      <c r="AS185" s="155"/>
      <c r="AT185" s="155"/>
      <c r="AU185" s="155"/>
    </row>
    <row r="186" spans="1:47" ht="16.350000000000001" customHeight="1" x14ac:dyDescent="0.2">
      <c r="A186" s="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X186" s="116"/>
      <c r="Y186" s="127" t="str">
        <f t="shared" si="42"/>
        <v/>
      </c>
      <c r="Z186" s="127" t="str">
        <f t="shared" si="42"/>
        <v/>
      </c>
      <c r="AA186" s="127" t="str">
        <f t="shared" si="42"/>
        <v/>
      </c>
      <c r="AB186" s="127" t="str">
        <f t="shared" si="42"/>
        <v/>
      </c>
      <c r="AC186" s="157"/>
      <c r="AD186" s="88"/>
      <c r="AG186" s="120"/>
      <c r="AH186" s="120"/>
      <c r="AI186" s="120"/>
      <c r="AJ186" s="120"/>
      <c r="AK186" s="120"/>
      <c r="AL186" s="120"/>
      <c r="AM186" s="155" t="s">
        <v>49</v>
      </c>
      <c r="AN186" s="155" t="s">
        <v>49</v>
      </c>
      <c r="AO186" s="155" t="s">
        <v>49</v>
      </c>
      <c r="AP186" s="155" t="s">
        <v>49</v>
      </c>
      <c r="AR186" s="155"/>
      <c r="AS186" s="155"/>
      <c r="AT186" s="155"/>
      <c r="AU186" s="155"/>
    </row>
    <row r="187" spans="1:47" ht="17.100000000000001" customHeight="1" x14ac:dyDescent="0.2">
      <c r="A187" s="2"/>
      <c r="B187" s="60" t="s">
        <v>221</v>
      </c>
      <c r="E187" s="30"/>
      <c r="F187" s="30"/>
      <c r="G187" s="31"/>
      <c r="H187" s="30"/>
      <c r="I187" s="30"/>
      <c r="J187" s="116"/>
      <c r="K187" s="127" t="s">
        <v>49</v>
      </c>
      <c r="L187" s="127" t="s">
        <v>49</v>
      </c>
      <c r="M187" s="127" t="s">
        <v>49</v>
      </c>
      <c r="N187" s="127" t="s">
        <v>49</v>
      </c>
      <c r="O187" s="157"/>
      <c r="P187" s="60" t="s">
        <v>221</v>
      </c>
      <c r="S187" s="30"/>
      <c r="T187" s="30"/>
      <c r="U187" s="31"/>
      <c r="V187" s="30"/>
      <c r="W187" s="30"/>
      <c r="X187" s="116"/>
      <c r="Y187" s="127" t="str">
        <f t="shared" si="42"/>
        <v/>
      </c>
      <c r="Z187" s="127" t="str">
        <f t="shared" si="42"/>
        <v/>
      </c>
      <c r="AA187" s="127" t="str">
        <f t="shared" si="42"/>
        <v/>
      </c>
      <c r="AB187" s="127" t="str">
        <f t="shared" si="42"/>
        <v/>
      </c>
      <c r="AC187" s="157"/>
      <c r="AD187" s="168" t="s">
        <v>468</v>
      </c>
      <c r="AE187" s="82" t="s">
        <v>469</v>
      </c>
      <c r="AG187" s="120"/>
      <c r="AH187" s="120"/>
      <c r="AI187" s="120"/>
      <c r="AJ187" s="120"/>
      <c r="AK187" s="120"/>
      <c r="AL187" s="120"/>
      <c r="AM187" s="155" t="s">
        <v>49</v>
      </c>
      <c r="AN187" s="155" t="s">
        <v>49</v>
      </c>
      <c r="AO187" s="155" t="s">
        <v>49</v>
      </c>
      <c r="AP187" s="155" t="s">
        <v>49</v>
      </c>
      <c r="AR187" s="155"/>
      <c r="AS187" s="155"/>
      <c r="AT187" s="155"/>
      <c r="AU187" s="155"/>
    </row>
    <row r="188" spans="1:47" ht="17.100000000000001" customHeight="1" thickBot="1" x14ac:dyDescent="0.25">
      <c r="A188" s="2"/>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X188" s="116"/>
      <c r="Y188" s="127" t="str">
        <f t="shared" si="42"/>
        <v/>
      </c>
      <c r="Z188" s="127" t="str">
        <f t="shared" si="42"/>
        <v/>
      </c>
      <c r="AA188" s="127" t="str">
        <f t="shared" si="42"/>
        <v/>
      </c>
      <c r="AB188" s="127" t="str">
        <f t="shared" si="42"/>
        <v/>
      </c>
      <c r="AC188" s="157"/>
      <c r="AD188" s="88"/>
      <c r="AG188" s="120"/>
      <c r="AH188" s="120"/>
      <c r="AI188" s="120"/>
      <c r="AJ188" s="120"/>
      <c r="AK188" s="120"/>
      <c r="AL188" s="120"/>
      <c r="AM188" s="155" t="s">
        <v>49</v>
      </c>
      <c r="AN188" s="155" t="s">
        <v>49</v>
      </c>
      <c r="AO188" s="155" t="s">
        <v>49</v>
      </c>
      <c r="AP188" s="155" t="s">
        <v>49</v>
      </c>
      <c r="AR188" s="155"/>
      <c r="AS188" s="155"/>
      <c r="AT188" s="155"/>
      <c r="AU188" s="155"/>
    </row>
    <row r="189" spans="1:47" ht="25.35" customHeight="1" thickBot="1" x14ac:dyDescent="0.25">
      <c r="A189" s="2"/>
      <c r="B189" s="48">
        <v>1</v>
      </c>
      <c r="C189" s="28" t="s">
        <v>222</v>
      </c>
      <c r="D189" s="144"/>
      <c r="E189" s="205">
        <v>17</v>
      </c>
      <c r="F189" s="205">
        <v>0</v>
      </c>
      <c r="G189" s="206">
        <v>2</v>
      </c>
      <c r="H189" s="205">
        <v>9</v>
      </c>
      <c r="I189" s="247">
        <f t="shared" ref="I189:I195" si="48">SUM(E189:H189)</f>
        <v>28</v>
      </c>
      <c r="J189" s="116"/>
      <c r="K189" s="192">
        <v>0.6071428571428571</v>
      </c>
      <c r="L189" s="192">
        <v>0</v>
      </c>
      <c r="M189" s="192">
        <v>7.1428571428571425E-2</v>
      </c>
      <c r="N189" s="192">
        <v>0.32142857142857145</v>
      </c>
      <c r="O189" s="157"/>
      <c r="P189" s="48">
        <v>1</v>
      </c>
      <c r="Q189" s="28" t="s">
        <v>222</v>
      </c>
      <c r="R189" s="144"/>
      <c r="S189" s="30">
        <v>6</v>
      </c>
      <c r="T189" s="30">
        <v>5</v>
      </c>
      <c r="U189" s="31">
        <v>3</v>
      </c>
      <c r="V189" s="30">
        <v>9</v>
      </c>
      <c r="W189" s="30">
        <v>23</v>
      </c>
      <c r="X189" s="116"/>
      <c r="Y189" s="127">
        <f t="shared" si="42"/>
        <v>0.2608695652173913</v>
      </c>
      <c r="Z189" s="127">
        <f t="shared" si="42"/>
        <v>0.21739130434782608</v>
      </c>
      <c r="AA189" s="127">
        <f t="shared" si="42"/>
        <v>0.13043478260869565</v>
      </c>
      <c r="AB189" s="127">
        <f t="shared" si="42"/>
        <v>0.39130434782608697</v>
      </c>
      <c r="AC189" s="157"/>
      <c r="AD189" s="28" t="s">
        <v>156</v>
      </c>
      <c r="AE189" s="83" t="s">
        <v>222</v>
      </c>
      <c r="AF189" s="154"/>
      <c r="AG189" s="174">
        <v>7.1428571428571425E-2</v>
      </c>
      <c r="AH189" s="174">
        <v>0.14285714285714285</v>
      </c>
      <c r="AI189" s="174">
        <v>0.23809523809523808</v>
      </c>
      <c r="AJ189" s="174">
        <v>0.54761904761904767</v>
      </c>
      <c r="AK189" s="174">
        <v>0.76363636363636367</v>
      </c>
      <c r="AL189" s="175"/>
      <c r="AM189" s="264">
        <f t="shared" ref="AM189:AP195" si="49">K189-Y189</f>
        <v>0.3462732919254658</v>
      </c>
      <c r="AN189" s="264">
        <f t="shared" si="49"/>
        <v>-0.21739130434782608</v>
      </c>
      <c r="AO189" s="264">
        <f t="shared" si="49"/>
        <v>-5.9006211180124224E-2</v>
      </c>
      <c r="AP189" s="264">
        <f t="shared" si="49"/>
        <v>-6.9875776397515521E-2</v>
      </c>
      <c r="AR189" s="174">
        <f t="shared" ref="AR189:AU195" si="50">Y189-AG189</f>
        <v>0.18944099378881987</v>
      </c>
      <c r="AS189" s="174">
        <f t="shared" si="50"/>
        <v>7.4534161490683232E-2</v>
      </c>
      <c r="AT189" s="174">
        <f t="shared" si="50"/>
        <v>-0.10766045548654243</v>
      </c>
      <c r="AU189" s="174">
        <f t="shared" si="50"/>
        <v>-0.1563146997929607</v>
      </c>
    </row>
    <row r="190" spans="1:47" ht="25.35" customHeight="1" thickBot="1" x14ac:dyDescent="0.25">
      <c r="A190" s="2"/>
      <c r="B190" s="48">
        <v>2</v>
      </c>
      <c r="C190" s="28" t="s">
        <v>223</v>
      </c>
      <c r="D190" s="144"/>
      <c r="E190" s="205">
        <v>17</v>
      </c>
      <c r="F190" s="205">
        <v>0</v>
      </c>
      <c r="G190" s="206">
        <v>2</v>
      </c>
      <c r="H190" s="205">
        <v>9</v>
      </c>
      <c r="I190" s="247">
        <f t="shared" si="48"/>
        <v>28</v>
      </c>
      <c r="J190" s="116"/>
      <c r="K190" s="192">
        <v>0.6071428571428571</v>
      </c>
      <c r="L190" s="192">
        <v>0</v>
      </c>
      <c r="M190" s="192">
        <v>7.1428571428571425E-2</v>
      </c>
      <c r="N190" s="192">
        <v>0.32142857142857145</v>
      </c>
      <c r="O190" s="157"/>
      <c r="P190" s="48">
        <v>2</v>
      </c>
      <c r="Q190" s="28" t="s">
        <v>223</v>
      </c>
      <c r="R190" s="144"/>
      <c r="S190" s="30">
        <v>7</v>
      </c>
      <c r="T190" s="30">
        <v>7</v>
      </c>
      <c r="U190" s="31">
        <v>1</v>
      </c>
      <c r="V190" s="30">
        <v>8</v>
      </c>
      <c r="W190" s="30">
        <v>23</v>
      </c>
      <c r="X190" s="116"/>
      <c r="Y190" s="127">
        <f t="shared" si="42"/>
        <v>0.30434782608695654</v>
      </c>
      <c r="Z190" s="127">
        <f t="shared" si="42"/>
        <v>0.30434782608695654</v>
      </c>
      <c r="AA190" s="127">
        <f t="shared" si="42"/>
        <v>4.3478260869565216E-2</v>
      </c>
      <c r="AB190" s="127">
        <f t="shared" si="42"/>
        <v>0.34782608695652173</v>
      </c>
      <c r="AC190" s="157"/>
      <c r="AD190" s="28" t="s">
        <v>434</v>
      </c>
      <c r="AE190" s="74" t="s">
        <v>223</v>
      </c>
      <c r="AF190" s="154"/>
      <c r="AG190" s="174">
        <v>7.1428571428571425E-2</v>
      </c>
      <c r="AH190" s="174">
        <v>0.11904761904761904</v>
      </c>
      <c r="AI190" s="174">
        <v>0.26190476190476192</v>
      </c>
      <c r="AJ190" s="174">
        <v>0.54761904761904767</v>
      </c>
      <c r="AK190" s="174">
        <v>0.76363636363636367</v>
      </c>
      <c r="AL190" s="175"/>
      <c r="AM190" s="264">
        <f t="shared" si="49"/>
        <v>0.30279503105590055</v>
      </c>
      <c r="AN190" s="264">
        <f t="shared" si="49"/>
        <v>-0.30434782608695654</v>
      </c>
      <c r="AO190" s="264">
        <f t="shared" si="49"/>
        <v>2.7950310559006208E-2</v>
      </c>
      <c r="AP190" s="264">
        <f t="shared" si="49"/>
        <v>-2.6397515527950277E-2</v>
      </c>
      <c r="AR190" s="174">
        <f t="shared" si="50"/>
        <v>0.23291925465838512</v>
      </c>
      <c r="AS190" s="174">
        <f t="shared" si="50"/>
        <v>0.1853002070393375</v>
      </c>
      <c r="AT190" s="174">
        <f t="shared" si="50"/>
        <v>-0.2184265010351967</v>
      </c>
      <c r="AU190" s="174">
        <f t="shared" si="50"/>
        <v>-0.19979296066252594</v>
      </c>
    </row>
    <row r="191" spans="1:47" ht="36.6" customHeight="1" thickBot="1" x14ac:dyDescent="0.25">
      <c r="A191" s="2"/>
      <c r="B191" s="48">
        <v>3</v>
      </c>
      <c r="C191" s="28" t="s">
        <v>224</v>
      </c>
      <c r="D191" s="144"/>
      <c r="E191" s="205">
        <v>10</v>
      </c>
      <c r="F191" s="205">
        <v>4</v>
      </c>
      <c r="G191" s="206">
        <v>5</v>
      </c>
      <c r="H191" s="205">
        <v>9</v>
      </c>
      <c r="I191" s="247">
        <f t="shared" si="48"/>
        <v>28</v>
      </c>
      <c r="J191" s="116"/>
      <c r="K191" s="192">
        <v>0.35714285714285715</v>
      </c>
      <c r="L191" s="192">
        <v>0.14285714285714285</v>
      </c>
      <c r="M191" s="192">
        <v>0.17857142857142858</v>
      </c>
      <c r="N191" s="192">
        <v>0.32142857142857145</v>
      </c>
      <c r="O191" s="157"/>
      <c r="P191" s="48">
        <v>3</v>
      </c>
      <c r="Q191" s="28" t="s">
        <v>224</v>
      </c>
      <c r="R191" s="144"/>
      <c r="S191" s="30">
        <v>8</v>
      </c>
      <c r="T191" s="30">
        <v>5</v>
      </c>
      <c r="U191" s="31">
        <v>2</v>
      </c>
      <c r="V191" s="30">
        <v>8</v>
      </c>
      <c r="W191" s="30">
        <v>23</v>
      </c>
      <c r="X191" s="116"/>
      <c r="Y191" s="127">
        <f t="shared" si="42"/>
        <v>0.34782608695652173</v>
      </c>
      <c r="Z191" s="127">
        <f t="shared" si="42"/>
        <v>0.21739130434782608</v>
      </c>
      <c r="AA191" s="127">
        <f t="shared" si="42"/>
        <v>8.6956521739130432E-2</v>
      </c>
      <c r="AB191" s="127">
        <f t="shared" si="42"/>
        <v>0.34782608695652173</v>
      </c>
      <c r="AC191" s="157"/>
      <c r="AD191" s="28" t="s">
        <v>435</v>
      </c>
      <c r="AE191" s="74" t="s">
        <v>470</v>
      </c>
      <c r="AF191" s="154"/>
      <c r="AG191" s="174">
        <v>7.1428571428571425E-2</v>
      </c>
      <c r="AH191" s="174">
        <v>9.5238095238095233E-2</v>
      </c>
      <c r="AI191" s="174">
        <v>0.35714285714285715</v>
      </c>
      <c r="AJ191" s="174">
        <v>0.47619047619047616</v>
      </c>
      <c r="AK191" s="174">
        <v>0.76363636363636367</v>
      </c>
      <c r="AL191" s="175"/>
      <c r="AM191" s="264">
        <f t="shared" si="49"/>
        <v>9.3167701863354213E-3</v>
      </c>
      <c r="AN191" s="264">
        <f t="shared" si="49"/>
        <v>-7.4534161490683232E-2</v>
      </c>
      <c r="AO191" s="264">
        <f t="shared" si="49"/>
        <v>9.1614906832298143E-2</v>
      </c>
      <c r="AP191" s="264">
        <f t="shared" si="49"/>
        <v>-2.6397515527950277E-2</v>
      </c>
      <c r="AR191" s="174">
        <f t="shared" si="50"/>
        <v>0.27639751552795033</v>
      </c>
      <c r="AS191" s="174">
        <f t="shared" si="50"/>
        <v>0.12215320910973085</v>
      </c>
      <c r="AT191" s="174">
        <f t="shared" si="50"/>
        <v>-0.27018633540372672</v>
      </c>
      <c r="AU191" s="174">
        <f t="shared" si="50"/>
        <v>-0.12836438923395443</v>
      </c>
    </row>
    <row r="192" spans="1:47" ht="25.35" customHeight="1" thickBot="1" x14ac:dyDescent="0.25">
      <c r="A192" s="2"/>
      <c r="B192" s="48">
        <v>4</v>
      </c>
      <c r="C192" s="28" t="s">
        <v>225</v>
      </c>
      <c r="D192" s="144"/>
      <c r="E192" s="205">
        <v>9</v>
      </c>
      <c r="F192" s="205">
        <v>4</v>
      </c>
      <c r="G192" s="206">
        <v>6</v>
      </c>
      <c r="H192" s="205">
        <v>9</v>
      </c>
      <c r="I192" s="247">
        <f t="shared" si="48"/>
        <v>28</v>
      </c>
      <c r="J192" s="116"/>
      <c r="K192" s="192">
        <v>0.32142857142857145</v>
      </c>
      <c r="L192" s="192">
        <v>0.14285714285714285</v>
      </c>
      <c r="M192" s="192">
        <v>0.21428571428571427</v>
      </c>
      <c r="N192" s="192">
        <v>0.32142857142857145</v>
      </c>
      <c r="O192" s="157"/>
      <c r="P192" s="48">
        <v>4</v>
      </c>
      <c r="Q192" s="28" t="s">
        <v>225</v>
      </c>
      <c r="R192" s="144"/>
      <c r="S192" s="30">
        <v>13</v>
      </c>
      <c r="T192" s="30">
        <v>2</v>
      </c>
      <c r="U192" s="31">
        <v>2</v>
      </c>
      <c r="V192" s="30">
        <v>6</v>
      </c>
      <c r="W192" s="30">
        <v>23</v>
      </c>
      <c r="X192" s="116"/>
      <c r="Y192" s="127">
        <f t="shared" si="42"/>
        <v>0.56521739130434778</v>
      </c>
      <c r="Z192" s="127">
        <f t="shared" si="42"/>
        <v>8.6956521739130432E-2</v>
      </c>
      <c r="AA192" s="127">
        <f t="shared" si="42"/>
        <v>8.6956521739130432E-2</v>
      </c>
      <c r="AB192" s="127">
        <f t="shared" si="42"/>
        <v>0.2608695652173913</v>
      </c>
      <c r="AC192" s="157"/>
      <c r="AD192" s="28" t="s">
        <v>436</v>
      </c>
      <c r="AE192" s="74" t="s">
        <v>471</v>
      </c>
      <c r="AF192" s="154"/>
      <c r="AG192" s="174">
        <v>0.12195121951219512</v>
      </c>
      <c r="AH192" s="174">
        <v>7.3170731707317069E-2</v>
      </c>
      <c r="AI192" s="174">
        <v>0.26829268292682928</v>
      </c>
      <c r="AJ192" s="174">
        <v>0.53658536585365857</v>
      </c>
      <c r="AK192" s="174">
        <v>0.74545454545454548</v>
      </c>
      <c r="AL192" s="175"/>
      <c r="AM192" s="264">
        <f t="shared" si="49"/>
        <v>-0.24378881987577633</v>
      </c>
      <c r="AN192" s="264">
        <f t="shared" si="49"/>
        <v>5.5900621118012417E-2</v>
      </c>
      <c r="AO192" s="264">
        <f t="shared" si="49"/>
        <v>0.12732919254658384</v>
      </c>
      <c r="AP192" s="264">
        <f t="shared" si="49"/>
        <v>6.0559006211180155E-2</v>
      </c>
      <c r="AR192" s="174">
        <f t="shared" si="50"/>
        <v>0.44326617179215266</v>
      </c>
      <c r="AS192" s="174">
        <f t="shared" si="50"/>
        <v>1.3785790031813364E-2</v>
      </c>
      <c r="AT192" s="174">
        <f t="shared" si="50"/>
        <v>-0.18133616118769885</v>
      </c>
      <c r="AU192" s="174">
        <f t="shared" si="50"/>
        <v>-0.27571580063626727</v>
      </c>
    </row>
    <row r="193" spans="1:47" ht="25.35" customHeight="1" thickBot="1" x14ac:dyDescent="0.25">
      <c r="A193" s="2"/>
      <c r="B193" s="48">
        <v>5</v>
      </c>
      <c r="C193" s="28" t="s">
        <v>226</v>
      </c>
      <c r="D193" s="144"/>
      <c r="E193" s="205">
        <v>16</v>
      </c>
      <c r="F193" s="205">
        <v>5</v>
      </c>
      <c r="G193" s="206">
        <v>2</v>
      </c>
      <c r="H193" s="205">
        <v>5</v>
      </c>
      <c r="I193" s="247">
        <f t="shared" si="48"/>
        <v>28</v>
      </c>
      <c r="J193" s="116"/>
      <c r="K193" s="192">
        <v>0.5714285714285714</v>
      </c>
      <c r="L193" s="192">
        <v>0.17857142857142858</v>
      </c>
      <c r="M193" s="192">
        <v>7.1428571428571425E-2</v>
      </c>
      <c r="N193" s="192">
        <v>0.17857142857142858</v>
      </c>
      <c r="O193" s="157"/>
      <c r="P193" s="48">
        <v>5</v>
      </c>
      <c r="Q193" s="28" t="s">
        <v>226</v>
      </c>
      <c r="R193" s="144"/>
      <c r="S193" s="30">
        <v>12</v>
      </c>
      <c r="T193" s="30">
        <v>4</v>
      </c>
      <c r="U193" s="31">
        <v>2</v>
      </c>
      <c r="V193" s="30">
        <v>5</v>
      </c>
      <c r="W193" s="30">
        <v>23</v>
      </c>
      <c r="X193" s="116"/>
      <c r="Y193" s="127">
        <f t="shared" si="42"/>
        <v>0.52173913043478259</v>
      </c>
      <c r="Z193" s="127">
        <f t="shared" si="42"/>
        <v>0.17391304347826086</v>
      </c>
      <c r="AA193" s="127">
        <f t="shared" si="42"/>
        <v>8.6956521739130432E-2</v>
      </c>
      <c r="AB193" s="127">
        <f t="shared" si="42"/>
        <v>0.21739130434782608</v>
      </c>
      <c r="AC193" s="157"/>
      <c r="AD193" s="28" t="s">
        <v>438</v>
      </c>
      <c r="AE193" s="74" t="s">
        <v>226</v>
      </c>
      <c r="AF193" s="154"/>
      <c r="AG193" s="174">
        <v>9.5238095238095233E-2</v>
      </c>
      <c r="AH193" s="174">
        <v>4.7619047619047616E-2</v>
      </c>
      <c r="AI193" s="174">
        <v>0.2857142857142857</v>
      </c>
      <c r="AJ193" s="174">
        <v>0.5714285714285714</v>
      </c>
      <c r="AK193" s="174">
        <v>0.76363636363636367</v>
      </c>
      <c r="AL193" s="175"/>
      <c r="AM193" s="264">
        <f t="shared" si="49"/>
        <v>4.9689440993788803E-2</v>
      </c>
      <c r="AN193" s="264">
        <f t="shared" si="49"/>
        <v>4.6583850931677107E-3</v>
      </c>
      <c r="AO193" s="264">
        <f t="shared" si="49"/>
        <v>-1.5527950310559008E-2</v>
      </c>
      <c r="AP193" s="264">
        <f t="shared" si="49"/>
        <v>-3.8819875776397506E-2</v>
      </c>
      <c r="AR193" s="174">
        <f t="shared" si="50"/>
        <v>0.42650103519668736</v>
      </c>
      <c r="AS193" s="174">
        <f t="shared" si="50"/>
        <v>0.12629399585921325</v>
      </c>
      <c r="AT193" s="174">
        <f t="shared" si="50"/>
        <v>-0.19875776397515527</v>
      </c>
      <c r="AU193" s="174">
        <f t="shared" si="50"/>
        <v>-0.35403726708074534</v>
      </c>
    </row>
    <row r="194" spans="1:47" ht="36.6" customHeight="1" thickBot="1" x14ac:dyDescent="0.25">
      <c r="A194" s="2"/>
      <c r="B194" s="48">
        <v>6</v>
      </c>
      <c r="C194" s="28" t="s">
        <v>227</v>
      </c>
      <c r="D194" s="144"/>
      <c r="E194" s="205">
        <v>21</v>
      </c>
      <c r="F194" s="205">
        <v>1</v>
      </c>
      <c r="G194" s="206">
        <v>2</v>
      </c>
      <c r="H194" s="205">
        <v>4</v>
      </c>
      <c r="I194" s="247">
        <f t="shared" si="48"/>
        <v>28</v>
      </c>
      <c r="J194" s="116"/>
      <c r="K194" s="192">
        <v>0.75</v>
      </c>
      <c r="L194" s="192">
        <v>3.5714285714285712E-2</v>
      </c>
      <c r="M194" s="192">
        <v>7.1428571428571425E-2</v>
      </c>
      <c r="N194" s="192">
        <v>0.14285714285714285</v>
      </c>
      <c r="O194" s="157"/>
      <c r="P194" s="48">
        <v>6</v>
      </c>
      <c r="Q194" s="28" t="s">
        <v>227</v>
      </c>
      <c r="R194" s="144"/>
      <c r="S194" s="30">
        <v>15</v>
      </c>
      <c r="T194" s="30">
        <v>5</v>
      </c>
      <c r="U194" s="31">
        <v>0</v>
      </c>
      <c r="V194" s="30">
        <v>3</v>
      </c>
      <c r="W194" s="30">
        <v>23</v>
      </c>
      <c r="X194" s="116"/>
      <c r="Y194" s="127">
        <f t="shared" si="42"/>
        <v>0.65217391304347827</v>
      </c>
      <c r="Z194" s="127">
        <f t="shared" si="42"/>
        <v>0.21739130434782608</v>
      </c>
      <c r="AA194" s="127">
        <f t="shared" si="42"/>
        <v>0</v>
      </c>
      <c r="AB194" s="127">
        <f t="shared" si="42"/>
        <v>0.13043478260869565</v>
      </c>
      <c r="AC194" s="157"/>
      <c r="AD194" s="28" t="s">
        <v>439</v>
      </c>
      <c r="AE194" s="74" t="s">
        <v>472</v>
      </c>
      <c r="AF194" s="154"/>
      <c r="AG194" s="174">
        <v>0.30952380952380953</v>
      </c>
      <c r="AH194" s="174">
        <v>2.3809523809523808E-2</v>
      </c>
      <c r="AI194" s="174">
        <v>0.2857142857142857</v>
      </c>
      <c r="AJ194" s="174">
        <v>0.38095238095238093</v>
      </c>
      <c r="AK194" s="174">
        <v>0.76363636363636367</v>
      </c>
      <c r="AL194" s="175"/>
      <c r="AM194" s="264">
        <f t="shared" si="49"/>
        <v>9.7826086956521729E-2</v>
      </c>
      <c r="AN194" s="264">
        <f t="shared" si="49"/>
        <v>-0.18167701863354035</v>
      </c>
      <c r="AO194" s="264">
        <f t="shared" si="49"/>
        <v>7.1428571428571425E-2</v>
      </c>
      <c r="AP194" s="264">
        <f t="shared" si="49"/>
        <v>1.2422360248447201E-2</v>
      </c>
      <c r="AR194" s="174">
        <f t="shared" si="50"/>
        <v>0.34265010351966874</v>
      </c>
      <c r="AS194" s="174">
        <f t="shared" si="50"/>
        <v>0.19358178053830227</v>
      </c>
      <c r="AT194" s="174">
        <f t="shared" si="50"/>
        <v>-0.2857142857142857</v>
      </c>
      <c r="AU194" s="174">
        <f t="shared" si="50"/>
        <v>-0.25051759834368525</v>
      </c>
    </row>
    <row r="195" spans="1:47" ht="36.6" customHeight="1" thickBot="1" x14ac:dyDescent="0.25">
      <c r="A195" s="2"/>
      <c r="B195" s="48">
        <v>7</v>
      </c>
      <c r="C195" s="28" t="s">
        <v>228</v>
      </c>
      <c r="D195" s="144"/>
      <c r="E195" s="205">
        <v>19</v>
      </c>
      <c r="F195" s="205">
        <v>7</v>
      </c>
      <c r="G195" s="206">
        <v>0</v>
      </c>
      <c r="H195" s="205">
        <v>2</v>
      </c>
      <c r="I195" s="247">
        <f t="shared" si="48"/>
        <v>28</v>
      </c>
      <c r="J195" s="116"/>
      <c r="K195" s="192">
        <v>0.6785714285714286</v>
      </c>
      <c r="L195" s="192">
        <v>0.25</v>
      </c>
      <c r="M195" s="192">
        <v>0</v>
      </c>
      <c r="N195" s="192">
        <v>7.1428571428571425E-2</v>
      </c>
      <c r="O195" s="157"/>
      <c r="P195" s="48">
        <v>7</v>
      </c>
      <c r="Q195" s="28" t="s">
        <v>228</v>
      </c>
      <c r="R195" s="144"/>
      <c r="S195" s="30">
        <v>12</v>
      </c>
      <c r="T195" s="30">
        <v>7</v>
      </c>
      <c r="U195" s="31">
        <v>3</v>
      </c>
      <c r="V195" s="30">
        <v>1</v>
      </c>
      <c r="W195" s="30">
        <v>23</v>
      </c>
      <c r="X195" s="116"/>
      <c r="Y195" s="127">
        <f t="shared" si="42"/>
        <v>0.52173913043478259</v>
      </c>
      <c r="Z195" s="127">
        <f t="shared" si="42"/>
        <v>0.30434782608695654</v>
      </c>
      <c r="AA195" s="127">
        <f t="shared" si="42"/>
        <v>0.13043478260869565</v>
      </c>
      <c r="AB195" s="127">
        <f t="shared" si="42"/>
        <v>4.3478260869565216E-2</v>
      </c>
      <c r="AC195" s="157"/>
      <c r="AD195" s="28" t="s">
        <v>441</v>
      </c>
      <c r="AE195" s="74" t="s">
        <v>473</v>
      </c>
      <c r="AF195" s="154"/>
      <c r="AG195" s="174">
        <v>0.25</v>
      </c>
      <c r="AH195" s="174">
        <v>0.17499999999999999</v>
      </c>
      <c r="AI195" s="174">
        <v>0.375</v>
      </c>
      <c r="AJ195" s="174">
        <v>0.2</v>
      </c>
      <c r="AK195" s="174">
        <v>0.72727272727272729</v>
      </c>
      <c r="AL195" s="175"/>
      <c r="AM195" s="264">
        <f t="shared" si="49"/>
        <v>0.15683229813664601</v>
      </c>
      <c r="AN195" s="264">
        <f t="shared" si="49"/>
        <v>-5.4347826086956541E-2</v>
      </c>
      <c r="AO195" s="264">
        <f t="shared" si="49"/>
        <v>-0.13043478260869565</v>
      </c>
      <c r="AP195" s="264">
        <f t="shared" si="49"/>
        <v>2.7950310559006208E-2</v>
      </c>
      <c r="AR195" s="174">
        <f t="shared" si="50"/>
        <v>0.27173913043478259</v>
      </c>
      <c r="AS195" s="174">
        <f t="shared" si="50"/>
        <v>0.12934782608695655</v>
      </c>
      <c r="AT195" s="174">
        <f t="shared" si="50"/>
        <v>-0.24456521739130435</v>
      </c>
      <c r="AU195" s="174">
        <f t="shared" si="50"/>
        <v>-0.15652173913043479</v>
      </c>
    </row>
    <row r="196" spans="1:47" ht="36.6" customHeight="1" thickBot="1" x14ac:dyDescent="0.25">
      <c r="A196" s="2"/>
      <c r="B196" s="48">
        <v>8</v>
      </c>
      <c r="C196" s="28" t="s">
        <v>229</v>
      </c>
      <c r="D196" s="144"/>
      <c r="E196" s="30"/>
      <c r="F196" s="30"/>
      <c r="G196" s="248"/>
      <c r="H196" s="30"/>
      <c r="I196" s="30"/>
      <c r="J196" s="249"/>
      <c r="K196" s="246" t="s">
        <v>49</v>
      </c>
      <c r="L196" s="246" t="s">
        <v>49</v>
      </c>
      <c r="M196" s="246" t="s">
        <v>49</v>
      </c>
      <c r="N196" s="246" t="s">
        <v>49</v>
      </c>
      <c r="O196" s="157"/>
      <c r="P196" s="48">
        <v>8</v>
      </c>
      <c r="Q196" s="28" t="s">
        <v>229</v>
      </c>
      <c r="R196" s="144"/>
      <c r="S196" s="30" t="s">
        <v>47</v>
      </c>
      <c r="T196" s="30" t="s">
        <v>47</v>
      </c>
      <c r="U196" s="31" t="s">
        <v>47</v>
      </c>
      <c r="V196" s="30" t="s">
        <v>47</v>
      </c>
      <c r="W196" s="30" t="s">
        <v>47</v>
      </c>
      <c r="X196" s="116"/>
      <c r="Y196" s="127" t="str">
        <f t="shared" si="42"/>
        <v/>
      </c>
      <c r="Z196" s="127" t="str">
        <f t="shared" si="42"/>
        <v/>
      </c>
      <c r="AA196" s="127" t="str">
        <f t="shared" si="42"/>
        <v/>
      </c>
      <c r="AB196" s="127" t="str">
        <f t="shared" si="42"/>
        <v/>
      </c>
      <c r="AC196" s="157"/>
      <c r="AD196" s="28" t="s">
        <v>433</v>
      </c>
      <c r="AE196" s="74" t="s">
        <v>546</v>
      </c>
      <c r="AF196" s="154"/>
      <c r="AG196" s="174" t="s">
        <v>49</v>
      </c>
      <c r="AH196" s="174" t="s">
        <v>49</v>
      </c>
      <c r="AI196" s="174" t="s">
        <v>49</v>
      </c>
      <c r="AJ196" s="174" t="s">
        <v>49</v>
      </c>
      <c r="AK196" s="174" t="s">
        <v>49</v>
      </c>
      <c r="AL196" s="175"/>
      <c r="AM196" s="186"/>
      <c r="AN196" s="186"/>
      <c r="AO196" s="186"/>
      <c r="AP196" s="186"/>
      <c r="AR196" s="174"/>
      <c r="AS196" s="174"/>
      <c r="AT196" s="174"/>
      <c r="AU196" s="174"/>
    </row>
    <row r="197" spans="1:47"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X197" s="116"/>
      <c r="Y197" s="127" t="str">
        <f t="shared" si="42"/>
        <v/>
      </c>
      <c r="Z197" s="127" t="str">
        <f t="shared" si="42"/>
        <v/>
      </c>
      <c r="AA197" s="127" t="str">
        <f t="shared" si="42"/>
        <v/>
      </c>
      <c r="AB197" s="127" t="str">
        <f t="shared" si="42"/>
        <v/>
      </c>
      <c r="AC197" s="157"/>
      <c r="AD197" s="88"/>
      <c r="AG197" s="175"/>
      <c r="AH197" s="175"/>
      <c r="AI197" s="175"/>
      <c r="AJ197" s="175"/>
      <c r="AK197" s="175"/>
      <c r="AL197" s="175"/>
      <c r="AM197" s="174" t="s">
        <v>49</v>
      </c>
      <c r="AN197" s="174" t="s">
        <v>49</v>
      </c>
      <c r="AO197" s="174" t="s">
        <v>49</v>
      </c>
      <c r="AP197" s="174" t="s">
        <v>49</v>
      </c>
      <c r="AR197" s="174"/>
      <c r="AS197" s="174"/>
      <c r="AT197" s="174"/>
      <c r="AU197" s="174"/>
    </row>
    <row r="198" spans="1:47" ht="17.100000000000001" customHeight="1" x14ac:dyDescent="0.2">
      <c r="B198" s="60" t="s">
        <v>230</v>
      </c>
      <c r="C198" s="66"/>
      <c r="E198" s="30"/>
      <c r="F198" s="30"/>
      <c r="G198" s="31"/>
      <c r="H198" s="30"/>
      <c r="I198" s="30"/>
      <c r="J198" s="116"/>
      <c r="K198" s="127" t="s">
        <v>49</v>
      </c>
      <c r="L198" s="127" t="s">
        <v>49</v>
      </c>
      <c r="M198" s="127" t="s">
        <v>49</v>
      </c>
      <c r="N198" s="127" t="s">
        <v>49</v>
      </c>
      <c r="O198" s="157"/>
      <c r="P198" s="60" t="s">
        <v>230</v>
      </c>
      <c r="Q198" s="66"/>
      <c r="S198" s="30"/>
      <c r="T198" s="30"/>
      <c r="U198" s="31"/>
      <c r="V198" s="30"/>
      <c r="W198" s="30"/>
      <c r="X198" s="116"/>
      <c r="Y198" s="127" t="str">
        <f t="shared" si="42"/>
        <v/>
      </c>
      <c r="Z198" s="127" t="str">
        <f t="shared" si="42"/>
        <v/>
      </c>
      <c r="AA198" s="127" t="str">
        <f t="shared" si="42"/>
        <v/>
      </c>
      <c r="AB198" s="127" t="str">
        <f t="shared" si="42"/>
        <v/>
      </c>
      <c r="AC198" s="157"/>
      <c r="AD198" s="80" t="s">
        <v>474</v>
      </c>
      <c r="AE198" s="80" t="s">
        <v>475</v>
      </c>
      <c r="AG198" s="175"/>
      <c r="AH198" s="175"/>
      <c r="AI198" s="175"/>
      <c r="AJ198" s="175"/>
      <c r="AK198" s="175"/>
      <c r="AL198" s="175"/>
      <c r="AM198" s="174" t="s">
        <v>49</v>
      </c>
      <c r="AN198" s="174" t="s">
        <v>49</v>
      </c>
      <c r="AO198" s="174" t="s">
        <v>49</v>
      </c>
      <c r="AP198" s="174" t="s">
        <v>49</v>
      </c>
      <c r="AR198" s="174"/>
      <c r="AS198" s="174"/>
      <c r="AT198" s="174"/>
      <c r="AU198" s="174"/>
    </row>
    <row r="199" spans="1:47"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X199" s="116"/>
      <c r="Y199" s="127" t="str">
        <f t="shared" si="42"/>
        <v/>
      </c>
      <c r="Z199" s="127" t="str">
        <f t="shared" si="42"/>
        <v/>
      </c>
      <c r="AA199" s="127" t="str">
        <f t="shared" si="42"/>
        <v/>
      </c>
      <c r="AB199" s="127" t="str">
        <f t="shared" si="42"/>
        <v/>
      </c>
      <c r="AC199" s="157"/>
      <c r="AD199" s="88"/>
      <c r="AG199" s="175"/>
      <c r="AH199" s="175"/>
      <c r="AI199" s="175"/>
      <c r="AJ199" s="175"/>
      <c r="AK199" s="175"/>
      <c r="AL199" s="175"/>
      <c r="AM199" s="174" t="s">
        <v>49</v>
      </c>
      <c r="AN199" s="174" t="s">
        <v>49</v>
      </c>
      <c r="AO199" s="174" t="s">
        <v>49</v>
      </c>
      <c r="AP199" s="174" t="s">
        <v>49</v>
      </c>
      <c r="AR199" s="174"/>
      <c r="AS199" s="174"/>
      <c r="AT199" s="174"/>
      <c r="AU199" s="174"/>
    </row>
    <row r="200" spans="1:47" ht="25.35" customHeight="1" thickBot="1" x14ac:dyDescent="0.25">
      <c r="B200" s="48">
        <v>1</v>
      </c>
      <c r="C200" s="28" t="s">
        <v>231</v>
      </c>
      <c r="D200" s="144"/>
      <c r="E200" s="205">
        <v>45</v>
      </c>
      <c r="F200" s="205">
        <v>1</v>
      </c>
      <c r="G200" s="206">
        <v>1</v>
      </c>
      <c r="H200" s="205">
        <v>0</v>
      </c>
      <c r="I200" s="247">
        <f t="shared" ref="I200:I208" si="51">SUM(E200:H200)</f>
        <v>47</v>
      </c>
      <c r="J200" s="116"/>
      <c r="K200" s="192">
        <v>0.95744680851063835</v>
      </c>
      <c r="L200" s="192">
        <v>2.1276595744680851E-2</v>
      </c>
      <c r="M200" s="192">
        <v>2.1276595744680851E-2</v>
      </c>
      <c r="N200" s="192">
        <v>0</v>
      </c>
      <c r="O200" s="157"/>
      <c r="P200" s="48">
        <v>1</v>
      </c>
      <c r="Q200" s="28" t="s">
        <v>231</v>
      </c>
      <c r="R200" s="144"/>
      <c r="S200" s="30">
        <v>39</v>
      </c>
      <c r="T200" s="30">
        <v>2</v>
      </c>
      <c r="U200" s="31">
        <v>1</v>
      </c>
      <c r="V200" s="30">
        <v>0</v>
      </c>
      <c r="W200" s="30">
        <v>42</v>
      </c>
      <c r="X200" s="116"/>
      <c r="Y200" s="127">
        <f t="shared" si="42"/>
        <v>0.9285714285714286</v>
      </c>
      <c r="Z200" s="127">
        <f t="shared" si="42"/>
        <v>4.7619047619047616E-2</v>
      </c>
      <c r="AA200" s="127">
        <f t="shared" si="42"/>
        <v>2.3809523809523808E-2</v>
      </c>
      <c r="AB200" s="127">
        <f t="shared" si="42"/>
        <v>0</v>
      </c>
      <c r="AC200" s="157"/>
      <c r="AD200" s="28" t="s">
        <v>433</v>
      </c>
      <c r="AE200" s="83" t="s">
        <v>476</v>
      </c>
      <c r="AF200" s="154"/>
      <c r="AG200" s="174">
        <v>0.78846153846153844</v>
      </c>
      <c r="AH200" s="174">
        <v>3.8461538461538464E-2</v>
      </c>
      <c r="AI200" s="174">
        <v>0.13461538461538461</v>
      </c>
      <c r="AJ200" s="174">
        <v>3.8461538461538464E-2</v>
      </c>
      <c r="AK200" s="174">
        <v>0.94545454545454544</v>
      </c>
      <c r="AL200" s="175"/>
      <c r="AM200" s="264">
        <f t="shared" ref="AM200:AP208" si="52">K200-Y200</f>
        <v>2.8875379939209744E-2</v>
      </c>
      <c r="AN200" s="264">
        <f t="shared" si="52"/>
        <v>-2.6342451874366766E-2</v>
      </c>
      <c r="AO200" s="264">
        <f t="shared" si="52"/>
        <v>-2.5329280648429577E-3</v>
      </c>
      <c r="AP200" s="264">
        <f t="shared" si="52"/>
        <v>0</v>
      </c>
      <c r="AR200" s="174">
        <f t="shared" ref="AR200:AU208" si="53">Y200-AG200</f>
        <v>0.14010989010989017</v>
      </c>
      <c r="AS200" s="174">
        <f t="shared" si="53"/>
        <v>9.1575091575091527E-3</v>
      </c>
      <c r="AT200" s="174">
        <f t="shared" si="53"/>
        <v>-0.1108058608058608</v>
      </c>
      <c r="AU200" s="174">
        <f t="shared" si="53"/>
        <v>-3.8461538461538464E-2</v>
      </c>
    </row>
    <row r="201" spans="1:47" ht="36.6" customHeight="1" thickBot="1" x14ac:dyDescent="0.25">
      <c r="B201" s="48">
        <v>2</v>
      </c>
      <c r="C201" s="28" t="s">
        <v>232</v>
      </c>
      <c r="D201" s="144"/>
      <c r="E201" s="205">
        <v>38</v>
      </c>
      <c r="F201" s="205">
        <v>4</v>
      </c>
      <c r="G201" s="206">
        <v>2</v>
      </c>
      <c r="H201" s="205">
        <v>3</v>
      </c>
      <c r="I201" s="247">
        <f t="shared" si="51"/>
        <v>47</v>
      </c>
      <c r="J201" s="116"/>
      <c r="K201" s="192">
        <v>0.80851063829787229</v>
      </c>
      <c r="L201" s="192">
        <v>8.5106382978723402E-2</v>
      </c>
      <c r="M201" s="192">
        <v>4.2553191489361701E-2</v>
      </c>
      <c r="N201" s="192">
        <v>6.3829787234042548E-2</v>
      </c>
      <c r="O201" s="157"/>
      <c r="P201" s="48">
        <v>2</v>
      </c>
      <c r="Q201" s="28" t="s">
        <v>232</v>
      </c>
      <c r="R201" s="144"/>
      <c r="S201" s="30">
        <v>31</v>
      </c>
      <c r="T201" s="30">
        <v>3</v>
      </c>
      <c r="U201" s="31">
        <v>5</v>
      </c>
      <c r="V201" s="30">
        <v>3</v>
      </c>
      <c r="W201" s="30">
        <v>42</v>
      </c>
      <c r="X201" s="116"/>
      <c r="Y201" s="127">
        <f t="shared" si="42"/>
        <v>0.73809523809523814</v>
      </c>
      <c r="Z201" s="127">
        <f t="shared" si="42"/>
        <v>7.1428571428571425E-2</v>
      </c>
      <c r="AA201" s="127">
        <f t="shared" si="42"/>
        <v>0.11904761904761904</v>
      </c>
      <c r="AB201" s="127">
        <f t="shared" si="42"/>
        <v>7.1428571428571425E-2</v>
      </c>
      <c r="AC201" s="157"/>
      <c r="AD201" s="28" t="s">
        <v>156</v>
      </c>
      <c r="AE201" s="74" t="s">
        <v>477</v>
      </c>
      <c r="AF201" s="154"/>
      <c r="AG201" s="174">
        <v>0.44230769230769229</v>
      </c>
      <c r="AH201" s="174">
        <v>0.13461538461538461</v>
      </c>
      <c r="AI201" s="174">
        <v>0.30769230769230771</v>
      </c>
      <c r="AJ201" s="174">
        <v>0.11538461538461539</v>
      </c>
      <c r="AK201" s="174">
        <v>0.94545454545454544</v>
      </c>
      <c r="AL201" s="175"/>
      <c r="AM201" s="264">
        <f t="shared" si="52"/>
        <v>7.0415400202634149E-2</v>
      </c>
      <c r="AN201" s="264">
        <f t="shared" si="52"/>
        <v>1.3677811550151978E-2</v>
      </c>
      <c r="AO201" s="264">
        <f t="shared" si="52"/>
        <v>-7.6494427558257333E-2</v>
      </c>
      <c r="AP201" s="264">
        <f t="shared" si="52"/>
        <v>-7.5987841945288764E-3</v>
      </c>
      <c r="AR201" s="174">
        <f t="shared" si="53"/>
        <v>0.29578754578754585</v>
      </c>
      <c r="AS201" s="174">
        <f t="shared" si="53"/>
        <v>-6.3186813186813184E-2</v>
      </c>
      <c r="AT201" s="174">
        <f t="shared" si="53"/>
        <v>-0.18864468864468867</v>
      </c>
      <c r="AU201" s="174">
        <f t="shared" si="53"/>
        <v>-4.3956043956043966E-2</v>
      </c>
    </row>
    <row r="202" spans="1:47" ht="70.349999999999994" customHeight="1" thickBot="1" x14ac:dyDescent="0.25">
      <c r="B202" s="48">
        <v>3</v>
      </c>
      <c r="C202" s="28" t="s">
        <v>616</v>
      </c>
      <c r="D202" s="144"/>
      <c r="E202" s="205">
        <v>37</v>
      </c>
      <c r="F202" s="205">
        <v>4</v>
      </c>
      <c r="G202" s="206">
        <v>3</v>
      </c>
      <c r="H202" s="205">
        <v>3</v>
      </c>
      <c r="I202" s="247">
        <f t="shared" si="51"/>
        <v>47</v>
      </c>
      <c r="J202" s="116"/>
      <c r="K202" s="192">
        <v>0.78723404255319152</v>
      </c>
      <c r="L202" s="192">
        <v>8.5106382978723402E-2</v>
      </c>
      <c r="M202" s="192">
        <v>6.3829787234042548E-2</v>
      </c>
      <c r="N202" s="192">
        <v>6.3829787234042548E-2</v>
      </c>
      <c r="O202" s="157"/>
      <c r="P202" s="48">
        <v>3</v>
      </c>
      <c r="Q202" s="28" t="s">
        <v>233</v>
      </c>
      <c r="R202" s="144"/>
      <c r="S202" s="30">
        <v>34</v>
      </c>
      <c r="T202" s="30">
        <v>2</v>
      </c>
      <c r="U202" s="31">
        <v>6</v>
      </c>
      <c r="V202" s="30">
        <v>0</v>
      </c>
      <c r="W202" s="30">
        <v>42</v>
      </c>
      <c r="X202" s="116"/>
      <c r="Y202" s="127">
        <f t="shared" si="42"/>
        <v>0.80952380952380953</v>
      </c>
      <c r="Z202" s="127">
        <f t="shared" si="42"/>
        <v>4.7619047619047616E-2</v>
      </c>
      <c r="AA202" s="127">
        <f t="shared" si="42"/>
        <v>0.14285714285714285</v>
      </c>
      <c r="AB202" s="127">
        <f t="shared" si="42"/>
        <v>0</v>
      </c>
      <c r="AC202" s="157"/>
      <c r="AD202" s="28" t="s">
        <v>434</v>
      </c>
      <c r="AE202" s="74" t="s">
        <v>478</v>
      </c>
      <c r="AF202" s="154"/>
      <c r="AG202" s="174">
        <v>0.38461538461538464</v>
      </c>
      <c r="AH202" s="174">
        <v>0.21153846153846154</v>
      </c>
      <c r="AI202" s="174">
        <v>0.26923076923076922</v>
      </c>
      <c r="AJ202" s="174">
        <v>0.13461538461538461</v>
      </c>
      <c r="AK202" s="174">
        <v>0.94545454545454544</v>
      </c>
      <c r="AL202" s="175"/>
      <c r="AM202" s="264">
        <f t="shared" si="52"/>
        <v>-2.2289766970618019E-2</v>
      </c>
      <c r="AN202" s="264">
        <f t="shared" si="52"/>
        <v>3.7487335359675786E-2</v>
      </c>
      <c r="AO202" s="264">
        <f t="shared" si="52"/>
        <v>-7.9027355623100301E-2</v>
      </c>
      <c r="AP202" s="264">
        <f t="shared" si="52"/>
        <v>6.3829787234042548E-2</v>
      </c>
      <c r="AR202" s="174">
        <f t="shared" si="53"/>
        <v>0.4249084249084249</v>
      </c>
      <c r="AS202" s="174">
        <f t="shared" si="53"/>
        <v>-0.16391941391941392</v>
      </c>
      <c r="AT202" s="174">
        <f t="shared" si="53"/>
        <v>-0.12637362637362637</v>
      </c>
      <c r="AU202" s="174">
        <f t="shared" si="53"/>
        <v>-0.13461538461538461</v>
      </c>
    </row>
    <row r="203" spans="1:47" ht="36.6" customHeight="1" thickBot="1" x14ac:dyDescent="0.25">
      <c r="B203" s="48">
        <v>4</v>
      </c>
      <c r="C203" s="28" t="s">
        <v>234</v>
      </c>
      <c r="D203" s="144"/>
      <c r="E203" s="205">
        <v>41</v>
      </c>
      <c r="F203" s="205">
        <v>2</v>
      </c>
      <c r="G203" s="206">
        <v>2</v>
      </c>
      <c r="H203" s="205">
        <v>2</v>
      </c>
      <c r="I203" s="247">
        <f t="shared" si="51"/>
        <v>47</v>
      </c>
      <c r="J203" s="116"/>
      <c r="K203" s="192">
        <v>0.87234042553191493</v>
      </c>
      <c r="L203" s="192">
        <v>4.2553191489361701E-2</v>
      </c>
      <c r="M203" s="192">
        <v>4.2553191489361701E-2</v>
      </c>
      <c r="N203" s="192">
        <v>4.2553191489361701E-2</v>
      </c>
      <c r="O203" s="157"/>
      <c r="P203" s="48">
        <v>4</v>
      </c>
      <c r="Q203" s="28" t="s">
        <v>234</v>
      </c>
      <c r="R203" s="144"/>
      <c r="S203" s="30">
        <v>33</v>
      </c>
      <c r="T203" s="30">
        <v>1</v>
      </c>
      <c r="U203" s="31">
        <v>8</v>
      </c>
      <c r="V203" s="30">
        <v>0</v>
      </c>
      <c r="W203" s="30">
        <v>42</v>
      </c>
      <c r="X203" s="116"/>
      <c r="Y203" s="127">
        <f t="shared" si="42"/>
        <v>0.7857142857142857</v>
      </c>
      <c r="Z203" s="127">
        <f t="shared" si="42"/>
        <v>2.3809523809523808E-2</v>
      </c>
      <c r="AA203" s="127">
        <f t="shared" si="42"/>
        <v>0.19047619047619047</v>
      </c>
      <c r="AB203" s="127">
        <f t="shared" si="42"/>
        <v>0</v>
      </c>
      <c r="AC203" s="157"/>
      <c r="AD203" s="28" t="s">
        <v>435</v>
      </c>
      <c r="AE203" s="74" t="s">
        <v>234</v>
      </c>
      <c r="AF203" s="154"/>
      <c r="AG203" s="174">
        <v>0.47169811320754718</v>
      </c>
      <c r="AH203" s="174">
        <v>0.15094339622641509</v>
      </c>
      <c r="AI203" s="174">
        <v>0.24528301886792453</v>
      </c>
      <c r="AJ203" s="174">
        <v>0.13207547169811321</v>
      </c>
      <c r="AK203" s="174">
        <v>0.96363636363636362</v>
      </c>
      <c r="AL203" s="175"/>
      <c r="AM203" s="264">
        <f t="shared" si="52"/>
        <v>8.6626139817629233E-2</v>
      </c>
      <c r="AN203" s="264">
        <f t="shared" si="52"/>
        <v>1.8743667679837893E-2</v>
      </c>
      <c r="AO203" s="264">
        <f t="shared" si="52"/>
        <v>-0.14792299898682876</v>
      </c>
      <c r="AP203" s="264">
        <f t="shared" si="52"/>
        <v>4.2553191489361701E-2</v>
      </c>
      <c r="AR203" s="174">
        <f t="shared" si="53"/>
        <v>0.31401617250673852</v>
      </c>
      <c r="AS203" s="174">
        <f t="shared" si="53"/>
        <v>-0.12713387241689128</v>
      </c>
      <c r="AT203" s="174">
        <f t="shared" si="53"/>
        <v>-5.4806828391734064E-2</v>
      </c>
      <c r="AU203" s="174">
        <f t="shared" si="53"/>
        <v>-0.13207547169811321</v>
      </c>
    </row>
    <row r="204" spans="1:47" ht="25.35" customHeight="1" thickBot="1" x14ac:dyDescent="0.25">
      <c r="B204" s="48">
        <v>5</v>
      </c>
      <c r="C204" s="28" t="s">
        <v>235</v>
      </c>
      <c r="D204" s="144"/>
      <c r="E204" s="205">
        <v>42</v>
      </c>
      <c r="F204" s="205">
        <v>2</v>
      </c>
      <c r="G204" s="206">
        <v>2</v>
      </c>
      <c r="H204" s="205">
        <v>1</v>
      </c>
      <c r="I204" s="247">
        <f t="shared" si="51"/>
        <v>47</v>
      </c>
      <c r="J204" s="116"/>
      <c r="K204" s="192">
        <v>0.8936170212765957</v>
      </c>
      <c r="L204" s="192">
        <v>4.2553191489361701E-2</v>
      </c>
      <c r="M204" s="192">
        <v>4.2553191489361701E-2</v>
      </c>
      <c r="N204" s="192">
        <v>2.1276595744680851E-2</v>
      </c>
      <c r="O204" s="157"/>
      <c r="P204" s="48">
        <v>5</v>
      </c>
      <c r="Q204" s="28" t="s">
        <v>235</v>
      </c>
      <c r="R204" s="144"/>
      <c r="S204" s="30">
        <v>32</v>
      </c>
      <c r="T204" s="30">
        <v>2</v>
      </c>
      <c r="U204" s="31">
        <v>8</v>
      </c>
      <c r="V204" s="30">
        <v>0</v>
      </c>
      <c r="W204" s="30">
        <v>42</v>
      </c>
      <c r="X204" s="116"/>
      <c r="Y204" s="127">
        <f t="shared" si="42"/>
        <v>0.76190476190476186</v>
      </c>
      <c r="Z204" s="127">
        <f t="shared" si="42"/>
        <v>4.7619047619047616E-2</v>
      </c>
      <c r="AA204" s="127">
        <f t="shared" si="42"/>
        <v>0.19047619047619047</v>
      </c>
      <c r="AB204" s="127">
        <f t="shared" si="42"/>
        <v>0</v>
      </c>
      <c r="AC204" s="157"/>
      <c r="AD204" s="28" t="s">
        <v>436</v>
      </c>
      <c r="AE204" s="74" t="s">
        <v>235</v>
      </c>
      <c r="AF204" s="154"/>
      <c r="AG204" s="174">
        <v>0.54716981132075471</v>
      </c>
      <c r="AH204" s="174">
        <v>0.11320754716981132</v>
      </c>
      <c r="AI204" s="174">
        <v>0.28301886792452829</v>
      </c>
      <c r="AJ204" s="174">
        <v>5.6603773584905662E-2</v>
      </c>
      <c r="AK204" s="174">
        <v>0.96363636363636362</v>
      </c>
      <c r="AL204" s="175"/>
      <c r="AM204" s="264">
        <f t="shared" si="52"/>
        <v>0.13171225937183384</v>
      </c>
      <c r="AN204" s="264">
        <f t="shared" si="52"/>
        <v>-5.0658561296859153E-3</v>
      </c>
      <c r="AO204" s="264">
        <f t="shared" si="52"/>
        <v>-0.14792299898682876</v>
      </c>
      <c r="AP204" s="264">
        <f t="shared" si="52"/>
        <v>2.1276595744680851E-2</v>
      </c>
      <c r="AR204" s="174">
        <f t="shared" si="53"/>
        <v>0.21473495058400716</v>
      </c>
      <c r="AS204" s="174">
        <f t="shared" si="53"/>
        <v>-6.5588499550763707E-2</v>
      </c>
      <c r="AT204" s="174">
        <f t="shared" si="53"/>
        <v>-9.2542677448337829E-2</v>
      </c>
      <c r="AU204" s="174">
        <f t="shared" si="53"/>
        <v>-5.6603773584905662E-2</v>
      </c>
    </row>
    <row r="205" spans="1:47" ht="36.6" customHeight="1" thickBot="1" x14ac:dyDescent="0.25">
      <c r="B205" s="48">
        <v>6</v>
      </c>
      <c r="C205" s="28" t="s">
        <v>236</v>
      </c>
      <c r="D205" s="144"/>
      <c r="E205" s="205">
        <v>38</v>
      </c>
      <c r="F205" s="205">
        <v>3</v>
      </c>
      <c r="G205" s="206">
        <v>3</v>
      </c>
      <c r="H205" s="205">
        <v>3</v>
      </c>
      <c r="I205" s="247">
        <f t="shared" si="51"/>
        <v>47</v>
      </c>
      <c r="J205" s="116"/>
      <c r="K205" s="192">
        <v>0.80851063829787229</v>
      </c>
      <c r="L205" s="192">
        <v>6.3829787234042548E-2</v>
      </c>
      <c r="M205" s="192">
        <v>6.3829787234042548E-2</v>
      </c>
      <c r="N205" s="192">
        <v>6.3829787234042548E-2</v>
      </c>
      <c r="O205" s="157"/>
      <c r="P205" s="48">
        <v>6</v>
      </c>
      <c r="Q205" s="28" t="s">
        <v>236</v>
      </c>
      <c r="R205" s="144"/>
      <c r="S205" s="30">
        <v>29</v>
      </c>
      <c r="T205" s="30">
        <v>4</v>
      </c>
      <c r="U205" s="31">
        <v>8</v>
      </c>
      <c r="V205" s="30">
        <v>1</v>
      </c>
      <c r="W205" s="30">
        <v>42</v>
      </c>
      <c r="X205" s="116"/>
      <c r="Y205" s="127">
        <f t="shared" si="42"/>
        <v>0.69047619047619047</v>
      </c>
      <c r="Z205" s="127">
        <f t="shared" si="42"/>
        <v>9.5238095238095233E-2</v>
      </c>
      <c r="AA205" s="127">
        <f t="shared" si="42"/>
        <v>0.19047619047619047</v>
      </c>
      <c r="AB205" s="127">
        <f t="shared" si="42"/>
        <v>2.3809523809523808E-2</v>
      </c>
      <c r="AC205" s="157"/>
      <c r="AD205" s="28" t="s">
        <v>438</v>
      </c>
      <c r="AE205" s="74" t="s">
        <v>479</v>
      </c>
      <c r="AF205" s="154"/>
      <c r="AG205" s="174">
        <v>0.44230769230769229</v>
      </c>
      <c r="AH205" s="174">
        <v>0.17307692307692307</v>
      </c>
      <c r="AI205" s="174">
        <v>0.25</v>
      </c>
      <c r="AJ205" s="174">
        <v>0.13461538461538461</v>
      </c>
      <c r="AK205" s="174">
        <v>0.94545454545454544</v>
      </c>
      <c r="AL205" s="175"/>
      <c r="AM205" s="264">
        <f t="shared" si="52"/>
        <v>0.11803444782168182</v>
      </c>
      <c r="AN205" s="264">
        <f t="shared" si="52"/>
        <v>-3.1408308004052685E-2</v>
      </c>
      <c r="AO205" s="264">
        <f t="shared" si="52"/>
        <v>-0.12664640324214793</v>
      </c>
      <c r="AP205" s="264">
        <f t="shared" si="52"/>
        <v>4.002026342451874E-2</v>
      </c>
      <c r="AR205" s="174">
        <f t="shared" si="53"/>
        <v>0.24816849816849818</v>
      </c>
      <c r="AS205" s="174">
        <f t="shared" si="53"/>
        <v>-7.783882783882784E-2</v>
      </c>
      <c r="AT205" s="174">
        <f t="shared" si="53"/>
        <v>-5.9523809523809534E-2</v>
      </c>
      <c r="AU205" s="174">
        <f t="shared" si="53"/>
        <v>-0.1108058608058608</v>
      </c>
    </row>
    <row r="206" spans="1:47" ht="25.35" customHeight="1" thickBot="1" x14ac:dyDescent="0.25">
      <c r="B206" s="48">
        <v>7</v>
      </c>
      <c r="C206" s="28" t="s">
        <v>237</v>
      </c>
      <c r="D206" s="144"/>
      <c r="E206" s="205">
        <v>37</v>
      </c>
      <c r="F206" s="205">
        <v>4</v>
      </c>
      <c r="G206" s="206">
        <v>3</v>
      </c>
      <c r="H206" s="205">
        <v>3</v>
      </c>
      <c r="I206" s="247">
        <f t="shared" si="51"/>
        <v>47</v>
      </c>
      <c r="J206" s="116"/>
      <c r="K206" s="192">
        <v>0.78723404255319152</v>
      </c>
      <c r="L206" s="192">
        <v>8.5106382978723402E-2</v>
      </c>
      <c r="M206" s="192">
        <v>6.3829787234042548E-2</v>
      </c>
      <c r="N206" s="192">
        <v>6.3829787234042548E-2</v>
      </c>
      <c r="O206" s="157"/>
      <c r="P206" s="48">
        <v>7</v>
      </c>
      <c r="Q206" s="28" t="s">
        <v>237</v>
      </c>
      <c r="R206" s="144"/>
      <c r="S206" s="30">
        <v>32</v>
      </c>
      <c r="T206" s="30">
        <v>2</v>
      </c>
      <c r="U206" s="31">
        <v>8</v>
      </c>
      <c r="V206" s="30">
        <v>0</v>
      </c>
      <c r="W206" s="30">
        <v>42</v>
      </c>
      <c r="X206" s="116"/>
      <c r="Y206" s="127">
        <f t="shared" si="42"/>
        <v>0.76190476190476186</v>
      </c>
      <c r="Z206" s="127">
        <f t="shared" si="42"/>
        <v>4.7619047619047616E-2</v>
      </c>
      <c r="AA206" s="127">
        <f t="shared" si="42"/>
        <v>0.19047619047619047</v>
      </c>
      <c r="AB206" s="127">
        <f t="shared" si="42"/>
        <v>0</v>
      </c>
      <c r="AC206" s="157"/>
      <c r="AD206" s="28" t="s">
        <v>439</v>
      </c>
      <c r="AE206" s="74" t="s">
        <v>237</v>
      </c>
      <c r="AF206" s="154"/>
      <c r="AG206" s="174">
        <v>0.49056603773584906</v>
      </c>
      <c r="AH206" s="174">
        <v>0.16981132075471697</v>
      </c>
      <c r="AI206" s="174">
        <v>0.20754716981132076</v>
      </c>
      <c r="AJ206" s="174">
        <v>0.13207547169811321</v>
      </c>
      <c r="AK206" s="174">
        <v>0.96363636363636362</v>
      </c>
      <c r="AL206" s="175"/>
      <c r="AM206" s="264">
        <f t="shared" si="52"/>
        <v>2.5329280648429653E-2</v>
      </c>
      <c r="AN206" s="264">
        <f t="shared" si="52"/>
        <v>3.7487335359675786E-2</v>
      </c>
      <c r="AO206" s="264">
        <f t="shared" si="52"/>
        <v>-0.12664640324214793</v>
      </c>
      <c r="AP206" s="264">
        <f t="shared" si="52"/>
        <v>6.3829787234042548E-2</v>
      </c>
      <c r="AR206" s="174">
        <f t="shared" si="53"/>
        <v>0.2713387241689128</v>
      </c>
      <c r="AS206" s="174">
        <f t="shared" si="53"/>
        <v>-0.12219227313566935</v>
      </c>
      <c r="AT206" s="174">
        <f t="shared" si="53"/>
        <v>-1.7070979335130299E-2</v>
      </c>
      <c r="AU206" s="174">
        <f t="shared" si="53"/>
        <v>-0.13207547169811321</v>
      </c>
    </row>
    <row r="207" spans="1:47" ht="36.6" customHeight="1" thickBot="1" x14ac:dyDescent="0.25">
      <c r="B207" s="48">
        <v>8</v>
      </c>
      <c r="C207" s="28" t="s">
        <v>238</v>
      </c>
      <c r="D207" s="144"/>
      <c r="E207" s="205">
        <v>31</v>
      </c>
      <c r="F207" s="205">
        <v>3</v>
      </c>
      <c r="G207" s="206">
        <v>6</v>
      </c>
      <c r="H207" s="205">
        <v>7</v>
      </c>
      <c r="I207" s="247">
        <f t="shared" si="51"/>
        <v>47</v>
      </c>
      <c r="J207" s="116"/>
      <c r="K207" s="192">
        <v>0.65957446808510634</v>
      </c>
      <c r="L207" s="192">
        <v>6.3829787234042548E-2</v>
      </c>
      <c r="M207" s="192">
        <v>0.1276595744680851</v>
      </c>
      <c r="N207" s="192">
        <v>0.14893617021276595</v>
      </c>
      <c r="O207" s="157"/>
      <c r="P207" s="48">
        <v>8</v>
      </c>
      <c r="Q207" s="28" t="s">
        <v>238</v>
      </c>
      <c r="R207" s="144"/>
      <c r="S207" s="30">
        <v>26</v>
      </c>
      <c r="T207" s="30">
        <v>6</v>
      </c>
      <c r="U207" s="31">
        <v>7</v>
      </c>
      <c r="V207" s="30">
        <v>3</v>
      </c>
      <c r="W207" s="30">
        <v>42</v>
      </c>
      <c r="X207" s="116"/>
      <c r="Y207" s="127">
        <f t="shared" si="42"/>
        <v>0.61904761904761907</v>
      </c>
      <c r="Z207" s="127">
        <f t="shared" si="42"/>
        <v>0.14285714285714285</v>
      </c>
      <c r="AA207" s="127">
        <f t="shared" si="42"/>
        <v>0.16666666666666666</v>
      </c>
      <c r="AB207" s="127">
        <f t="shared" si="42"/>
        <v>7.1428571428571425E-2</v>
      </c>
      <c r="AC207" s="157"/>
      <c r="AD207" s="28" t="s">
        <v>441</v>
      </c>
      <c r="AE207" s="74" t="s">
        <v>480</v>
      </c>
      <c r="AF207" s="154"/>
      <c r="AG207" s="174">
        <v>0.36538461538461536</v>
      </c>
      <c r="AH207" s="174">
        <v>0.15384615384615385</v>
      </c>
      <c r="AI207" s="174">
        <v>0.30769230769230771</v>
      </c>
      <c r="AJ207" s="174">
        <v>0.17307692307692307</v>
      </c>
      <c r="AK207" s="174">
        <v>0.94545454545454544</v>
      </c>
      <c r="AL207" s="175"/>
      <c r="AM207" s="264">
        <f t="shared" si="52"/>
        <v>4.0526849037487267E-2</v>
      </c>
      <c r="AN207" s="264">
        <f t="shared" si="52"/>
        <v>-7.9027355623100301E-2</v>
      </c>
      <c r="AO207" s="264">
        <f t="shared" si="52"/>
        <v>-3.9007092198581561E-2</v>
      </c>
      <c r="AP207" s="264">
        <f t="shared" si="52"/>
        <v>7.7507598784194526E-2</v>
      </c>
      <c r="AR207" s="174">
        <f t="shared" si="53"/>
        <v>0.25366300366300371</v>
      </c>
      <c r="AS207" s="174">
        <f t="shared" si="53"/>
        <v>-1.0989010989011005E-2</v>
      </c>
      <c r="AT207" s="174">
        <f t="shared" si="53"/>
        <v>-0.14102564102564105</v>
      </c>
      <c r="AU207" s="174">
        <f t="shared" si="53"/>
        <v>-0.10164835164835165</v>
      </c>
    </row>
    <row r="208" spans="1:47" ht="25.35" customHeight="1" thickBot="1" x14ac:dyDescent="0.25">
      <c r="B208" s="48">
        <v>9</v>
      </c>
      <c r="C208" s="28" t="s">
        <v>239</v>
      </c>
      <c r="D208" s="144"/>
      <c r="E208" s="205">
        <v>43</v>
      </c>
      <c r="F208" s="205">
        <v>3</v>
      </c>
      <c r="G208" s="206">
        <v>1</v>
      </c>
      <c r="H208" s="205">
        <v>0</v>
      </c>
      <c r="I208" s="247">
        <f t="shared" si="51"/>
        <v>47</v>
      </c>
      <c r="J208" s="116"/>
      <c r="K208" s="192">
        <v>0.91489361702127658</v>
      </c>
      <c r="L208" s="192">
        <v>6.3829787234042548E-2</v>
      </c>
      <c r="M208" s="192">
        <v>2.1276595744680851E-2</v>
      </c>
      <c r="N208" s="192">
        <v>0</v>
      </c>
      <c r="O208" s="157"/>
      <c r="P208" s="48">
        <v>9</v>
      </c>
      <c r="Q208" s="28" t="s">
        <v>239</v>
      </c>
      <c r="R208" s="144"/>
      <c r="S208" s="30">
        <v>36</v>
      </c>
      <c r="T208" s="30">
        <v>0</v>
      </c>
      <c r="U208" s="31">
        <v>6</v>
      </c>
      <c r="V208" s="30">
        <v>0</v>
      </c>
      <c r="W208" s="30">
        <v>42</v>
      </c>
      <c r="X208" s="116"/>
      <c r="Y208" s="127">
        <f t="shared" si="42"/>
        <v>0.8571428571428571</v>
      </c>
      <c r="Z208" s="127">
        <f t="shared" si="42"/>
        <v>0</v>
      </c>
      <c r="AA208" s="127">
        <f t="shared" si="42"/>
        <v>0.14285714285714285</v>
      </c>
      <c r="AB208" s="127">
        <f t="shared" si="42"/>
        <v>0</v>
      </c>
      <c r="AC208" s="157"/>
      <c r="AD208" s="28" t="s">
        <v>442</v>
      </c>
      <c r="AE208" s="74" t="s">
        <v>239</v>
      </c>
      <c r="AF208" s="154"/>
      <c r="AG208" s="174">
        <v>0.60377358490566035</v>
      </c>
      <c r="AH208" s="174">
        <v>9.4339622641509441E-2</v>
      </c>
      <c r="AI208" s="174">
        <v>0.20754716981132076</v>
      </c>
      <c r="AJ208" s="174">
        <v>9.4339622641509441E-2</v>
      </c>
      <c r="AK208" s="174">
        <v>0.96363636363636362</v>
      </c>
      <c r="AL208" s="175"/>
      <c r="AM208" s="264">
        <f t="shared" si="52"/>
        <v>5.7750759878419489E-2</v>
      </c>
      <c r="AN208" s="264">
        <f t="shared" si="52"/>
        <v>6.3829787234042548E-2</v>
      </c>
      <c r="AO208" s="264">
        <f t="shared" si="52"/>
        <v>-0.121580547112462</v>
      </c>
      <c r="AP208" s="264">
        <f t="shared" si="52"/>
        <v>0</v>
      </c>
      <c r="AR208" s="174">
        <f t="shared" si="53"/>
        <v>0.25336927223719674</v>
      </c>
      <c r="AS208" s="174">
        <f t="shared" si="53"/>
        <v>-9.4339622641509441E-2</v>
      </c>
      <c r="AT208" s="174">
        <f t="shared" si="53"/>
        <v>-6.4690026954177915E-2</v>
      </c>
      <c r="AU208" s="174">
        <f t="shared" si="53"/>
        <v>-9.4339622641509441E-2</v>
      </c>
    </row>
    <row r="209" spans="2:47"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X209" s="116"/>
      <c r="Y209" s="127" t="str">
        <f t="shared" si="42"/>
        <v/>
      </c>
      <c r="Z209" s="127" t="str">
        <f t="shared" si="42"/>
        <v/>
      </c>
      <c r="AA209" s="127" t="str">
        <f t="shared" si="42"/>
        <v/>
      </c>
      <c r="AB209" s="127" t="str">
        <f t="shared" si="42"/>
        <v/>
      </c>
      <c r="AC209" s="157"/>
      <c r="AD209" s="88"/>
      <c r="AG209" s="120"/>
      <c r="AH209" s="120"/>
      <c r="AI209" s="120"/>
      <c r="AJ209" s="120"/>
      <c r="AK209" s="120"/>
      <c r="AL209" s="120"/>
      <c r="AM209" s="155" t="s">
        <v>49</v>
      </c>
      <c r="AN209" s="155" t="s">
        <v>49</v>
      </c>
      <c r="AO209" s="155" t="s">
        <v>49</v>
      </c>
      <c r="AP209" s="155" t="s">
        <v>49</v>
      </c>
      <c r="AR209" s="155"/>
      <c r="AS209" s="155"/>
      <c r="AT209" s="155"/>
      <c r="AU209" s="155"/>
    </row>
    <row r="210" spans="2:47" ht="17.100000000000001" customHeight="1" x14ac:dyDescent="0.2">
      <c r="B210" s="68" t="s">
        <v>240</v>
      </c>
      <c r="C210" s="66"/>
      <c r="E210" s="30" t="s">
        <v>49</v>
      </c>
      <c r="F210" s="30" t="s">
        <v>49</v>
      </c>
      <c r="G210" s="31" t="s">
        <v>49</v>
      </c>
      <c r="H210" s="30" t="s">
        <v>49</v>
      </c>
      <c r="I210" s="30"/>
      <c r="J210" s="116"/>
      <c r="K210" s="127" t="s">
        <v>49</v>
      </c>
      <c r="L210" s="127" t="s">
        <v>49</v>
      </c>
      <c r="M210" s="127" t="s">
        <v>49</v>
      </c>
      <c r="N210" s="127" t="s">
        <v>49</v>
      </c>
      <c r="O210" s="157"/>
      <c r="P210" s="68" t="s">
        <v>240</v>
      </c>
      <c r="Q210" s="66"/>
      <c r="S210" s="30"/>
      <c r="T210" s="30"/>
      <c r="U210" s="31"/>
      <c r="V210" s="30"/>
      <c r="W210" s="30"/>
      <c r="X210" s="116"/>
      <c r="Y210" s="127" t="str">
        <f t="shared" si="42"/>
        <v/>
      </c>
      <c r="Z210" s="127" t="str">
        <f t="shared" si="42"/>
        <v/>
      </c>
      <c r="AA210" s="127" t="str">
        <f t="shared" si="42"/>
        <v/>
      </c>
      <c r="AB210" s="127" t="str">
        <f t="shared" si="42"/>
        <v/>
      </c>
      <c r="AC210" s="157"/>
      <c r="AD210" s="168" t="s">
        <v>481</v>
      </c>
      <c r="AE210" s="80" t="s">
        <v>482</v>
      </c>
      <c r="AG210" s="120"/>
      <c r="AH210" s="120"/>
      <c r="AI210" s="120"/>
      <c r="AJ210" s="120"/>
      <c r="AK210" s="120"/>
      <c r="AL210" s="120"/>
      <c r="AM210" s="155" t="s">
        <v>49</v>
      </c>
      <c r="AN210" s="155" t="s">
        <v>49</v>
      </c>
      <c r="AO210" s="155" t="s">
        <v>49</v>
      </c>
      <c r="AP210" s="155" t="s">
        <v>49</v>
      </c>
      <c r="AR210" s="155"/>
      <c r="AS210" s="155"/>
      <c r="AT210" s="155"/>
      <c r="AU210" s="155"/>
    </row>
    <row r="211" spans="2:47"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X211" s="116"/>
      <c r="Y211" s="127" t="str">
        <f t="shared" si="42"/>
        <v/>
      </c>
      <c r="Z211" s="127" t="str">
        <f t="shared" si="42"/>
        <v/>
      </c>
      <c r="AA211" s="127" t="str">
        <f t="shared" si="42"/>
        <v/>
      </c>
      <c r="AB211" s="127" t="str">
        <f t="shared" si="42"/>
        <v/>
      </c>
      <c r="AC211" s="157"/>
      <c r="AD211" s="88"/>
      <c r="AG211" s="120"/>
      <c r="AH211" s="120"/>
      <c r="AI211" s="120"/>
      <c r="AJ211" s="120"/>
      <c r="AK211" s="120"/>
      <c r="AL211" s="120"/>
      <c r="AM211" s="155" t="s">
        <v>49</v>
      </c>
      <c r="AN211" s="155" t="s">
        <v>49</v>
      </c>
      <c r="AO211" s="155" t="s">
        <v>49</v>
      </c>
      <c r="AP211" s="155" t="s">
        <v>49</v>
      </c>
      <c r="AR211" s="155"/>
      <c r="AS211" s="155"/>
      <c r="AT211" s="155"/>
      <c r="AU211" s="155"/>
    </row>
    <row r="212" spans="2:47" ht="36.6" customHeight="1" thickBot="1" x14ac:dyDescent="0.25">
      <c r="B212" s="48">
        <v>1</v>
      </c>
      <c r="C212" s="28" t="s">
        <v>241</v>
      </c>
      <c r="D212" s="144"/>
      <c r="E212" s="205">
        <v>39</v>
      </c>
      <c r="F212" s="205">
        <v>4</v>
      </c>
      <c r="G212" s="206">
        <v>1</v>
      </c>
      <c r="H212" s="205">
        <v>3</v>
      </c>
      <c r="I212" s="247">
        <f t="shared" ref="I212:I215" si="54">SUM(E212:H212)</f>
        <v>47</v>
      </c>
      <c r="J212" s="116"/>
      <c r="K212" s="192">
        <v>0.82978723404255317</v>
      </c>
      <c r="L212" s="192">
        <v>8.5106382978723402E-2</v>
      </c>
      <c r="M212" s="192">
        <v>2.1276595744680851E-2</v>
      </c>
      <c r="N212" s="192">
        <v>6.3829787234042548E-2</v>
      </c>
      <c r="O212" s="157"/>
      <c r="P212" s="48">
        <v>1</v>
      </c>
      <c r="Q212" s="28" t="s">
        <v>241</v>
      </c>
      <c r="R212" s="144"/>
      <c r="S212" s="30">
        <v>32</v>
      </c>
      <c r="T212" s="30">
        <v>1</v>
      </c>
      <c r="U212" s="31">
        <v>5</v>
      </c>
      <c r="V212" s="30">
        <v>4</v>
      </c>
      <c r="W212" s="30">
        <v>42</v>
      </c>
      <c r="X212" s="116"/>
      <c r="Y212" s="127">
        <f t="shared" si="42"/>
        <v>0.76190476190476186</v>
      </c>
      <c r="Z212" s="127">
        <f t="shared" si="42"/>
        <v>2.3809523809523808E-2</v>
      </c>
      <c r="AA212" s="127">
        <f t="shared" si="42"/>
        <v>0.11904761904761904</v>
      </c>
      <c r="AB212" s="127">
        <f t="shared" si="42"/>
        <v>9.5238095238095233E-2</v>
      </c>
      <c r="AC212" s="157"/>
      <c r="AD212" s="28" t="s">
        <v>433</v>
      </c>
      <c r="AE212" s="83" t="s">
        <v>483</v>
      </c>
      <c r="AF212" s="154"/>
      <c r="AG212" s="174">
        <v>0.47169811320754718</v>
      </c>
      <c r="AH212" s="174">
        <v>0.16981132075471697</v>
      </c>
      <c r="AI212" s="174">
        <v>0.18867924528301888</v>
      </c>
      <c r="AJ212" s="174">
        <v>0.16981132075471697</v>
      </c>
      <c r="AK212" s="174">
        <v>0.96363636363636362</v>
      </c>
      <c r="AL212" s="175"/>
      <c r="AM212" s="264">
        <f t="shared" ref="AM212:AP215" si="55">K212-Y212</f>
        <v>6.7882472137791305E-2</v>
      </c>
      <c r="AN212" s="264">
        <f t="shared" si="55"/>
        <v>6.1296859169199594E-2</v>
      </c>
      <c r="AO212" s="264">
        <f t="shared" si="55"/>
        <v>-9.7771023302938187E-2</v>
      </c>
      <c r="AP212" s="264">
        <f t="shared" si="55"/>
        <v>-3.1408308004052685E-2</v>
      </c>
      <c r="AR212" s="174">
        <f t="shared" ref="AR212:AU215" si="56">Y212-AG212</f>
        <v>0.29020664869721469</v>
      </c>
      <c r="AS212" s="174">
        <f t="shared" si="56"/>
        <v>-0.14600179694519316</v>
      </c>
      <c r="AT212" s="174">
        <f t="shared" si="56"/>
        <v>-6.9631626235399841E-2</v>
      </c>
      <c r="AU212" s="174">
        <f t="shared" si="56"/>
        <v>-7.4573225516621738E-2</v>
      </c>
    </row>
    <row r="213" spans="2:47" ht="36.6" customHeight="1" thickBot="1" x14ac:dyDescent="0.25">
      <c r="B213" s="48">
        <v>2</v>
      </c>
      <c r="C213" s="28" t="s">
        <v>242</v>
      </c>
      <c r="D213" s="144"/>
      <c r="E213" s="205">
        <v>40</v>
      </c>
      <c r="F213" s="205">
        <v>2</v>
      </c>
      <c r="G213" s="206">
        <v>3</v>
      </c>
      <c r="H213" s="205">
        <v>2</v>
      </c>
      <c r="I213" s="247">
        <f t="shared" si="54"/>
        <v>47</v>
      </c>
      <c r="J213" s="116"/>
      <c r="K213" s="192">
        <v>0.85106382978723405</v>
      </c>
      <c r="L213" s="192">
        <v>4.2553191489361701E-2</v>
      </c>
      <c r="M213" s="192">
        <v>6.3829787234042548E-2</v>
      </c>
      <c r="N213" s="192">
        <v>4.2553191489361701E-2</v>
      </c>
      <c r="O213" s="157"/>
      <c r="P213" s="48">
        <v>2</v>
      </c>
      <c r="Q213" s="28" t="s">
        <v>242</v>
      </c>
      <c r="R213" s="144"/>
      <c r="S213" s="30">
        <v>37</v>
      </c>
      <c r="T213" s="30">
        <v>1</v>
      </c>
      <c r="U213" s="31">
        <v>3</v>
      </c>
      <c r="V213" s="30">
        <v>1</v>
      </c>
      <c r="W213" s="30">
        <v>42</v>
      </c>
      <c r="X213" s="116"/>
      <c r="Y213" s="127">
        <f t="shared" si="42"/>
        <v>0.88095238095238093</v>
      </c>
      <c r="Z213" s="127">
        <f t="shared" si="42"/>
        <v>2.3809523809523808E-2</v>
      </c>
      <c r="AA213" s="127">
        <f t="shared" si="42"/>
        <v>7.1428571428571425E-2</v>
      </c>
      <c r="AB213" s="127">
        <f t="shared" si="42"/>
        <v>2.3809523809523808E-2</v>
      </c>
      <c r="AC213" s="157"/>
      <c r="AD213" s="28" t="s">
        <v>156</v>
      </c>
      <c r="AE213" s="74" t="s">
        <v>242</v>
      </c>
      <c r="AF213" s="154"/>
      <c r="AG213" s="174">
        <v>0.53703703703703709</v>
      </c>
      <c r="AH213" s="174">
        <v>0.16666666666666666</v>
      </c>
      <c r="AI213" s="174">
        <v>0.14814814814814814</v>
      </c>
      <c r="AJ213" s="174">
        <v>0.14814814814814814</v>
      </c>
      <c r="AK213" s="174">
        <v>0.98181818181818181</v>
      </c>
      <c r="AL213" s="175"/>
      <c r="AM213" s="264">
        <f t="shared" si="55"/>
        <v>-2.9888551165146882E-2</v>
      </c>
      <c r="AN213" s="264">
        <f t="shared" si="55"/>
        <v>1.8743667679837893E-2</v>
      </c>
      <c r="AO213" s="264">
        <f t="shared" si="55"/>
        <v>-7.5987841945288764E-3</v>
      </c>
      <c r="AP213" s="264">
        <f t="shared" si="55"/>
        <v>1.8743667679837893E-2</v>
      </c>
      <c r="AR213" s="174">
        <f t="shared" si="56"/>
        <v>0.34391534391534384</v>
      </c>
      <c r="AS213" s="174">
        <f t="shared" si="56"/>
        <v>-0.14285714285714285</v>
      </c>
      <c r="AT213" s="174">
        <f t="shared" si="56"/>
        <v>-7.6719576719576715E-2</v>
      </c>
      <c r="AU213" s="174">
        <f t="shared" si="56"/>
        <v>-0.12433862433862433</v>
      </c>
    </row>
    <row r="214" spans="2:47" ht="36.6" customHeight="1" thickBot="1" x14ac:dyDescent="0.25">
      <c r="B214" s="48">
        <v>3</v>
      </c>
      <c r="C214" s="28" t="s">
        <v>243</v>
      </c>
      <c r="D214" s="144"/>
      <c r="E214" s="205">
        <v>42</v>
      </c>
      <c r="F214" s="205">
        <v>2</v>
      </c>
      <c r="G214" s="206">
        <v>3</v>
      </c>
      <c r="H214" s="205">
        <v>0</v>
      </c>
      <c r="I214" s="247">
        <f t="shared" si="54"/>
        <v>47</v>
      </c>
      <c r="J214" s="116"/>
      <c r="K214" s="192">
        <v>0.8936170212765957</v>
      </c>
      <c r="L214" s="192">
        <v>4.2553191489361701E-2</v>
      </c>
      <c r="M214" s="192">
        <v>6.3829787234042548E-2</v>
      </c>
      <c r="N214" s="192">
        <v>0</v>
      </c>
      <c r="O214" s="157"/>
      <c r="P214" s="48">
        <v>3</v>
      </c>
      <c r="Q214" s="28" t="s">
        <v>243</v>
      </c>
      <c r="R214" s="144"/>
      <c r="S214" s="30">
        <v>38</v>
      </c>
      <c r="T214" s="30">
        <v>1</v>
      </c>
      <c r="U214" s="31">
        <v>1</v>
      </c>
      <c r="V214" s="30">
        <v>2</v>
      </c>
      <c r="W214" s="30">
        <v>42</v>
      </c>
      <c r="X214" s="116"/>
      <c r="Y214" s="127">
        <f t="shared" si="42"/>
        <v>0.90476190476190477</v>
      </c>
      <c r="Z214" s="127">
        <f t="shared" si="42"/>
        <v>2.3809523809523808E-2</v>
      </c>
      <c r="AA214" s="127">
        <f t="shared" si="42"/>
        <v>2.3809523809523808E-2</v>
      </c>
      <c r="AB214" s="127">
        <f t="shared" si="42"/>
        <v>4.7619047619047616E-2</v>
      </c>
      <c r="AC214" s="157"/>
      <c r="AD214" s="28" t="s">
        <v>434</v>
      </c>
      <c r="AE214" s="74" t="s">
        <v>243</v>
      </c>
      <c r="AF214" s="154"/>
      <c r="AG214" s="174">
        <v>0.57407407407407407</v>
      </c>
      <c r="AH214" s="174">
        <v>0.20370370370370369</v>
      </c>
      <c r="AI214" s="174">
        <v>0.12962962962962962</v>
      </c>
      <c r="AJ214" s="174">
        <v>9.2592592592592587E-2</v>
      </c>
      <c r="AK214" s="174">
        <v>0.98181818181818181</v>
      </c>
      <c r="AL214" s="175"/>
      <c r="AM214" s="264">
        <f t="shared" si="55"/>
        <v>-1.1144883485309065E-2</v>
      </c>
      <c r="AN214" s="264">
        <f t="shared" si="55"/>
        <v>1.8743667679837893E-2</v>
      </c>
      <c r="AO214" s="264">
        <f t="shared" si="55"/>
        <v>4.002026342451874E-2</v>
      </c>
      <c r="AP214" s="264">
        <f t="shared" si="55"/>
        <v>-4.7619047619047616E-2</v>
      </c>
      <c r="AR214" s="174">
        <f t="shared" si="56"/>
        <v>0.3306878306878307</v>
      </c>
      <c r="AS214" s="174">
        <f t="shared" si="56"/>
        <v>-0.17989417989417988</v>
      </c>
      <c r="AT214" s="174">
        <f t="shared" si="56"/>
        <v>-0.10582010582010581</v>
      </c>
      <c r="AU214" s="174">
        <f t="shared" si="56"/>
        <v>-4.4973544973544971E-2</v>
      </c>
    </row>
    <row r="215" spans="2:47" ht="36.6" customHeight="1" thickBot="1" x14ac:dyDescent="0.25">
      <c r="B215" s="48">
        <v>4</v>
      </c>
      <c r="C215" s="28" t="s">
        <v>244</v>
      </c>
      <c r="D215" s="144"/>
      <c r="E215" s="205">
        <v>42</v>
      </c>
      <c r="F215" s="205">
        <v>2</v>
      </c>
      <c r="G215" s="206">
        <v>2</v>
      </c>
      <c r="H215" s="205">
        <v>1</v>
      </c>
      <c r="I215" s="247">
        <f t="shared" si="54"/>
        <v>47</v>
      </c>
      <c r="J215" s="116"/>
      <c r="K215" s="192">
        <v>0.8936170212765957</v>
      </c>
      <c r="L215" s="192">
        <v>4.2553191489361701E-2</v>
      </c>
      <c r="M215" s="192">
        <v>4.2553191489361701E-2</v>
      </c>
      <c r="N215" s="192">
        <v>2.1276595744680851E-2</v>
      </c>
      <c r="O215" s="157"/>
      <c r="P215" s="48">
        <v>4</v>
      </c>
      <c r="Q215" s="28" t="s">
        <v>244</v>
      </c>
      <c r="R215" s="144"/>
      <c r="S215" s="30">
        <v>38</v>
      </c>
      <c r="T215" s="30">
        <v>1</v>
      </c>
      <c r="U215" s="31">
        <v>1</v>
      </c>
      <c r="V215" s="30">
        <v>2</v>
      </c>
      <c r="W215" s="30">
        <v>42</v>
      </c>
      <c r="X215" s="116"/>
      <c r="Y215" s="127">
        <f t="shared" si="42"/>
        <v>0.90476190476190477</v>
      </c>
      <c r="Z215" s="127">
        <f t="shared" si="42"/>
        <v>2.3809523809523808E-2</v>
      </c>
      <c r="AA215" s="127">
        <f t="shared" si="42"/>
        <v>2.3809523809523808E-2</v>
      </c>
      <c r="AB215" s="127">
        <f t="shared" si="42"/>
        <v>4.7619047619047616E-2</v>
      </c>
      <c r="AC215" s="157"/>
      <c r="AD215" s="28" t="s">
        <v>435</v>
      </c>
      <c r="AE215" s="83" t="s">
        <v>244</v>
      </c>
      <c r="AF215" s="154"/>
      <c r="AG215" s="174">
        <v>0.61111111111111116</v>
      </c>
      <c r="AH215" s="174">
        <v>0.16666666666666666</v>
      </c>
      <c r="AI215" s="174">
        <v>0.12962962962962962</v>
      </c>
      <c r="AJ215" s="174">
        <v>9.2592592592592587E-2</v>
      </c>
      <c r="AK215" s="174">
        <v>0.98181818181818181</v>
      </c>
      <c r="AL215" s="175"/>
      <c r="AM215" s="264">
        <f t="shared" si="55"/>
        <v>-1.1144883485309065E-2</v>
      </c>
      <c r="AN215" s="264">
        <f t="shared" si="55"/>
        <v>1.8743667679837893E-2</v>
      </c>
      <c r="AO215" s="264">
        <f t="shared" si="55"/>
        <v>1.8743667679837893E-2</v>
      </c>
      <c r="AP215" s="264">
        <f t="shared" si="55"/>
        <v>-2.6342451874366766E-2</v>
      </c>
      <c r="AR215" s="174">
        <f t="shared" si="56"/>
        <v>0.29365079365079361</v>
      </c>
      <c r="AS215" s="174">
        <f t="shared" si="56"/>
        <v>-0.14285714285714285</v>
      </c>
      <c r="AT215" s="174">
        <f t="shared" si="56"/>
        <v>-0.10582010582010581</v>
      </c>
      <c r="AU215" s="174">
        <f t="shared" si="56"/>
        <v>-4.4973544973544971E-2</v>
      </c>
    </row>
    <row r="216" spans="2:47"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X216" s="116"/>
      <c r="Y216" s="127" t="str">
        <f t="shared" si="42"/>
        <v/>
      </c>
      <c r="Z216" s="127" t="str">
        <f t="shared" si="42"/>
        <v/>
      </c>
      <c r="AA216" s="127" t="str">
        <f t="shared" si="42"/>
        <v/>
      </c>
      <c r="AB216" s="127" t="str">
        <f t="shared" si="42"/>
        <v/>
      </c>
      <c r="AC216" s="157"/>
      <c r="AD216" s="88"/>
      <c r="AG216" s="175"/>
      <c r="AH216" s="175"/>
      <c r="AI216" s="175"/>
      <c r="AJ216" s="175"/>
      <c r="AK216" s="175"/>
      <c r="AL216" s="175"/>
      <c r="AM216" s="174" t="s">
        <v>49</v>
      </c>
      <c r="AN216" s="174" t="s">
        <v>49</v>
      </c>
      <c r="AO216" s="174" t="s">
        <v>49</v>
      </c>
      <c r="AP216" s="174" t="s">
        <v>49</v>
      </c>
      <c r="AR216" s="174"/>
      <c r="AS216" s="174"/>
      <c r="AT216" s="174"/>
      <c r="AU216" s="174"/>
    </row>
    <row r="217" spans="2:47"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X217" s="116"/>
      <c r="Y217" s="127" t="str">
        <f t="shared" si="42"/>
        <v/>
      </c>
      <c r="Z217" s="127" t="str">
        <f t="shared" si="42"/>
        <v/>
      </c>
      <c r="AA217" s="127" t="str">
        <f t="shared" si="42"/>
        <v/>
      </c>
      <c r="AB217" s="127" t="str">
        <f t="shared" si="42"/>
        <v/>
      </c>
      <c r="AC217" s="157"/>
      <c r="AD217" s="168" t="s">
        <v>484</v>
      </c>
      <c r="AE217" s="80" t="s">
        <v>485</v>
      </c>
      <c r="AG217" s="175"/>
      <c r="AH217" s="175"/>
      <c r="AI217" s="175"/>
      <c r="AJ217" s="175"/>
      <c r="AK217" s="175"/>
      <c r="AL217" s="175"/>
      <c r="AM217" s="174" t="s">
        <v>49</v>
      </c>
      <c r="AN217" s="174" t="s">
        <v>49</v>
      </c>
      <c r="AO217" s="174" t="s">
        <v>49</v>
      </c>
      <c r="AP217" s="174" t="s">
        <v>49</v>
      </c>
      <c r="AR217" s="174"/>
      <c r="AS217" s="174"/>
      <c r="AT217" s="174"/>
      <c r="AU217" s="174"/>
    </row>
    <row r="218" spans="2:47" ht="17.100000000000001" customHeight="1" thickBot="1" x14ac:dyDescent="0.25">
      <c r="B218" s="67"/>
      <c r="E218" s="30" t="s">
        <v>49</v>
      </c>
      <c r="F218" s="30" t="s">
        <v>49</v>
      </c>
      <c r="G218" s="31" t="s">
        <v>49</v>
      </c>
      <c r="H218" s="30" t="s">
        <v>49</v>
      </c>
      <c r="I218" s="30"/>
      <c r="J218" s="116"/>
      <c r="K218" s="127" t="s">
        <v>49</v>
      </c>
      <c r="L218" s="127" t="s">
        <v>49</v>
      </c>
      <c r="M218" s="127" t="s">
        <v>49</v>
      </c>
      <c r="N218" s="127" t="s">
        <v>49</v>
      </c>
      <c r="O218" s="157"/>
      <c r="P218" s="67"/>
      <c r="S218" s="30"/>
      <c r="T218" s="30"/>
      <c r="U218" s="31"/>
      <c r="V218" s="30"/>
      <c r="W218" s="30"/>
      <c r="X218" s="116"/>
      <c r="Y218" s="127" t="str">
        <f t="shared" si="42"/>
        <v/>
      </c>
      <c r="Z218" s="127" t="str">
        <f t="shared" si="42"/>
        <v/>
      </c>
      <c r="AA218" s="127" t="str">
        <f t="shared" si="42"/>
        <v/>
      </c>
      <c r="AB218" s="127" t="str">
        <f t="shared" si="42"/>
        <v/>
      </c>
      <c r="AC218" s="157"/>
      <c r="AD218" s="88"/>
      <c r="AG218" s="175"/>
      <c r="AH218" s="175"/>
      <c r="AI218" s="175"/>
      <c r="AJ218" s="175"/>
      <c r="AK218" s="175"/>
      <c r="AL218" s="175"/>
      <c r="AM218" s="174" t="s">
        <v>49</v>
      </c>
      <c r="AN218" s="174" t="s">
        <v>49</v>
      </c>
      <c r="AO218" s="174" t="s">
        <v>49</v>
      </c>
      <c r="AP218" s="174" t="s">
        <v>49</v>
      </c>
      <c r="AR218" s="174"/>
      <c r="AS218" s="174"/>
      <c r="AT218" s="174"/>
      <c r="AU218" s="174"/>
    </row>
    <row r="219" spans="2:47" ht="59.1" customHeight="1" thickBot="1" x14ac:dyDescent="0.25">
      <c r="B219" s="48">
        <v>1</v>
      </c>
      <c r="C219" s="28" t="s">
        <v>617</v>
      </c>
      <c r="D219" s="144"/>
      <c r="E219" s="205">
        <v>38</v>
      </c>
      <c r="F219" s="205">
        <v>3</v>
      </c>
      <c r="G219" s="206">
        <v>2</v>
      </c>
      <c r="H219" s="205">
        <v>4</v>
      </c>
      <c r="I219" s="247">
        <f t="shared" ref="I219:I223" si="57">SUM(E219:H219)</f>
        <v>47</v>
      </c>
      <c r="J219" s="116"/>
      <c r="K219" s="192">
        <v>0.80851063829787229</v>
      </c>
      <c r="L219" s="192">
        <v>6.3829787234042548E-2</v>
      </c>
      <c r="M219" s="192">
        <v>4.2553191489361701E-2</v>
      </c>
      <c r="N219" s="192">
        <v>8.5106382978723402E-2</v>
      </c>
      <c r="O219" s="157"/>
      <c r="P219" s="48">
        <v>1</v>
      </c>
      <c r="Q219" s="28" t="s">
        <v>246</v>
      </c>
      <c r="R219" s="144"/>
      <c r="S219" s="30">
        <v>31</v>
      </c>
      <c r="T219" s="30">
        <v>4</v>
      </c>
      <c r="U219" s="31">
        <v>6</v>
      </c>
      <c r="V219" s="30">
        <v>1</v>
      </c>
      <c r="W219" s="30">
        <v>42</v>
      </c>
      <c r="X219" s="116"/>
      <c r="Y219" s="127">
        <f t="shared" si="42"/>
        <v>0.73809523809523814</v>
      </c>
      <c r="Z219" s="127">
        <f t="shared" si="42"/>
        <v>9.5238095238095233E-2</v>
      </c>
      <c r="AA219" s="127">
        <f t="shared" si="42"/>
        <v>0.14285714285714285</v>
      </c>
      <c r="AB219" s="127">
        <f t="shared" si="42"/>
        <v>2.3809523809523808E-2</v>
      </c>
      <c r="AC219" s="157"/>
      <c r="AD219" s="28" t="s">
        <v>433</v>
      </c>
      <c r="AE219" s="83" t="s">
        <v>486</v>
      </c>
      <c r="AF219" s="154"/>
      <c r="AG219" s="174">
        <v>0.43396226415094341</v>
      </c>
      <c r="AH219" s="174">
        <v>0.13207547169811321</v>
      </c>
      <c r="AI219" s="174">
        <v>0.24528301886792453</v>
      </c>
      <c r="AJ219" s="174">
        <v>0.18867924528301888</v>
      </c>
      <c r="AK219" s="174">
        <v>0.96363636363636362</v>
      </c>
      <c r="AL219" s="175"/>
      <c r="AM219" s="264">
        <f t="shared" ref="AM219:AP223" si="58">K219-Y219</f>
        <v>7.0415400202634149E-2</v>
      </c>
      <c r="AN219" s="264">
        <f t="shared" si="58"/>
        <v>-3.1408308004052685E-2</v>
      </c>
      <c r="AO219" s="264">
        <f t="shared" si="58"/>
        <v>-0.10030395136778114</v>
      </c>
      <c r="AP219" s="264">
        <f t="shared" si="58"/>
        <v>6.1296859169199594E-2</v>
      </c>
      <c r="AR219" s="174">
        <f t="shared" ref="AR219:AU223" si="59">Y219-AG219</f>
        <v>0.30413297394429473</v>
      </c>
      <c r="AS219" s="174">
        <f t="shared" si="59"/>
        <v>-3.6837376460017973E-2</v>
      </c>
      <c r="AT219" s="174">
        <f t="shared" si="59"/>
        <v>-0.10242587601078168</v>
      </c>
      <c r="AU219" s="174">
        <f t="shared" si="59"/>
        <v>-0.16486972147349507</v>
      </c>
    </row>
    <row r="220" spans="2:47" ht="17.100000000000001" customHeight="1" thickBot="1" x14ac:dyDescent="0.25">
      <c r="B220" s="48">
        <v>2</v>
      </c>
      <c r="C220" s="28" t="s">
        <v>247</v>
      </c>
      <c r="D220" s="144"/>
      <c r="E220" s="205">
        <v>45</v>
      </c>
      <c r="F220" s="205">
        <v>0</v>
      </c>
      <c r="G220" s="206">
        <v>1</v>
      </c>
      <c r="H220" s="205">
        <v>1</v>
      </c>
      <c r="I220" s="247">
        <f t="shared" si="57"/>
        <v>47</v>
      </c>
      <c r="J220" s="116"/>
      <c r="K220" s="192">
        <v>0.95744680851063835</v>
      </c>
      <c r="L220" s="192">
        <v>0</v>
      </c>
      <c r="M220" s="192">
        <v>2.1276595744680851E-2</v>
      </c>
      <c r="N220" s="192">
        <v>2.1276595744680851E-2</v>
      </c>
      <c r="O220" s="157"/>
      <c r="P220" s="48">
        <v>2</v>
      </c>
      <c r="Q220" s="28" t="s">
        <v>247</v>
      </c>
      <c r="R220" s="144"/>
      <c r="S220" s="30">
        <v>41</v>
      </c>
      <c r="T220" s="30">
        <v>0</v>
      </c>
      <c r="U220" s="31">
        <v>1</v>
      </c>
      <c r="V220" s="30">
        <v>0</v>
      </c>
      <c r="W220" s="30">
        <v>42</v>
      </c>
      <c r="X220" s="116"/>
      <c r="Y220" s="127">
        <f t="shared" si="42"/>
        <v>0.97619047619047616</v>
      </c>
      <c r="Z220" s="127">
        <f t="shared" si="42"/>
        <v>0</v>
      </c>
      <c r="AA220" s="127">
        <f t="shared" si="42"/>
        <v>2.3809523809523808E-2</v>
      </c>
      <c r="AB220" s="127">
        <f t="shared" si="42"/>
        <v>0</v>
      </c>
      <c r="AC220" s="157"/>
      <c r="AD220" s="28" t="s">
        <v>156</v>
      </c>
      <c r="AE220" s="83" t="s">
        <v>247</v>
      </c>
      <c r="AF220" s="154"/>
      <c r="AG220" s="174">
        <v>0.78431372549019607</v>
      </c>
      <c r="AH220" s="174">
        <v>3.9215686274509803E-2</v>
      </c>
      <c r="AI220" s="174">
        <v>0.11764705882352941</v>
      </c>
      <c r="AJ220" s="174">
        <v>5.8823529411764705E-2</v>
      </c>
      <c r="AK220" s="174">
        <v>0.92727272727272725</v>
      </c>
      <c r="AL220" s="175"/>
      <c r="AM220" s="264">
        <f t="shared" si="58"/>
        <v>-1.8743667679837817E-2</v>
      </c>
      <c r="AN220" s="264">
        <f t="shared" si="58"/>
        <v>0</v>
      </c>
      <c r="AO220" s="264">
        <f t="shared" si="58"/>
        <v>-2.5329280648429577E-3</v>
      </c>
      <c r="AP220" s="264">
        <f t="shared" si="58"/>
        <v>2.1276595744680851E-2</v>
      </c>
      <c r="AR220" s="174">
        <f t="shared" si="59"/>
        <v>0.1918767507002801</v>
      </c>
      <c r="AS220" s="174">
        <f t="shared" si="59"/>
        <v>-3.9215686274509803E-2</v>
      </c>
      <c r="AT220" s="174">
        <f t="shared" si="59"/>
        <v>-9.3837535014005602E-2</v>
      </c>
      <c r="AU220" s="174">
        <f t="shared" si="59"/>
        <v>-5.8823529411764705E-2</v>
      </c>
    </row>
    <row r="221" spans="2:47" ht="36.6" customHeight="1" thickBot="1" x14ac:dyDescent="0.25">
      <c r="B221" s="48">
        <v>3</v>
      </c>
      <c r="C221" s="28" t="s">
        <v>248</v>
      </c>
      <c r="D221" s="144"/>
      <c r="E221" s="205">
        <v>36</v>
      </c>
      <c r="F221" s="205">
        <v>1</v>
      </c>
      <c r="G221" s="206">
        <v>4</v>
      </c>
      <c r="H221" s="205">
        <v>6</v>
      </c>
      <c r="I221" s="247">
        <f t="shared" si="57"/>
        <v>47</v>
      </c>
      <c r="J221" s="116"/>
      <c r="K221" s="192">
        <v>0.76595744680851063</v>
      </c>
      <c r="L221" s="192">
        <v>2.1276595744680851E-2</v>
      </c>
      <c r="M221" s="192">
        <v>8.5106382978723402E-2</v>
      </c>
      <c r="N221" s="192">
        <v>0.1276595744680851</v>
      </c>
      <c r="O221" s="157"/>
      <c r="P221" s="48">
        <v>3</v>
      </c>
      <c r="Q221" s="28" t="s">
        <v>248</v>
      </c>
      <c r="R221" s="144"/>
      <c r="S221" s="30">
        <v>34</v>
      </c>
      <c r="T221" s="30">
        <v>3</v>
      </c>
      <c r="U221" s="31">
        <v>3</v>
      </c>
      <c r="V221" s="30">
        <v>2</v>
      </c>
      <c r="W221" s="30">
        <v>42</v>
      </c>
      <c r="X221" s="116"/>
      <c r="Y221" s="127">
        <f t="shared" si="42"/>
        <v>0.80952380952380953</v>
      </c>
      <c r="Z221" s="127">
        <f t="shared" si="42"/>
        <v>7.1428571428571425E-2</v>
      </c>
      <c r="AA221" s="127">
        <f t="shared" si="42"/>
        <v>7.1428571428571425E-2</v>
      </c>
      <c r="AB221" s="127">
        <f t="shared" si="42"/>
        <v>4.7619047619047616E-2</v>
      </c>
      <c r="AC221" s="157"/>
      <c r="AD221" s="28" t="s">
        <v>434</v>
      </c>
      <c r="AE221" s="83" t="s">
        <v>248</v>
      </c>
      <c r="AF221" s="154"/>
      <c r="AG221" s="174">
        <v>0.44</v>
      </c>
      <c r="AH221" s="174">
        <v>0.14000000000000001</v>
      </c>
      <c r="AI221" s="174">
        <v>0.22</v>
      </c>
      <c r="AJ221" s="174">
        <v>0.2</v>
      </c>
      <c r="AK221" s="174">
        <v>0.90909090909090906</v>
      </c>
      <c r="AL221" s="175"/>
      <c r="AM221" s="264">
        <f t="shared" si="58"/>
        <v>-4.3566362715298901E-2</v>
      </c>
      <c r="AN221" s="264">
        <f t="shared" si="58"/>
        <v>-5.0151975683890571E-2</v>
      </c>
      <c r="AO221" s="264">
        <f t="shared" si="58"/>
        <v>1.3677811550151978E-2</v>
      </c>
      <c r="AP221" s="264">
        <f t="shared" si="58"/>
        <v>8.004052684903748E-2</v>
      </c>
      <c r="AR221" s="174">
        <f t="shared" si="59"/>
        <v>0.36952380952380953</v>
      </c>
      <c r="AS221" s="174">
        <f t="shared" si="59"/>
        <v>-6.8571428571428589E-2</v>
      </c>
      <c r="AT221" s="174">
        <f t="shared" si="59"/>
        <v>-0.14857142857142858</v>
      </c>
      <c r="AU221" s="174">
        <f t="shared" si="59"/>
        <v>-0.15238095238095239</v>
      </c>
    </row>
    <row r="222" spans="2:47" ht="25.35" customHeight="1" thickBot="1" x14ac:dyDescent="0.25">
      <c r="B222" s="48">
        <v>4</v>
      </c>
      <c r="C222" s="28" t="s">
        <v>249</v>
      </c>
      <c r="D222" s="144"/>
      <c r="E222" s="205">
        <v>43</v>
      </c>
      <c r="F222" s="205">
        <v>0</v>
      </c>
      <c r="G222" s="206">
        <v>2</v>
      </c>
      <c r="H222" s="205">
        <v>2</v>
      </c>
      <c r="I222" s="247">
        <f t="shared" si="57"/>
        <v>47</v>
      </c>
      <c r="J222" s="116"/>
      <c r="K222" s="192">
        <v>0.91489361702127658</v>
      </c>
      <c r="L222" s="192">
        <v>0</v>
      </c>
      <c r="M222" s="192">
        <v>4.2553191489361701E-2</v>
      </c>
      <c r="N222" s="192">
        <v>4.2553191489361701E-2</v>
      </c>
      <c r="O222" s="157"/>
      <c r="P222" s="48">
        <v>4</v>
      </c>
      <c r="Q222" s="28" t="s">
        <v>249</v>
      </c>
      <c r="R222" s="144"/>
      <c r="S222" s="30">
        <v>39</v>
      </c>
      <c r="T222" s="30">
        <v>0</v>
      </c>
      <c r="U222" s="31">
        <v>2</v>
      </c>
      <c r="V222" s="30">
        <v>1</v>
      </c>
      <c r="W222" s="30">
        <v>42</v>
      </c>
      <c r="X222" s="116"/>
      <c r="Y222" s="127">
        <f t="shared" si="42"/>
        <v>0.9285714285714286</v>
      </c>
      <c r="Z222" s="127">
        <f t="shared" si="42"/>
        <v>0</v>
      </c>
      <c r="AA222" s="127">
        <f t="shared" si="42"/>
        <v>4.7619047619047616E-2</v>
      </c>
      <c r="AB222" s="127">
        <f t="shared" si="42"/>
        <v>2.3809523809523808E-2</v>
      </c>
      <c r="AC222" s="157"/>
      <c r="AD222" s="28" t="s">
        <v>435</v>
      </c>
      <c r="AE222" s="83" t="s">
        <v>249</v>
      </c>
      <c r="AF222" s="154"/>
      <c r="AG222" s="174">
        <v>0.62745098039215685</v>
      </c>
      <c r="AH222" s="174">
        <v>5.8823529411764705E-2</v>
      </c>
      <c r="AI222" s="174">
        <v>0.17647058823529413</v>
      </c>
      <c r="AJ222" s="174">
        <v>0.13725490196078433</v>
      </c>
      <c r="AK222" s="174">
        <v>0.92727272727272725</v>
      </c>
      <c r="AL222" s="175"/>
      <c r="AM222" s="264">
        <f t="shared" si="58"/>
        <v>-1.3677811550152019E-2</v>
      </c>
      <c r="AN222" s="264">
        <f t="shared" si="58"/>
        <v>0</v>
      </c>
      <c r="AO222" s="264">
        <f t="shared" si="58"/>
        <v>-5.0658561296859153E-3</v>
      </c>
      <c r="AP222" s="264">
        <f t="shared" si="58"/>
        <v>1.8743667679837893E-2</v>
      </c>
      <c r="AR222" s="174">
        <f t="shared" si="59"/>
        <v>0.30112044817927175</v>
      </c>
      <c r="AS222" s="174">
        <f t="shared" si="59"/>
        <v>-5.8823529411764705E-2</v>
      </c>
      <c r="AT222" s="174">
        <f t="shared" si="59"/>
        <v>-0.12885154061624651</v>
      </c>
      <c r="AU222" s="174">
        <f t="shared" si="59"/>
        <v>-0.11344537815126052</v>
      </c>
    </row>
    <row r="223" spans="2:47" ht="36.6" customHeight="1" thickBot="1" x14ac:dyDescent="0.25">
      <c r="B223" s="48">
        <v>5</v>
      </c>
      <c r="C223" s="28" t="s">
        <v>618</v>
      </c>
      <c r="D223" s="144"/>
      <c r="E223" s="205">
        <v>42</v>
      </c>
      <c r="F223" s="205">
        <v>3</v>
      </c>
      <c r="G223" s="206">
        <v>0</v>
      </c>
      <c r="H223" s="205">
        <v>2</v>
      </c>
      <c r="I223" s="247">
        <f t="shared" si="57"/>
        <v>47</v>
      </c>
      <c r="J223" s="116"/>
      <c r="K223" s="192">
        <v>0.8936170212765957</v>
      </c>
      <c r="L223" s="192">
        <v>6.3829787234042548E-2</v>
      </c>
      <c r="M223" s="192">
        <v>0</v>
      </c>
      <c r="N223" s="192">
        <v>4.2553191489361701E-2</v>
      </c>
      <c r="O223" s="157"/>
      <c r="P223" s="48">
        <v>5</v>
      </c>
      <c r="Q223" s="28" t="s">
        <v>250</v>
      </c>
      <c r="R223" s="144"/>
      <c r="S223" s="30">
        <v>32</v>
      </c>
      <c r="T223" s="30">
        <v>3</v>
      </c>
      <c r="U223" s="31">
        <v>6</v>
      </c>
      <c r="V223" s="30">
        <v>1</v>
      </c>
      <c r="W223" s="30">
        <v>42</v>
      </c>
      <c r="X223" s="116"/>
      <c r="Y223" s="127">
        <f t="shared" si="42"/>
        <v>0.76190476190476186</v>
      </c>
      <c r="Z223" s="127">
        <f t="shared" si="42"/>
        <v>7.1428571428571425E-2</v>
      </c>
      <c r="AA223" s="127">
        <f t="shared" si="42"/>
        <v>0.14285714285714285</v>
      </c>
      <c r="AB223" s="127">
        <f t="shared" si="42"/>
        <v>2.3809523809523808E-2</v>
      </c>
      <c r="AC223" s="157"/>
      <c r="AD223" s="28" t="s">
        <v>436</v>
      </c>
      <c r="AE223" s="83" t="s">
        <v>250</v>
      </c>
      <c r="AF223" s="154"/>
      <c r="AG223" s="174">
        <v>0.47058823529411764</v>
      </c>
      <c r="AH223" s="174">
        <v>0.11764705882352941</v>
      </c>
      <c r="AI223" s="174">
        <v>0.21568627450980393</v>
      </c>
      <c r="AJ223" s="174">
        <v>0.19607843137254902</v>
      </c>
      <c r="AK223" s="174">
        <v>0.92727272727272725</v>
      </c>
      <c r="AL223" s="175"/>
      <c r="AM223" s="264">
        <f t="shared" si="58"/>
        <v>0.13171225937183384</v>
      </c>
      <c r="AN223" s="264">
        <f t="shared" si="58"/>
        <v>-7.5987841945288764E-3</v>
      </c>
      <c r="AO223" s="264">
        <f t="shared" si="58"/>
        <v>-0.14285714285714285</v>
      </c>
      <c r="AP223" s="264">
        <f t="shared" si="58"/>
        <v>1.8743667679837893E-2</v>
      </c>
      <c r="AR223" s="174">
        <f t="shared" si="59"/>
        <v>0.29131652661064422</v>
      </c>
      <c r="AS223" s="174">
        <f t="shared" si="59"/>
        <v>-4.6218487394957986E-2</v>
      </c>
      <c r="AT223" s="174">
        <f t="shared" si="59"/>
        <v>-7.2829131652661083E-2</v>
      </c>
      <c r="AU223" s="174">
        <f t="shared" si="59"/>
        <v>-0.17226890756302521</v>
      </c>
    </row>
    <row r="224" spans="2:47"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X224" s="116"/>
      <c r="Y224" s="127" t="str">
        <f t="shared" si="42"/>
        <v/>
      </c>
      <c r="Z224" s="127" t="str">
        <f t="shared" si="42"/>
        <v/>
      </c>
      <c r="AA224" s="127" t="str">
        <f t="shared" si="42"/>
        <v/>
      </c>
      <c r="AB224" s="127" t="str">
        <f t="shared" si="42"/>
        <v/>
      </c>
      <c r="AC224" s="157"/>
      <c r="AD224" s="88"/>
      <c r="AG224" s="175"/>
      <c r="AH224" s="175"/>
      <c r="AI224" s="175"/>
      <c r="AJ224" s="175"/>
      <c r="AK224" s="175"/>
      <c r="AL224" s="175"/>
      <c r="AM224" s="174" t="s">
        <v>49</v>
      </c>
      <c r="AN224" s="174" t="s">
        <v>49</v>
      </c>
      <c r="AO224" s="174" t="s">
        <v>49</v>
      </c>
      <c r="AP224" s="174" t="s">
        <v>49</v>
      </c>
      <c r="AR224" s="174"/>
      <c r="AS224" s="174"/>
      <c r="AT224" s="174"/>
      <c r="AU224" s="174"/>
    </row>
    <row r="225" spans="1:47"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X225" s="116"/>
      <c r="Y225" s="127" t="str">
        <f t="shared" si="42"/>
        <v/>
      </c>
      <c r="Z225" s="127" t="str">
        <f t="shared" si="42"/>
        <v/>
      </c>
      <c r="AA225" s="127" t="str">
        <f t="shared" si="42"/>
        <v/>
      </c>
      <c r="AB225" s="127" t="str">
        <f t="shared" si="42"/>
        <v/>
      </c>
      <c r="AC225" s="157"/>
      <c r="AD225" s="168" t="s">
        <v>487</v>
      </c>
      <c r="AE225" s="80" t="s">
        <v>488</v>
      </c>
      <c r="AG225" s="175"/>
      <c r="AH225" s="175"/>
      <c r="AI225" s="175"/>
      <c r="AJ225" s="175"/>
      <c r="AK225" s="175"/>
      <c r="AL225" s="175"/>
      <c r="AM225" s="174" t="s">
        <v>49</v>
      </c>
      <c r="AN225" s="174" t="s">
        <v>49</v>
      </c>
      <c r="AO225" s="174" t="s">
        <v>49</v>
      </c>
      <c r="AP225" s="174" t="s">
        <v>49</v>
      </c>
      <c r="AR225" s="174"/>
      <c r="AS225" s="174"/>
      <c r="AT225" s="174"/>
      <c r="AU225" s="174"/>
    </row>
    <row r="226" spans="1:47"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X226" s="116"/>
      <c r="Y226" s="127" t="str">
        <f t="shared" si="42"/>
        <v/>
      </c>
      <c r="Z226" s="127" t="str">
        <f t="shared" si="42"/>
        <v/>
      </c>
      <c r="AA226" s="127" t="str">
        <f t="shared" si="42"/>
        <v/>
      </c>
      <c r="AB226" s="127" t="str">
        <f t="shared" ref="AB226:AB289" si="60">IF(ISERROR(V226/$W226),"",V226/$W226)</f>
        <v/>
      </c>
      <c r="AC226" s="157"/>
      <c r="AD226" s="88"/>
      <c r="AG226" s="175"/>
      <c r="AH226" s="175"/>
      <c r="AI226" s="175"/>
      <c r="AJ226" s="175"/>
      <c r="AK226" s="175"/>
      <c r="AL226" s="175"/>
      <c r="AM226" s="174" t="s">
        <v>49</v>
      </c>
      <c r="AN226" s="174" t="s">
        <v>49</v>
      </c>
      <c r="AO226" s="174" t="s">
        <v>49</v>
      </c>
      <c r="AP226" s="174" t="s">
        <v>49</v>
      </c>
      <c r="AR226" s="174"/>
      <c r="AS226" s="174"/>
      <c r="AT226" s="174"/>
      <c r="AU226" s="174"/>
    </row>
    <row r="227" spans="1:47"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X227" s="116"/>
      <c r="Y227" s="127" t="str">
        <f t="shared" ref="Y227:AB290" si="61">IF(ISERROR(S227/$W227),"",S227/$W227)</f>
        <v/>
      </c>
      <c r="Z227" s="127" t="str">
        <f t="shared" si="61"/>
        <v/>
      </c>
      <c r="AA227" s="127" t="str">
        <f t="shared" si="61"/>
        <v/>
      </c>
      <c r="AB227" s="127" t="str">
        <f t="shared" si="60"/>
        <v/>
      </c>
      <c r="AC227" s="157"/>
      <c r="AD227" s="35" t="s">
        <v>433</v>
      </c>
      <c r="AE227" s="36" t="s">
        <v>252</v>
      </c>
      <c r="AG227" s="175"/>
      <c r="AH227" s="175"/>
      <c r="AI227" s="175"/>
      <c r="AJ227" s="175"/>
      <c r="AK227" s="175"/>
      <c r="AL227" s="175"/>
      <c r="AM227" s="174" t="s">
        <v>49</v>
      </c>
      <c r="AN227" s="174" t="s">
        <v>49</v>
      </c>
      <c r="AO227" s="174" t="s">
        <v>49</v>
      </c>
      <c r="AP227" s="174" t="s">
        <v>49</v>
      </c>
      <c r="AR227" s="174"/>
      <c r="AS227" s="174"/>
      <c r="AT227" s="174"/>
      <c r="AU227" s="174"/>
    </row>
    <row r="228" spans="1:47" ht="36.6" customHeight="1" thickBot="1" x14ac:dyDescent="0.25">
      <c r="B228" s="48" t="s">
        <v>138</v>
      </c>
      <c r="C228" s="28" t="s">
        <v>253</v>
      </c>
      <c r="D228" s="144"/>
      <c r="E228" s="205">
        <v>27</v>
      </c>
      <c r="F228" s="205">
        <v>3</v>
      </c>
      <c r="G228" s="206">
        <v>0</v>
      </c>
      <c r="H228" s="205">
        <v>1</v>
      </c>
      <c r="I228" s="247">
        <f t="shared" ref="I228:I232" si="62">SUM(E228:H228)</f>
        <v>31</v>
      </c>
      <c r="J228" s="116"/>
      <c r="K228" s="192">
        <v>0.87096774193548387</v>
      </c>
      <c r="L228" s="192">
        <v>9.6774193548387094E-2</v>
      </c>
      <c r="M228" s="192">
        <v>0</v>
      </c>
      <c r="N228" s="192">
        <v>3.2258064516129031E-2</v>
      </c>
      <c r="O228" s="157"/>
      <c r="P228" s="48" t="s">
        <v>138</v>
      </c>
      <c r="Q228" s="28" t="s">
        <v>253</v>
      </c>
      <c r="R228" s="144"/>
      <c r="S228" s="30">
        <v>20</v>
      </c>
      <c r="T228" s="30">
        <v>2</v>
      </c>
      <c r="U228" s="31">
        <v>0</v>
      </c>
      <c r="V228" s="30">
        <v>1</v>
      </c>
      <c r="W228" s="30">
        <v>23</v>
      </c>
      <c r="X228" s="116"/>
      <c r="Y228" s="127">
        <f t="shared" si="61"/>
        <v>0.86956521739130432</v>
      </c>
      <c r="Z228" s="127">
        <f t="shared" si="61"/>
        <v>8.6956521739130432E-2</v>
      </c>
      <c r="AA228" s="127">
        <f t="shared" si="61"/>
        <v>0</v>
      </c>
      <c r="AB228" s="127">
        <f t="shared" si="60"/>
        <v>4.3478260869565216E-2</v>
      </c>
      <c r="AC228" s="157"/>
      <c r="AD228" s="28" t="s">
        <v>138</v>
      </c>
      <c r="AE228" s="83" t="s">
        <v>489</v>
      </c>
      <c r="AF228" s="154"/>
      <c r="AG228" s="174">
        <v>0.41509433962264153</v>
      </c>
      <c r="AH228" s="174">
        <v>0.15094339622641509</v>
      </c>
      <c r="AI228" s="174">
        <v>0.22641509433962265</v>
      </c>
      <c r="AJ228" s="174">
        <v>0.20754716981132076</v>
      </c>
      <c r="AK228" s="174">
        <v>0.96363636363636362</v>
      </c>
      <c r="AL228" s="175"/>
      <c r="AM228" s="264">
        <f t="shared" ref="AM228:AP232" si="63">K228-Y228</f>
        <v>1.4025245441795509E-3</v>
      </c>
      <c r="AN228" s="264">
        <f t="shared" si="63"/>
        <v>9.8176718092566617E-3</v>
      </c>
      <c r="AO228" s="264">
        <f t="shared" si="63"/>
        <v>0</v>
      </c>
      <c r="AP228" s="264">
        <f t="shared" si="63"/>
        <v>-1.1220196353436185E-2</v>
      </c>
      <c r="AR228" s="174">
        <f t="shared" ref="AR228:AU232" si="64">Y228-AG228</f>
        <v>0.4544708777686628</v>
      </c>
      <c r="AS228" s="174">
        <f t="shared" si="64"/>
        <v>-6.3986874487284656E-2</v>
      </c>
      <c r="AT228" s="174">
        <f t="shared" si="64"/>
        <v>-0.22641509433962265</v>
      </c>
      <c r="AU228" s="174">
        <f t="shared" si="64"/>
        <v>-0.16406890894175555</v>
      </c>
    </row>
    <row r="229" spans="1:47" ht="36.6" customHeight="1" thickBot="1" x14ac:dyDescent="0.25">
      <c r="A229" s="2"/>
      <c r="B229" s="48" t="s">
        <v>149</v>
      </c>
      <c r="C229" s="28" t="s">
        <v>254</v>
      </c>
      <c r="D229" s="144"/>
      <c r="E229" s="205">
        <v>28</v>
      </c>
      <c r="F229" s="205">
        <v>2</v>
      </c>
      <c r="G229" s="206">
        <v>0</v>
      </c>
      <c r="H229" s="205">
        <v>1</v>
      </c>
      <c r="I229" s="247">
        <f t="shared" si="62"/>
        <v>31</v>
      </c>
      <c r="J229" s="116"/>
      <c r="K229" s="192">
        <v>0.90322580645161288</v>
      </c>
      <c r="L229" s="192">
        <v>6.4516129032258063E-2</v>
      </c>
      <c r="M229" s="192">
        <v>0</v>
      </c>
      <c r="N229" s="192">
        <v>3.2258064516129031E-2</v>
      </c>
      <c r="O229" s="157"/>
      <c r="P229" s="48" t="s">
        <v>149</v>
      </c>
      <c r="Q229" s="28" t="s">
        <v>254</v>
      </c>
      <c r="R229" s="144"/>
      <c r="S229" s="30">
        <v>23</v>
      </c>
      <c r="T229" s="30">
        <v>0</v>
      </c>
      <c r="U229" s="31">
        <v>0</v>
      </c>
      <c r="V229" s="30">
        <v>0</v>
      </c>
      <c r="W229" s="30">
        <v>23</v>
      </c>
      <c r="X229" s="116"/>
      <c r="Y229" s="127">
        <f t="shared" si="61"/>
        <v>1</v>
      </c>
      <c r="Z229" s="127">
        <f t="shared" si="61"/>
        <v>0</v>
      </c>
      <c r="AA229" s="127">
        <f t="shared" si="61"/>
        <v>0</v>
      </c>
      <c r="AB229" s="127">
        <f t="shared" si="60"/>
        <v>0</v>
      </c>
      <c r="AC229" s="157"/>
      <c r="AD229" s="28" t="s">
        <v>149</v>
      </c>
      <c r="AE229" s="83" t="s">
        <v>490</v>
      </c>
      <c r="AF229" s="154"/>
      <c r="AG229" s="174">
        <v>0.42307692307692307</v>
      </c>
      <c r="AH229" s="174">
        <v>0.17307692307692307</v>
      </c>
      <c r="AI229" s="174">
        <v>0.25</v>
      </c>
      <c r="AJ229" s="174">
        <v>0.15384615384615385</v>
      </c>
      <c r="AK229" s="174">
        <v>0.94545454545454544</v>
      </c>
      <c r="AL229" s="175"/>
      <c r="AM229" s="264">
        <f t="shared" si="63"/>
        <v>-9.6774193548387122E-2</v>
      </c>
      <c r="AN229" s="264">
        <f t="shared" si="63"/>
        <v>6.4516129032258063E-2</v>
      </c>
      <c r="AO229" s="264">
        <f t="shared" si="63"/>
        <v>0</v>
      </c>
      <c r="AP229" s="264">
        <f t="shared" si="63"/>
        <v>3.2258064516129031E-2</v>
      </c>
      <c r="AR229" s="174">
        <f t="shared" si="64"/>
        <v>0.57692307692307687</v>
      </c>
      <c r="AS229" s="174">
        <f t="shared" si="64"/>
        <v>-0.17307692307692307</v>
      </c>
      <c r="AT229" s="174">
        <f t="shared" si="64"/>
        <v>-0.25</v>
      </c>
      <c r="AU229" s="174">
        <f t="shared" si="64"/>
        <v>-0.15384615384615385</v>
      </c>
    </row>
    <row r="230" spans="1:47" ht="25.35" customHeight="1" thickBot="1" x14ac:dyDescent="0.25">
      <c r="A230" s="2"/>
      <c r="B230" s="48" t="s">
        <v>152</v>
      </c>
      <c r="C230" s="28" t="s">
        <v>255</v>
      </c>
      <c r="D230" s="144"/>
      <c r="E230" s="205">
        <v>27</v>
      </c>
      <c r="F230" s="205">
        <v>3</v>
      </c>
      <c r="G230" s="206">
        <v>0</v>
      </c>
      <c r="H230" s="205">
        <v>1</v>
      </c>
      <c r="I230" s="247">
        <f t="shared" si="62"/>
        <v>31</v>
      </c>
      <c r="J230" s="116"/>
      <c r="K230" s="192">
        <v>0.87096774193548387</v>
      </c>
      <c r="L230" s="192">
        <v>9.6774193548387094E-2</v>
      </c>
      <c r="M230" s="192">
        <v>0</v>
      </c>
      <c r="N230" s="192">
        <v>3.2258064516129031E-2</v>
      </c>
      <c r="O230" s="157"/>
      <c r="P230" s="48" t="s">
        <v>152</v>
      </c>
      <c r="Q230" s="28" t="s">
        <v>255</v>
      </c>
      <c r="R230" s="144"/>
      <c r="S230" s="30">
        <v>22</v>
      </c>
      <c r="T230" s="30">
        <v>1</v>
      </c>
      <c r="U230" s="31">
        <v>0</v>
      </c>
      <c r="V230" s="30">
        <v>0</v>
      </c>
      <c r="W230" s="30">
        <v>23</v>
      </c>
      <c r="X230" s="116"/>
      <c r="Y230" s="127">
        <f t="shared" si="61"/>
        <v>0.95652173913043481</v>
      </c>
      <c r="Z230" s="127">
        <f t="shared" si="61"/>
        <v>4.3478260869565216E-2</v>
      </c>
      <c r="AA230" s="127">
        <f t="shared" si="61"/>
        <v>0</v>
      </c>
      <c r="AB230" s="127">
        <f t="shared" si="60"/>
        <v>0</v>
      </c>
      <c r="AC230" s="157"/>
      <c r="AD230" s="28" t="s">
        <v>152</v>
      </c>
      <c r="AE230" s="83" t="s">
        <v>491</v>
      </c>
      <c r="AF230" s="154"/>
      <c r="AG230" s="174">
        <v>0.46153846153846156</v>
      </c>
      <c r="AH230" s="174">
        <v>0.11538461538461539</v>
      </c>
      <c r="AI230" s="174">
        <v>0.21153846153846154</v>
      </c>
      <c r="AJ230" s="174">
        <v>0.21153846153846154</v>
      </c>
      <c r="AK230" s="174">
        <v>0.94545454545454544</v>
      </c>
      <c r="AL230" s="175"/>
      <c r="AM230" s="264">
        <f t="shared" si="63"/>
        <v>-8.5553997194950937E-2</v>
      </c>
      <c r="AN230" s="264">
        <f t="shared" si="63"/>
        <v>5.3295932678821878E-2</v>
      </c>
      <c r="AO230" s="264">
        <f t="shared" si="63"/>
        <v>0</v>
      </c>
      <c r="AP230" s="264">
        <f t="shared" si="63"/>
        <v>3.2258064516129031E-2</v>
      </c>
      <c r="AR230" s="174">
        <f t="shared" si="64"/>
        <v>0.49498327759197325</v>
      </c>
      <c r="AS230" s="174">
        <f t="shared" si="64"/>
        <v>-7.1906354515050175E-2</v>
      </c>
      <c r="AT230" s="174">
        <f t="shared" si="64"/>
        <v>-0.21153846153846154</v>
      </c>
      <c r="AU230" s="174">
        <f t="shared" si="64"/>
        <v>-0.21153846153846154</v>
      </c>
    </row>
    <row r="231" spans="1:47" ht="36.6" customHeight="1" thickBot="1" x14ac:dyDescent="0.25">
      <c r="A231" s="2"/>
      <c r="B231" s="48" t="s">
        <v>256</v>
      </c>
      <c r="C231" s="28" t="s">
        <v>257</v>
      </c>
      <c r="D231" s="144"/>
      <c r="E231" s="205">
        <v>28</v>
      </c>
      <c r="F231" s="205">
        <v>2</v>
      </c>
      <c r="G231" s="206">
        <v>0</v>
      </c>
      <c r="H231" s="205">
        <v>1</v>
      </c>
      <c r="I231" s="247">
        <f t="shared" si="62"/>
        <v>31</v>
      </c>
      <c r="J231" s="116"/>
      <c r="K231" s="192">
        <v>0.90322580645161288</v>
      </c>
      <c r="L231" s="192">
        <v>6.4516129032258063E-2</v>
      </c>
      <c r="M231" s="192">
        <v>0</v>
      </c>
      <c r="N231" s="192">
        <v>3.2258064516129031E-2</v>
      </c>
      <c r="O231" s="157"/>
      <c r="P231" s="48" t="s">
        <v>256</v>
      </c>
      <c r="Q231" s="28" t="s">
        <v>257</v>
      </c>
      <c r="R231" s="144"/>
      <c r="S231" s="30">
        <v>22</v>
      </c>
      <c r="T231" s="30">
        <v>1</v>
      </c>
      <c r="U231" s="31">
        <v>0</v>
      </c>
      <c r="V231" s="30">
        <v>0</v>
      </c>
      <c r="W231" s="30">
        <v>23</v>
      </c>
      <c r="X231" s="116"/>
      <c r="Y231" s="127">
        <f t="shared" si="61"/>
        <v>0.95652173913043481</v>
      </c>
      <c r="Z231" s="127">
        <f t="shared" si="61"/>
        <v>4.3478260869565216E-2</v>
      </c>
      <c r="AA231" s="127">
        <f t="shared" si="61"/>
        <v>0</v>
      </c>
      <c r="AB231" s="127">
        <f t="shared" si="60"/>
        <v>0</v>
      </c>
      <c r="AC231" s="157"/>
      <c r="AD231" s="28" t="s">
        <v>256</v>
      </c>
      <c r="AE231" s="83" t="s">
        <v>492</v>
      </c>
      <c r="AF231" s="154"/>
      <c r="AG231" s="174">
        <v>0.45098039215686275</v>
      </c>
      <c r="AH231" s="174">
        <v>0.13725490196078433</v>
      </c>
      <c r="AI231" s="174">
        <v>0.23529411764705882</v>
      </c>
      <c r="AJ231" s="174">
        <v>0.17647058823529413</v>
      </c>
      <c r="AK231" s="174">
        <v>0.92727272727272725</v>
      </c>
      <c r="AL231" s="175"/>
      <c r="AM231" s="264">
        <f t="shared" si="63"/>
        <v>-5.3295932678821933E-2</v>
      </c>
      <c r="AN231" s="264">
        <f t="shared" si="63"/>
        <v>2.1037868162692847E-2</v>
      </c>
      <c r="AO231" s="264">
        <f t="shared" si="63"/>
        <v>0</v>
      </c>
      <c r="AP231" s="264">
        <f t="shared" si="63"/>
        <v>3.2258064516129031E-2</v>
      </c>
      <c r="AR231" s="174">
        <f t="shared" si="64"/>
        <v>0.50554134697357211</v>
      </c>
      <c r="AS231" s="174">
        <f t="shared" si="64"/>
        <v>-9.377664109121911E-2</v>
      </c>
      <c r="AT231" s="174">
        <f t="shared" si="64"/>
        <v>-0.23529411764705882</v>
      </c>
      <c r="AU231" s="174">
        <f t="shared" si="64"/>
        <v>-0.17647058823529413</v>
      </c>
    </row>
    <row r="232" spans="1:47" ht="25.35" customHeight="1" thickBot="1" x14ac:dyDescent="0.25">
      <c r="A232" s="2"/>
      <c r="B232" s="48" t="s">
        <v>258</v>
      </c>
      <c r="C232" s="28" t="s">
        <v>259</v>
      </c>
      <c r="D232" s="144"/>
      <c r="E232" s="205">
        <v>30</v>
      </c>
      <c r="F232" s="205">
        <v>1</v>
      </c>
      <c r="G232" s="206">
        <v>0</v>
      </c>
      <c r="H232" s="205">
        <v>0</v>
      </c>
      <c r="I232" s="247">
        <f t="shared" si="62"/>
        <v>31</v>
      </c>
      <c r="J232" s="116"/>
      <c r="K232" s="192">
        <v>0.967741935483871</v>
      </c>
      <c r="L232" s="192">
        <v>3.2258064516129031E-2</v>
      </c>
      <c r="M232" s="192">
        <v>0</v>
      </c>
      <c r="N232" s="192">
        <v>0</v>
      </c>
      <c r="O232" s="157"/>
      <c r="P232" s="48" t="s">
        <v>258</v>
      </c>
      <c r="Q232" s="28" t="s">
        <v>259</v>
      </c>
      <c r="R232" s="144"/>
      <c r="S232" s="30">
        <v>23</v>
      </c>
      <c r="T232" s="30">
        <v>0</v>
      </c>
      <c r="U232" s="31">
        <v>0</v>
      </c>
      <c r="V232" s="30">
        <v>0</v>
      </c>
      <c r="W232" s="30">
        <v>23</v>
      </c>
      <c r="X232" s="116"/>
      <c r="Y232" s="127">
        <f t="shared" si="61"/>
        <v>1</v>
      </c>
      <c r="Z232" s="127">
        <f t="shared" si="61"/>
        <v>0</v>
      </c>
      <c r="AA232" s="127">
        <f t="shared" si="61"/>
        <v>0</v>
      </c>
      <c r="AB232" s="127">
        <f t="shared" si="60"/>
        <v>0</v>
      </c>
      <c r="AC232" s="157"/>
      <c r="AD232" s="28" t="s">
        <v>258</v>
      </c>
      <c r="AE232" s="83" t="s">
        <v>259</v>
      </c>
      <c r="AF232" s="154"/>
      <c r="AG232" s="174">
        <v>0.50980392156862742</v>
      </c>
      <c r="AH232" s="174">
        <v>0.11764705882352941</v>
      </c>
      <c r="AI232" s="174">
        <v>0.21568627450980393</v>
      </c>
      <c r="AJ232" s="174">
        <v>0.15686274509803921</v>
      </c>
      <c r="AK232" s="174">
        <v>0.92727272727272725</v>
      </c>
      <c r="AL232" s="175"/>
      <c r="AM232" s="264">
        <f t="shared" si="63"/>
        <v>-3.2258064516129004E-2</v>
      </c>
      <c r="AN232" s="264">
        <f t="shared" si="63"/>
        <v>3.2258064516129031E-2</v>
      </c>
      <c r="AO232" s="264">
        <f t="shared" si="63"/>
        <v>0</v>
      </c>
      <c r="AP232" s="264">
        <f t="shared" si="63"/>
        <v>0</v>
      </c>
      <c r="AR232" s="174">
        <f t="shared" si="64"/>
        <v>0.49019607843137258</v>
      </c>
      <c r="AS232" s="174">
        <f t="shared" si="64"/>
        <v>-0.11764705882352941</v>
      </c>
      <c r="AT232" s="174">
        <f t="shared" si="64"/>
        <v>-0.21568627450980393</v>
      </c>
      <c r="AU232" s="174">
        <f t="shared" si="64"/>
        <v>-0.15686274509803921</v>
      </c>
    </row>
    <row r="233" spans="1:47" ht="17.100000000000001" customHeight="1" thickBot="1" x14ac:dyDescent="0.25">
      <c r="A233" s="2"/>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X233" s="116"/>
      <c r="Y233" s="127" t="str">
        <f t="shared" si="61"/>
        <v/>
      </c>
      <c r="Z233" s="127" t="str">
        <f t="shared" si="61"/>
        <v/>
      </c>
      <c r="AA233" s="127" t="str">
        <f t="shared" si="61"/>
        <v/>
      </c>
      <c r="AB233" s="127" t="str">
        <f t="shared" si="60"/>
        <v/>
      </c>
      <c r="AC233" s="157"/>
      <c r="AD233" s="35" t="s">
        <v>156</v>
      </c>
      <c r="AE233" s="36" t="s">
        <v>260</v>
      </c>
      <c r="AG233" s="175"/>
      <c r="AH233" s="175"/>
      <c r="AI233" s="175"/>
      <c r="AJ233" s="175"/>
      <c r="AK233" s="175"/>
      <c r="AL233" s="175"/>
      <c r="AM233" s="174" t="s">
        <v>49</v>
      </c>
      <c r="AN233" s="174" t="s">
        <v>49</v>
      </c>
      <c r="AO233" s="174" t="s">
        <v>49</v>
      </c>
      <c r="AP233" s="174" t="s">
        <v>49</v>
      </c>
      <c r="AR233" s="174"/>
      <c r="AS233" s="174"/>
      <c r="AT233" s="174"/>
      <c r="AU233" s="174"/>
    </row>
    <row r="234" spans="1:47" ht="36.6" customHeight="1" thickBot="1" x14ac:dyDescent="0.25">
      <c r="A234" s="2"/>
      <c r="B234" s="48" t="s">
        <v>158</v>
      </c>
      <c r="C234" s="28" t="s">
        <v>261</v>
      </c>
      <c r="D234" s="144"/>
      <c r="E234" s="205">
        <v>28</v>
      </c>
      <c r="F234" s="205">
        <v>0</v>
      </c>
      <c r="G234" s="206">
        <v>0</v>
      </c>
      <c r="H234" s="205">
        <v>5</v>
      </c>
      <c r="I234" s="247">
        <f t="shared" ref="I234:I238" si="65">SUM(E234:H234)</f>
        <v>33</v>
      </c>
      <c r="J234" s="116"/>
      <c r="K234" s="192">
        <v>0.84848484848484851</v>
      </c>
      <c r="L234" s="192">
        <v>0</v>
      </c>
      <c r="M234" s="192">
        <v>0</v>
      </c>
      <c r="N234" s="192">
        <v>0.15151515151515152</v>
      </c>
      <c r="O234" s="157"/>
      <c r="P234" s="48" t="s">
        <v>158</v>
      </c>
      <c r="Q234" s="28" t="s">
        <v>261</v>
      </c>
      <c r="R234" s="144"/>
      <c r="S234" s="30">
        <v>16</v>
      </c>
      <c r="T234" s="30">
        <v>0</v>
      </c>
      <c r="U234" s="31">
        <v>1</v>
      </c>
      <c r="V234" s="30">
        <v>8</v>
      </c>
      <c r="W234" s="30">
        <v>25</v>
      </c>
      <c r="X234" s="116"/>
      <c r="Y234" s="127">
        <f t="shared" si="61"/>
        <v>0.64</v>
      </c>
      <c r="Z234" s="127">
        <f t="shared" si="61"/>
        <v>0</v>
      </c>
      <c r="AA234" s="127">
        <f t="shared" si="61"/>
        <v>0.04</v>
      </c>
      <c r="AB234" s="127">
        <f t="shared" si="60"/>
        <v>0.32</v>
      </c>
      <c r="AC234" s="157"/>
      <c r="AD234" s="28" t="s">
        <v>158</v>
      </c>
      <c r="AE234" s="83" t="s">
        <v>493</v>
      </c>
      <c r="AF234" s="154"/>
      <c r="AG234" s="174">
        <v>0.32</v>
      </c>
      <c r="AH234" s="174">
        <v>0.12</v>
      </c>
      <c r="AI234" s="174">
        <v>0.26</v>
      </c>
      <c r="AJ234" s="174">
        <v>0.3</v>
      </c>
      <c r="AK234" s="174">
        <v>0.90909090909090906</v>
      </c>
      <c r="AL234" s="175"/>
      <c r="AM234" s="264">
        <f t="shared" ref="AM234:AP238" si="66">K234-Y234</f>
        <v>0.2084848484848485</v>
      </c>
      <c r="AN234" s="264">
        <f t="shared" si="66"/>
        <v>0</v>
      </c>
      <c r="AO234" s="264">
        <f t="shared" si="66"/>
        <v>-0.04</v>
      </c>
      <c r="AP234" s="264">
        <f t="shared" si="66"/>
        <v>-0.16848484848484849</v>
      </c>
      <c r="AR234" s="174">
        <f t="shared" ref="AR234:AU237" si="67">Y234-AG234</f>
        <v>0.32</v>
      </c>
      <c r="AS234" s="174">
        <f t="shared" si="67"/>
        <v>-0.12</v>
      </c>
      <c r="AT234" s="174">
        <f t="shared" si="67"/>
        <v>-0.22</v>
      </c>
      <c r="AU234" s="174">
        <f t="shared" si="67"/>
        <v>2.0000000000000018E-2</v>
      </c>
    </row>
    <row r="235" spans="1:47" ht="25.35" customHeight="1" thickBot="1" x14ac:dyDescent="0.25">
      <c r="A235" s="2"/>
      <c r="B235" s="48" t="s">
        <v>161</v>
      </c>
      <c r="C235" s="28" t="s">
        <v>262</v>
      </c>
      <c r="D235" s="144"/>
      <c r="E235" s="205">
        <v>32</v>
      </c>
      <c r="F235" s="205">
        <v>0</v>
      </c>
      <c r="G235" s="206">
        <v>0</v>
      </c>
      <c r="H235" s="205">
        <v>1</v>
      </c>
      <c r="I235" s="247">
        <f t="shared" si="65"/>
        <v>33</v>
      </c>
      <c r="J235" s="116"/>
      <c r="K235" s="192">
        <v>0.96969696969696972</v>
      </c>
      <c r="L235" s="192">
        <v>0</v>
      </c>
      <c r="M235" s="192">
        <v>0</v>
      </c>
      <c r="N235" s="192">
        <v>3.0303030303030304E-2</v>
      </c>
      <c r="O235" s="157"/>
      <c r="P235" s="48" t="s">
        <v>161</v>
      </c>
      <c r="Q235" s="28" t="s">
        <v>262</v>
      </c>
      <c r="R235" s="144"/>
      <c r="S235" s="30">
        <v>24</v>
      </c>
      <c r="T235" s="30">
        <v>0</v>
      </c>
      <c r="U235" s="31">
        <v>1</v>
      </c>
      <c r="V235" s="30">
        <v>0</v>
      </c>
      <c r="W235" s="30">
        <v>25</v>
      </c>
      <c r="X235" s="116"/>
      <c r="Y235" s="127">
        <f t="shared" si="61"/>
        <v>0.96</v>
      </c>
      <c r="Z235" s="127">
        <f t="shared" si="61"/>
        <v>0</v>
      </c>
      <c r="AA235" s="127">
        <f t="shared" si="61"/>
        <v>0.04</v>
      </c>
      <c r="AB235" s="127">
        <f t="shared" si="60"/>
        <v>0</v>
      </c>
      <c r="AC235" s="157"/>
      <c r="AD235" s="28" t="s">
        <v>161</v>
      </c>
      <c r="AE235" s="83" t="s">
        <v>262</v>
      </c>
      <c r="AF235" s="154"/>
      <c r="AG235" s="174">
        <v>0.71153846153846156</v>
      </c>
      <c r="AH235" s="174">
        <v>3.8461538461538464E-2</v>
      </c>
      <c r="AI235" s="174">
        <v>0.17307692307692307</v>
      </c>
      <c r="AJ235" s="174">
        <v>7.6923076923076927E-2</v>
      </c>
      <c r="AK235" s="174">
        <v>0.94545454545454544</v>
      </c>
      <c r="AL235" s="175"/>
      <c r="AM235" s="264">
        <f t="shared" si="66"/>
        <v>9.6969696969697594E-3</v>
      </c>
      <c r="AN235" s="264">
        <f t="shared" si="66"/>
        <v>0</v>
      </c>
      <c r="AO235" s="264">
        <f t="shared" si="66"/>
        <v>-0.04</v>
      </c>
      <c r="AP235" s="264">
        <f t="shared" si="66"/>
        <v>3.0303030303030304E-2</v>
      </c>
      <c r="AR235" s="174">
        <f t="shared" si="67"/>
        <v>0.2484615384615384</v>
      </c>
      <c r="AS235" s="174">
        <f t="shared" si="67"/>
        <v>-3.8461538461538464E-2</v>
      </c>
      <c r="AT235" s="174">
        <f t="shared" si="67"/>
        <v>-0.13307692307692306</v>
      </c>
      <c r="AU235" s="174">
        <f t="shared" si="67"/>
        <v>-7.6923076923076927E-2</v>
      </c>
    </row>
    <row r="236" spans="1:47" ht="25.35" customHeight="1" thickBot="1" x14ac:dyDescent="0.25">
      <c r="A236" s="2"/>
      <c r="B236" s="48" t="s">
        <v>167</v>
      </c>
      <c r="C236" s="28" t="s">
        <v>263</v>
      </c>
      <c r="D236" s="144"/>
      <c r="E236" s="205">
        <v>33</v>
      </c>
      <c r="F236" s="205">
        <v>0</v>
      </c>
      <c r="G236" s="206">
        <v>0</v>
      </c>
      <c r="H236" s="205">
        <v>0</v>
      </c>
      <c r="I236" s="247">
        <f t="shared" si="65"/>
        <v>33</v>
      </c>
      <c r="J236" s="116"/>
      <c r="K236" s="192">
        <v>1</v>
      </c>
      <c r="L236" s="192">
        <v>0</v>
      </c>
      <c r="M236" s="192">
        <v>0</v>
      </c>
      <c r="N236" s="192">
        <v>0</v>
      </c>
      <c r="O236" s="157"/>
      <c r="P236" s="48" t="s">
        <v>167</v>
      </c>
      <c r="Q236" s="28" t="s">
        <v>263</v>
      </c>
      <c r="R236" s="144"/>
      <c r="S236" s="30">
        <v>25</v>
      </c>
      <c r="T236" s="30">
        <v>0</v>
      </c>
      <c r="U236" s="31">
        <v>0</v>
      </c>
      <c r="V236" s="30">
        <v>0</v>
      </c>
      <c r="W236" s="30">
        <v>25</v>
      </c>
      <c r="X236" s="116"/>
      <c r="Y236" s="127">
        <f t="shared" si="61"/>
        <v>1</v>
      </c>
      <c r="Z236" s="127">
        <f t="shared" si="61"/>
        <v>0</v>
      </c>
      <c r="AA236" s="127">
        <f t="shared" si="61"/>
        <v>0</v>
      </c>
      <c r="AB236" s="127">
        <f t="shared" si="60"/>
        <v>0</v>
      </c>
      <c r="AC236" s="157"/>
      <c r="AD236" s="28" t="s">
        <v>167</v>
      </c>
      <c r="AE236" s="83" t="s">
        <v>494</v>
      </c>
      <c r="AF236" s="154"/>
      <c r="AG236" s="174">
        <v>0.69230769230769229</v>
      </c>
      <c r="AH236" s="174">
        <v>5.7692307692307696E-2</v>
      </c>
      <c r="AI236" s="174">
        <v>0.19230769230769232</v>
      </c>
      <c r="AJ236" s="174">
        <v>5.7692307692307696E-2</v>
      </c>
      <c r="AK236" s="174">
        <v>0.94545454545454544</v>
      </c>
      <c r="AL236" s="175"/>
      <c r="AM236" s="264">
        <f t="shared" si="66"/>
        <v>0</v>
      </c>
      <c r="AN236" s="264">
        <f t="shared" si="66"/>
        <v>0</v>
      </c>
      <c r="AO236" s="264">
        <f t="shared" si="66"/>
        <v>0</v>
      </c>
      <c r="AP236" s="264">
        <f t="shared" si="66"/>
        <v>0</v>
      </c>
      <c r="AR236" s="174">
        <f t="shared" si="67"/>
        <v>0.30769230769230771</v>
      </c>
      <c r="AS236" s="174">
        <f t="shared" si="67"/>
        <v>-5.7692307692307696E-2</v>
      </c>
      <c r="AT236" s="174">
        <f t="shared" si="67"/>
        <v>-0.19230769230769232</v>
      </c>
      <c r="AU236" s="174">
        <f t="shared" si="67"/>
        <v>-5.7692307692307696E-2</v>
      </c>
    </row>
    <row r="237" spans="1:47" ht="17.100000000000001" customHeight="1" thickBot="1" x14ac:dyDescent="0.25">
      <c r="A237" s="2"/>
      <c r="B237" s="48" t="s">
        <v>170</v>
      </c>
      <c r="C237" s="28" t="s">
        <v>266</v>
      </c>
      <c r="D237" s="144"/>
      <c r="E237" s="205">
        <v>31</v>
      </c>
      <c r="F237" s="205">
        <v>0</v>
      </c>
      <c r="G237" s="206">
        <v>0</v>
      </c>
      <c r="H237" s="205">
        <v>2</v>
      </c>
      <c r="I237" s="247">
        <f t="shared" si="65"/>
        <v>33</v>
      </c>
      <c r="J237" s="116"/>
      <c r="K237" s="192">
        <v>0.93939393939393945</v>
      </c>
      <c r="L237" s="192">
        <v>0</v>
      </c>
      <c r="M237" s="192">
        <v>0</v>
      </c>
      <c r="N237" s="192">
        <v>6.0606060606060608E-2</v>
      </c>
      <c r="O237" s="157"/>
      <c r="P237" s="48" t="s">
        <v>265</v>
      </c>
      <c r="Q237" s="28" t="s">
        <v>266</v>
      </c>
      <c r="R237" s="144"/>
      <c r="S237" s="30">
        <v>25</v>
      </c>
      <c r="T237" s="30">
        <v>0</v>
      </c>
      <c r="U237" s="31">
        <v>0</v>
      </c>
      <c r="V237" s="30">
        <v>0</v>
      </c>
      <c r="W237" s="30">
        <v>25</v>
      </c>
      <c r="X237" s="116"/>
      <c r="Y237" s="127">
        <f t="shared" si="61"/>
        <v>1</v>
      </c>
      <c r="Z237" s="127">
        <f t="shared" si="61"/>
        <v>0</v>
      </c>
      <c r="AA237" s="127">
        <f t="shared" si="61"/>
        <v>0</v>
      </c>
      <c r="AB237" s="127">
        <f t="shared" si="60"/>
        <v>0</v>
      </c>
      <c r="AC237" s="157"/>
      <c r="AD237" s="28" t="s">
        <v>265</v>
      </c>
      <c r="AE237" s="83" t="s">
        <v>266</v>
      </c>
      <c r="AF237" s="154"/>
      <c r="AG237" s="174">
        <v>0.61224489795918369</v>
      </c>
      <c r="AH237" s="174">
        <v>6.1224489795918366E-2</v>
      </c>
      <c r="AI237" s="174">
        <v>0.20408163265306123</v>
      </c>
      <c r="AJ237" s="174">
        <v>0.12244897959183673</v>
      </c>
      <c r="AK237" s="174">
        <v>0.89090909090909087</v>
      </c>
      <c r="AL237" s="175"/>
      <c r="AM237" s="264">
        <f t="shared" si="66"/>
        <v>-6.0606060606060552E-2</v>
      </c>
      <c r="AN237" s="264">
        <f t="shared" si="66"/>
        <v>0</v>
      </c>
      <c r="AO237" s="264">
        <f t="shared" si="66"/>
        <v>0</v>
      </c>
      <c r="AP237" s="264">
        <f t="shared" si="66"/>
        <v>6.0606060606060608E-2</v>
      </c>
      <c r="AR237" s="174">
        <f t="shared" si="67"/>
        <v>0.38775510204081631</v>
      </c>
      <c r="AS237" s="174">
        <f t="shared" si="67"/>
        <v>-6.1224489795918366E-2</v>
      </c>
      <c r="AT237" s="174">
        <f t="shared" si="67"/>
        <v>-0.20408163265306123</v>
      </c>
      <c r="AU237" s="174">
        <f t="shared" si="67"/>
        <v>-0.12244897959183673</v>
      </c>
    </row>
    <row r="238" spans="1:47" ht="36.6" customHeight="1" thickBot="1" x14ac:dyDescent="0.25">
      <c r="A238" s="2"/>
      <c r="B238" s="48" t="s">
        <v>265</v>
      </c>
      <c r="C238" s="28" t="s">
        <v>264</v>
      </c>
      <c r="D238" s="144"/>
      <c r="E238" s="205">
        <v>32</v>
      </c>
      <c r="F238" s="205">
        <v>0</v>
      </c>
      <c r="G238" s="206">
        <v>1</v>
      </c>
      <c r="H238" s="205">
        <v>0</v>
      </c>
      <c r="I238" s="247">
        <f t="shared" si="65"/>
        <v>33</v>
      </c>
      <c r="J238" s="116"/>
      <c r="K238" s="192">
        <v>0.96969696969696972</v>
      </c>
      <c r="L238" s="192">
        <v>0</v>
      </c>
      <c r="M238" s="192">
        <v>3.0303030303030304E-2</v>
      </c>
      <c r="N238" s="192">
        <v>0</v>
      </c>
      <c r="O238" s="157"/>
      <c r="P238" s="48" t="s">
        <v>170</v>
      </c>
      <c r="Q238" s="28" t="s">
        <v>264</v>
      </c>
      <c r="R238" s="144"/>
      <c r="S238" s="30">
        <v>25</v>
      </c>
      <c r="T238" s="30">
        <v>0</v>
      </c>
      <c r="U238" s="31">
        <v>0</v>
      </c>
      <c r="V238" s="30">
        <v>0</v>
      </c>
      <c r="W238" s="30">
        <v>25</v>
      </c>
      <c r="X238" s="116"/>
      <c r="Y238" s="127">
        <f>IF(ISERROR(S238/$W238),"",S238/$W238)</f>
        <v>1</v>
      </c>
      <c r="Z238" s="127">
        <f>IF(ISERROR(T238/$W238),"",T238/$W238)</f>
        <v>0</v>
      </c>
      <c r="AA238" s="127">
        <f>IF(ISERROR(U238/$W238),"",U238/$W238)</f>
        <v>0</v>
      </c>
      <c r="AB238" s="127">
        <f>IF(ISERROR(V238/$W238),"",V238/$W238)</f>
        <v>0</v>
      </c>
      <c r="AC238" s="157"/>
      <c r="AD238" s="28" t="s">
        <v>170</v>
      </c>
      <c r="AE238" s="83" t="s">
        <v>264</v>
      </c>
      <c r="AF238" s="154"/>
      <c r="AG238" s="174">
        <v>0.71698113207547165</v>
      </c>
      <c r="AH238" s="174">
        <v>3.7735849056603772E-2</v>
      </c>
      <c r="AI238" s="174">
        <v>0.16981132075471697</v>
      </c>
      <c r="AJ238" s="174">
        <v>7.5471698113207544E-2</v>
      </c>
      <c r="AK238" s="174">
        <v>0.96363636363636362</v>
      </c>
      <c r="AL238" s="175"/>
      <c r="AM238" s="264">
        <f t="shared" si="66"/>
        <v>-3.0303030303030276E-2</v>
      </c>
      <c r="AN238" s="264">
        <f t="shared" si="66"/>
        <v>0</v>
      </c>
      <c r="AO238" s="264">
        <f t="shared" si="66"/>
        <v>3.0303030303030304E-2</v>
      </c>
      <c r="AP238" s="264">
        <f t="shared" si="66"/>
        <v>0</v>
      </c>
      <c r="AR238" s="174">
        <f>Y238-AG238</f>
        <v>0.28301886792452835</v>
      </c>
      <c r="AS238" s="174">
        <f>Z238-AH238</f>
        <v>-3.7735849056603772E-2</v>
      </c>
      <c r="AT238" s="174">
        <f>AA238-AI238</f>
        <v>-0.16981132075471697</v>
      </c>
      <c r="AU238" s="174">
        <f>AB238-AJ238</f>
        <v>-7.5471698113207544E-2</v>
      </c>
    </row>
    <row r="239" spans="1:47" ht="16.350000000000001" customHeight="1" x14ac:dyDescent="0.2">
      <c r="A239" s="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X239" s="116"/>
      <c r="Y239" s="127" t="str">
        <f t="shared" si="61"/>
        <v/>
      </c>
      <c r="Z239" s="127" t="str">
        <f t="shared" si="61"/>
        <v/>
      </c>
      <c r="AA239" s="127" t="str">
        <f t="shared" si="61"/>
        <v/>
      </c>
      <c r="AB239" s="127" t="str">
        <f t="shared" si="60"/>
        <v/>
      </c>
      <c r="AC239" s="157"/>
      <c r="AD239" s="88"/>
      <c r="AG239" s="175"/>
      <c r="AH239" s="175"/>
      <c r="AI239" s="175"/>
      <c r="AJ239" s="175"/>
      <c r="AK239" s="175"/>
      <c r="AL239" s="175"/>
      <c r="AM239" s="174" t="s">
        <v>49</v>
      </c>
      <c r="AN239" s="174" t="s">
        <v>49</v>
      </c>
      <c r="AO239" s="174" t="s">
        <v>49</v>
      </c>
      <c r="AP239" s="174" t="s">
        <v>49</v>
      </c>
      <c r="AR239" s="174"/>
      <c r="AS239" s="174"/>
      <c r="AT239" s="174"/>
      <c r="AU239" s="174"/>
    </row>
    <row r="240" spans="1:47" ht="17.100000000000001" customHeight="1" x14ac:dyDescent="0.2">
      <c r="A240" s="2"/>
      <c r="B240" s="68" t="s">
        <v>267</v>
      </c>
      <c r="C240" s="66"/>
      <c r="E240" s="30" t="s">
        <v>49</v>
      </c>
      <c r="F240" s="30" t="s">
        <v>49</v>
      </c>
      <c r="G240" s="31" t="s">
        <v>49</v>
      </c>
      <c r="H240" s="30" t="s">
        <v>49</v>
      </c>
      <c r="I240" s="30"/>
      <c r="J240" s="116"/>
      <c r="K240" s="127" t="s">
        <v>49</v>
      </c>
      <c r="L240" s="127" t="s">
        <v>49</v>
      </c>
      <c r="M240" s="127" t="s">
        <v>49</v>
      </c>
      <c r="N240" s="127" t="s">
        <v>49</v>
      </c>
      <c r="O240" s="157"/>
      <c r="P240" s="68" t="s">
        <v>267</v>
      </c>
      <c r="Q240" s="66"/>
      <c r="S240" s="30"/>
      <c r="T240" s="30"/>
      <c r="U240" s="31"/>
      <c r="V240" s="30"/>
      <c r="W240" s="30"/>
      <c r="X240" s="116"/>
      <c r="Y240" s="127" t="str">
        <f t="shared" si="61"/>
        <v/>
      </c>
      <c r="Z240" s="127" t="str">
        <f t="shared" si="61"/>
        <v/>
      </c>
      <c r="AA240" s="127" t="str">
        <f t="shared" si="61"/>
        <v/>
      </c>
      <c r="AB240" s="127" t="str">
        <f t="shared" si="60"/>
        <v/>
      </c>
      <c r="AC240" s="157"/>
      <c r="AD240" s="168" t="s">
        <v>495</v>
      </c>
      <c r="AE240" s="80" t="s">
        <v>496</v>
      </c>
      <c r="AG240" s="175"/>
      <c r="AH240" s="175"/>
      <c r="AI240" s="175"/>
      <c r="AJ240" s="175"/>
      <c r="AK240" s="175"/>
      <c r="AL240" s="175"/>
      <c r="AM240" s="174" t="s">
        <v>49</v>
      </c>
      <c r="AN240" s="174" t="s">
        <v>49</v>
      </c>
      <c r="AO240" s="174" t="s">
        <v>49</v>
      </c>
      <c r="AP240" s="174" t="s">
        <v>49</v>
      </c>
      <c r="AR240" s="174"/>
      <c r="AS240" s="174"/>
      <c r="AT240" s="174"/>
      <c r="AU240" s="174"/>
    </row>
    <row r="241" spans="1:47" ht="17.100000000000001" customHeight="1" thickBot="1" x14ac:dyDescent="0.25">
      <c r="A241" s="2"/>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X241" s="116"/>
      <c r="Y241" s="127" t="str">
        <f t="shared" si="61"/>
        <v/>
      </c>
      <c r="Z241" s="127" t="str">
        <f t="shared" si="61"/>
        <v/>
      </c>
      <c r="AA241" s="127" t="str">
        <f t="shared" si="61"/>
        <v/>
      </c>
      <c r="AB241" s="127" t="str">
        <f t="shared" si="60"/>
        <v/>
      </c>
      <c r="AC241" s="157"/>
      <c r="AD241" s="88"/>
      <c r="AG241" s="175"/>
      <c r="AH241" s="175"/>
      <c r="AI241" s="175"/>
      <c r="AJ241" s="175"/>
      <c r="AK241" s="175"/>
      <c r="AL241" s="175"/>
      <c r="AM241" s="174" t="s">
        <v>49</v>
      </c>
      <c r="AN241" s="174" t="s">
        <v>49</v>
      </c>
      <c r="AO241" s="174" t="s">
        <v>49</v>
      </c>
      <c r="AP241" s="174" t="s">
        <v>49</v>
      </c>
      <c r="AR241" s="174"/>
      <c r="AS241" s="174"/>
      <c r="AT241" s="174"/>
      <c r="AU241" s="174"/>
    </row>
    <row r="242" spans="1:47" ht="17.100000000000001" customHeight="1" thickBot="1" x14ac:dyDescent="0.25">
      <c r="A242" s="2"/>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X242" s="116"/>
      <c r="Y242" s="127" t="str">
        <f t="shared" si="61"/>
        <v/>
      </c>
      <c r="Z242" s="127" t="str">
        <f t="shared" si="61"/>
        <v/>
      </c>
      <c r="AA242" s="127" t="str">
        <f t="shared" si="61"/>
        <v/>
      </c>
      <c r="AB242" s="127" t="str">
        <f t="shared" si="60"/>
        <v/>
      </c>
      <c r="AC242" s="157"/>
      <c r="AD242" s="35" t="s">
        <v>433</v>
      </c>
      <c r="AE242" s="36" t="s">
        <v>268</v>
      </c>
      <c r="AG242" s="175"/>
      <c r="AH242" s="175"/>
      <c r="AI242" s="175"/>
      <c r="AJ242" s="175"/>
      <c r="AK242" s="175"/>
      <c r="AL242" s="175"/>
      <c r="AM242" s="174" t="s">
        <v>49</v>
      </c>
      <c r="AN242" s="174" t="s">
        <v>49</v>
      </c>
      <c r="AO242" s="174" t="s">
        <v>49</v>
      </c>
      <c r="AP242" s="174" t="s">
        <v>49</v>
      </c>
      <c r="AR242" s="174"/>
      <c r="AS242" s="174"/>
      <c r="AT242" s="174"/>
      <c r="AU242" s="174"/>
    </row>
    <row r="243" spans="1:47" ht="25.35" customHeight="1" thickBot="1" x14ac:dyDescent="0.25">
      <c r="A243" s="2"/>
      <c r="B243" s="48" t="s">
        <v>138</v>
      </c>
      <c r="C243" s="28" t="s">
        <v>269</v>
      </c>
      <c r="D243" s="144"/>
      <c r="E243" s="205">
        <v>45</v>
      </c>
      <c r="F243" s="205">
        <v>1</v>
      </c>
      <c r="G243" s="206">
        <v>4</v>
      </c>
      <c r="H243" s="205">
        <v>7</v>
      </c>
      <c r="I243" s="247">
        <f t="shared" ref="I243:I249" si="68">SUM(E243:H243)</f>
        <v>57</v>
      </c>
      <c r="J243" s="116"/>
      <c r="K243" s="192">
        <v>0.78947368421052633</v>
      </c>
      <c r="L243" s="192">
        <v>1.7543859649122806E-2</v>
      </c>
      <c r="M243" s="192">
        <v>7.0175438596491224E-2</v>
      </c>
      <c r="N243" s="192">
        <v>0.12280701754385964</v>
      </c>
      <c r="O243" s="157"/>
      <c r="P243" s="48" t="s">
        <v>138</v>
      </c>
      <c r="Q243" s="28" t="s">
        <v>269</v>
      </c>
      <c r="R243" s="144"/>
      <c r="S243" s="30">
        <v>42</v>
      </c>
      <c r="T243" s="30">
        <v>2</v>
      </c>
      <c r="U243" s="31">
        <v>5</v>
      </c>
      <c r="V243" s="30">
        <v>15</v>
      </c>
      <c r="W243" s="30">
        <v>64</v>
      </c>
      <c r="X243" s="116"/>
      <c r="Y243" s="127">
        <f t="shared" si="61"/>
        <v>0.65625</v>
      </c>
      <c r="Z243" s="127">
        <f t="shared" si="61"/>
        <v>3.125E-2</v>
      </c>
      <c r="AA243" s="127">
        <f t="shared" si="61"/>
        <v>7.8125E-2</v>
      </c>
      <c r="AB243" s="127">
        <f t="shared" si="60"/>
        <v>0.234375</v>
      </c>
      <c r="AC243" s="157"/>
      <c r="AD243" s="28" t="s">
        <v>138</v>
      </c>
      <c r="AE243" s="83" t="s">
        <v>269</v>
      </c>
      <c r="AF243" s="154"/>
      <c r="AG243" s="174">
        <v>0.61538461538461542</v>
      </c>
      <c r="AH243" s="174">
        <v>9.6153846153846159E-2</v>
      </c>
      <c r="AI243" s="174">
        <v>0.11538461538461539</v>
      </c>
      <c r="AJ243" s="174">
        <v>0.17307692307692307</v>
      </c>
      <c r="AK243" s="174">
        <v>0.94545454545454544</v>
      </c>
      <c r="AL243" s="175"/>
      <c r="AM243" s="264">
        <f t="shared" ref="AM243:AP290" si="69">K243-Y243</f>
        <v>0.13322368421052633</v>
      </c>
      <c r="AN243" s="264">
        <f t="shared" si="69"/>
        <v>-1.3706140350877194E-2</v>
      </c>
      <c r="AO243" s="264">
        <f t="shared" si="69"/>
        <v>-7.9495614035087758E-3</v>
      </c>
      <c r="AP243" s="264">
        <f t="shared" si="69"/>
        <v>-0.11156798245614036</v>
      </c>
      <c r="AR243" s="174">
        <f t="shared" ref="AR243:AU249" si="70">Y243-AG243</f>
        <v>4.0865384615384581E-2</v>
      </c>
      <c r="AS243" s="174">
        <f t="shared" si="70"/>
        <v>-6.4903846153846159E-2</v>
      </c>
      <c r="AT243" s="174">
        <f t="shared" si="70"/>
        <v>-3.7259615384615391E-2</v>
      </c>
      <c r="AU243" s="174">
        <f t="shared" si="70"/>
        <v>6.1298076923076927E-2</v>
      </c>
    </row>
    <row r="244" spans="1:47" ht="17.100000000000001" customHeight="1" thickBot="1" x14ac:dyDescent="0.25">
      <c r="A244" s="2"/>
      <c r="B244" s="48" t="s">
        <v>149</v>
      </c>
      <c r="C244" s="28" t="s">
        <v>270</v>
      </c>
      <c r="D244" s="144"/>
      <c r="E244" s="205">
        <v>51</v>
      </c>
      <c r="F244" s="205">
        <v>2</v>
      </c>
      <c r="G244" s="206">
        <v>4</v>
      </c>
      <c r="H244" s="205">
        <v>0</v>
      </c>
      <c r="I244" s="247">
        <f t="shared" si="68"/>
        <v>57</v>
      </c>
      <c r="J244" s="116"/>
      <c r="K244" s="192">
        <v>0.89473684210526316</v>
      </c>
      <c r="L244" s="192">
        <v>3.5087719298245612E-2</v>
      </c>
      <c r="M244" s="192">
        <v>7.0175438596491224E-2</v>
      </c>
      <c r="N244" s="192">
        <v>0</v>
      </c>
      <c r="O244" s="157"/>
      <c r="P244" s="48" t="s">
        <v>149</v>
      </c>
      <c r="Q244" s="28" t="s">
        <v>270</v>
      </c>
      <c r="R244" s="144"/>
      <c r="S244" s="30">
        <v>55</v>
      </c>
      <c r="T244" s="30">
        <v>5</v>
      </c>
      <c r="U244" s="31">
        <v>2</v>
      </c>
      <c r="V244" s="30">
        <v>2</v>
      </c>
      <c r="W244" s="30">
        <v>64</v>
      </c>
      <c r="X244" s="116"/>
      <c r="Y244" s="127">
        <f t="shared" si="61"/>
        <v>0.859375</v>
      </c>
      <c r="Z244" s="127">
        <f t="shared" si="61"/>
        <v>7.8125E-2</v>
      </c>
      <c r="AA244" s="127">
        <f t="shared" si="61"/>
        <v>3.125E-2</v>
      </c>
      <c r="AB244" s="127">
        <f t="shared" si="60"/>
        <v>3.125E-2</v>
      </c>
      <c r="AC244" s="157"/>
      <c r="AD244" s="28" t="s">
        <v>149</v>
      </c>
      <c r="AE244" s="83" t="s">
        <v>497</v>
      </c>
      <c r="AF244" s="154"/>
      <c r="AG244" s="174">
        <v>0.62264150943396224</v>
      </c>
      <c r="AH244" s="174">
        <v>0.22641509433962265</v>
      </c>
      <c r="AI244" s="174">
        <v>0.11320754716981132</v>
      </c>
      <c r="AJ244" s="174">
        <v>3.7735849056603772E-2</v>
      </c>
      <c r="AK244" s="174">
        <v>0.96363636363636362</v>
      </c>
      <c r="AL244" s="175"/>
      <c r="AM244" s="264">
        <f t="shared" si="69"/>
        <v>3.5361842105263164E-2</v>
      </c>
      <c r="AN244" s="264">
        <f t="shared" si="69"/>
        <v>-4.3037280701754388E-2</v>
      </c>
      <c r="AO244" s="264">
        <f t="shared" si="69"/>
        <v>3.8925438596491224E-2</v>
      </c>
      <c r="AP244" s="264">
        <f t="shared" si="69"/>
        <v>-3.125E-2</v>
      </c>
      <c r="AR244" s="174">
        <f t="shared" si="70"/>
        <v>0.23673349056603776</v>
      </c>
      <c r="AS244" s="174">
        <f t="shared" si="70"/>
        <v>-0.14829009433962265</v>
      </c>
      <c r="AT244" s="174">
        <f t="shared" si="70"/>
        <v>-8.1957547169811323E-2</v>
      </c>
      <c r="AU244" s="174">
        <f t="shared" si="70"/>
        <v>-6.4858490566037721E-3</v>
      </c>
    </row>
    <row r="245" spans="1:47" ht="17.100000000000001" customHeight="1" thickBot="1" x14ac:dyDescent="0.25">
      <c r="A245" s="2"/>
      <c r="B245" s="48" t="s">
        <v>152</v>
      </c>
      <c r="C245" s="28" t="s">
        <v>271</v>
      </c>
      <c r="D245" s="144"/>
      <c r="E245" s="205">
        <v>49</v>
      </c>
      <c r="F245" s="205">
        <v>5</v>
      </c>
      <c r="G245" s="206">
        <v>2</v>
      </c>
      <c r="H245" s="205">
        <v>1</v>
      </c>
      <c r="I245" s="247">
        <f t="shared" si="68"/>
        <v>57</v>
      </c>
      <c r="J245" s="116"/>
      <c r="K245" s="192">
        <v>0.85964912280701755</v>
      </c>
      <c r="L245" s="192">
        <v>8.771929824561403E-2</v>
      </c>
      <c r="M245" s="192">
        <v>3.5087719298245612E-2</v>
      </c>
      <c r="N245" s="192">
        <v>1.7543859649122806E-2</v>
      </c>
      <c r="O245" s="157"/>
      <c r="P245" s="48" t="s">
        <v>152</v>
      </c>
      <c r="Q245" s="28" t="s">
        <v>271</v>
      </c>
      <c r="R245" s="144"/>
      <c r="S245" s="30">
        <v>52</v>
      </c>
      <c r="T245" s="30">
        <v>6</v>
      </c>
      <c r="U245" s="31">
        <v>4</v>
      </c>
      <c r="V245" s="30">
        <v>2</v>
      </c>
      <c r="W245" s="30">
        <v>64</v>
      </c>
      <c r="X245" s="116"/>
      <c r="Y245" s="127">
        <f t="shared" si="61"/>
        <v>0.8125</v>
      </c>
      <c r="Z245" s="127">
        <f t="shared" si="61"/>
        <v>9.375E-2</v>
      </c>
      <c r="AA245" s="127">
        <f t="shared" si="61"/>
        <v>6.25E-2</v>
      </c>
      <c r="AB245" s="127">
        <f t="shared" si="60"/>
        <v>3.125E-2</v>
      </c>
      <c r="AC245" s="157"/>
      <c r="AD245" s="28" t="s">
        <v>152</v>
      </c>
      <c r="AE245" s="83" t="s">
        <v>498</v>
      </c>
      <c r="AF245" s="154"/>
      <c r="AG245" s="174">
        <v>0.59615384615384615</v>
      </c>
      <c r="AH245" s="174">
        <v>0.26923076923076922</v>
      </c>
      <c r="AI245" s="174">
        <v>9.6153846153846159E-2</v>
      </c>
      <c r="AJ245" s="174">
        <v>3.8461538461538464E-2</v>
      </c>
      <c r="AK245" s="174">
        <v>0.94545454545454544</v>
      </c>
      <c r="AL245" s="175"/>
      <c r="AM245" s="264">
        <f t="shared" si="69"/>
        <v>4.7149122807017552E-2</v>
      </c>
      <c r="AN245" s="264">
        <f t="shared" si="69"/>
        <v>-6.0307017543859698E-3</v>
      </c>
      <c r="AO245" s="264">
        <f t="shared" si="69"/>
        <v>-2.7412280701754388E-2</v>
      </c>
      <c r="AP245" s="264">
        <f t="shared" si="69"/>
        <v>-1.3706140350877194E-2</v>
      </c>
      <c r="AR245" s="174">
        <f t="shared" si="70"/>
        <v>0.21634615384615385</v>
      </c>
      <c r="AS245" s="174">
        <f t="shared" si="70"/>
        <v>-0.17548076923076922</v>
      </c>
      <c r="AT245" s="174">
        <f t="shared" si="70"/>
        <v>-3.3653846153846159E-2</v>
      </c>
      <c r="AU245" s="174">
        <f t="shared" si="70"/>
        <v>-7.2115384615384637E-3</v>
      </c>
    </row>
    <row r="246" spans="1:47" ht="81.599999999999994" customHeight="1" thickBot="1" x14ac:dyDescent="0.25">
      <c r="A246" s="2"/>
      <c r="B246" s="48" t="s">
        <v>256</v>
      </c>
      <c r="C246" s="28" t="s">
        <v>272</v>
      </c>
      <c r="D246" s="144"/>
      <c r="E246" s="205">
        <v>45</v>
      </c>
      <c r="F246" s="205">
        <v>5</v>
      </c>
      <c r="G246" s="206">
        <v>6</v>
      </c>
      <c r="H246" s="205">
        <v>1</v>
      </c>
      <c r="I246" s="247">
        <f t="shared" si="68"/>
        <v>57</v>
      </c>
      <c r="J246" s="116"/>
      <c r="K246" s="192">
        <v>0.78947368421052633</v>
      </c>
      <c r="L246" s="192">
        <v>8.771929824561403E-2</v>
      </c>
      <c r="M246" s="192">
        <v>0.10526315789473684</v>
      </c>
      <c r="N246" s="192">
        <v>1.7543859649122806E-2</v>
      </c>
      <c r="O246" s="157"/>
      <c r="P246" s="48" t="s">
        <v>256</v>
      </c>
      <c r="Q246" s="28" t="s">
        <v>272</v>
      </c>
      <c r="R246" s="144"/>
      <c r="S246" s="30">
        <v>47</v>
      </c>
      <c r="T246" s="30">
        <v>6</v>
      </c>
      <c r="U246" s="31">
        <v>6</v>
      </c>
      <c r="V246" s="30">
        <v>5</v>
      </c>
      <c r="W246" s="30">
        <v>64</v>
      </c>
      <c r="X246" s="116"/>
      <c r="Y246" s="127">
        <f t="shared" si="61"/>
        <v>0.734375</v>
      </c>
      <c r="Z246" s="127">
        <f t="shared" si="61"/>
        <v>9.375E-2</v>
      </c>
      <c r="AA246" s="127">
        <f t="shared" si="61"/>
        <v>9.375E-2</v>
      </c>
      <c r="AB246" s="127">
        <f t="shared" si="60"/>
        <v>7.8125E-2</v>
      </c>
      <c r="AC246" s="157"/>
      <c r="AD246" s="28" t="s">
        <v>256</v>
      </c>
      <c r="AE246" s="83" t="s">
        <v>499</v>
      </c>
      <c r="AF246" s="154"/>
      <c r="AG246" s="174">
        <v>0.54716981132075471</v>
      </c>
      <c r="AH246" s="174">
        <v>0.26415094339622641</v>
      </c>
      <c r="AI246" s="174">
        <v>0.13207547169811321</v>
      </c>
      <c r="AJ246" s="174">
        <v>5.6603773584905662E-2</v>
      </c>
      <c r="AK246" s="174">
        <v>0.96363636363636362</v>
      </c>
      <c r="AL246" s="175"/>
      <c r="AM246" s="264">
        <f t="shared" si="69"/>
        <v>5.5098684210526327E-2</v>
      </c>
      <c r="AN246" s="264">
        <f t="shared" si="69"/>
        <v>-6.0307017543859698E-3</v>
      </c>
      <c r="AO246" s="264">
        <f t="shared" si="69"/>
        <v>1.1513157894736836E-2</v>
      </c>
      <c r="AP246" s="264">
        <f t="shared" si="69"/>
        <v>-6.0581140350877194E-2</v>
      </c>
      <c r="AR246" s="174">
        <f t="shared" si="70"/>
        <v>0.18720518867924529</v>
      </c>
      <c r="AS246" s="174">
        <f t="shared" si="70"/>
        <v>-0.17040094339622641</v>
      </c>
      <c r="AT246" s="174">
        <f t="shared" si="70"/>
        <v>-3.8325471698113206E-2</v>
      </c>
      <c r="AU246" s="174">
        <f t="shared" si="70"/>
        <v>2.1521226415094338E-2</v>
      </c>
    </row>
    <row r="247" spans="1:47" ht="25.35" customHeight="1" thickBot="1" x14ac:dyDescent="0.25">
      <c r="A247" s="2"/>
      <c r="B247" s="48" t="s">
        <v>258</v>
      </c>
      <c r="C247" s="28" t="s">
        <v>273</v>
      </c>
      <c r="D247" s="144"/>
      <c r="E247" s="205">
        <v>51</v>
      </c>
      <c r="F247" s="205">
        <v>3</v>
      </c>
      <c r="G247" s="206">
        <v>3</v>
      </c>
      <c r="H247" s="205">
        <v>0</v>
      </c>
      <c r="I247" s="247">
        <f t="shared" si="68"/>
        <v>57</v>
      </c>
      <c r="J247" s="116"/>
      <c r="K247" s="192">
        <v>0.89473684210526316</v>
      </c>
      <c r="L247" s="192">
        <v>5.2631578947368418E-2</v>
      </c>
      <c r="M247" s="192">
        <v>5.2631578947368418E-2</v>
      </c>
      <c r="N247" s="192">
        <v>0</v>
      </c>
      <c r="O247" s="157"/>
      <c r="P247" s="48" t="s">
        <v>258</v>
      </c>
      <c r="Q247" s="28" t="s">
        <v>273</v>
      </c>
      <c r="R247" s="144"/>
      <c r="S247" s="30">
        <v>55</v>
      </c>
      <c r="T247" s="30">
        <v>3</v>
      </c>
      <c r="U247" s="31">
        <v>3</v>
      </c>
      <c r="V247" s="30">
        <v>3</v>
      </c>
      <c r="W247" s="30">
        <v>64</v>
      </c>
      <c r="X247" s="116"/>
      <c r="Y247" s="127">
        <f t="shared" si="61"/>
        <v>0.859375</v>
      </c>
      <c r="Z247" s="127">
        <f t="shared" si="61"/>
        <v>4.6875E-2</v>
      </c>
      <c r="AA247" s="127">
        <f t="shared" si="61"/>
        <v>4.6875E-2</v>
      </c>
      <c r="AB247" s="127">
        <f t="shared" si="60"/>
        <v>4.6875E-2</v>
      </c>
      <c r="AC247" s="157"/>
      <c r="AD247" s="28" t="s">
        <v>258</v>
      </c>
      <c r="AE247" s="83" t="s">
        <v>273</v>
      </c>
      <c r="AF247" s="154"/>
      <c r="AG247" s="174">
        <v>0.61538461538461542</v>
      </c>
      <c r="AH247" s="174">
        <v>0.19230769230769232</v>
      </c>
      <c r="AI247" s="174">
        <v>0.13461538461538461</v>
      </c>
      <c r="AJ247" s="174">
        <v>5.7692307692307696E-2</v>
      </c>
      <c r="AK247" s="174">
        <v>0.94545454545454544</v>
      </c>
      <c r="AL247" s="175"/>
      <c r="AM247" s="264">
        <f t="shared" si="69"/>
        <v>3.5361842105263164E-2</v>
      </c>
      <c r="AN247" s="264">
        <f t="shared" si="69"/>
        <v>5.7565789473684181E-3</v>
      </c>
      <c r="AO247" s="264">
        <f t="shared" si="69"/>
        <v>5.7565789473684181E-3</v>
      </c>
      <c r="AP247" s="264">
        <f t="shared" si="69"/>
        <v>-4.6875E-2</v>
      </c>
      <c r="AR247" s="174">
        <f t="shared" si="70"/>
        <v>0.24399038461538458</v>
      </c>
      <c r="AS247" s="174">
        <f t="shared" si="70"/>
        <v>-0.14543269230769232</v>
      </c>
      <c r="AT247" s="174">
        <f t="shared" si="70"/>
        <v>-8.7740384615384609E-2</v>
      </c>
      <c r="AU247" s="174">
        <f t="shared" si="70"/>
        <v>-1.0817307692307696E-2</v>
      </c>
    </row>
    <row r="248" spans="1:47" ht="25.35" customHeight="1" thickBot="1" x14ac:dyDescent="0.25">
      <c r="A248" s="2"/>
      <c r="B248" s="48" t="s">
        <v>274</v>
      </c>
      <c r="C248" s="28" t="s">
        <v>275</v>
      </c>
      <c r="D248" s="144"/>
      <c r="E248" s="205">
        <v>51</v>
      </c>
      <c r="F248" s="205">
        <v>3</v>
      </c>
      <c r="G248" s="206">
        <v>3</v>
      </c>
      <c r="H248" s="205">
        <v>0</v>
      </c>
      <c r="I248" s="247">
        <f t="shared" si="68"/>
        <v>57</v>
      </c>
      <c r="J248" s="116"/>
      <c r="K248" s="192">
        <v>0.89473684210526316</v>
      </c>
      <c r="L248" s="192">
        <v>5.2631578947368418E-2</v>
      </c>
      <c r="M248" s="192">
        <v>5.2631578947368418E-2</v>
      </c>
      <c r="N248" s="192">
        <v>0</v>
      </c>
      <c r="O248" s="157"/>
      <c r="P248" s="48" t="s">
        <v>274</v>
      </c>
      <c r="Q248" s="28" t="s">
        <v>275</v>
      </c>
      <c r="R248" s="144"/>
      <c r="S248" s="30">
        <v>57</v>
      </c>
      <c r="T248" s="30">
        <v>4</v>
      </c>
      <c r="U248" s="31">
        <v>2</v>
      </c>
      <c r="V248" s="30">
        <v>1</v>
      </c>
      <c r="W248" s="30">
        <v>64</v>
      </c>
      <c r="X248" s="116"/>
      <c r="Y248" s="127">
        <f t="shared" si="61"/>
        <v>0.890625</v>
      </c>
      <c r="Z248" s="127">
        <f t="shared" si="61"/>
        <v>6.25E-2</v>
      </c>
      <c r="AA248" s="127">
        <f t="shared" si="61"/>
        <v>3.125E-2</v>
      </c>
      <c r="AB248" s="127">
        <f t="shared" si="60"/>
        <v>1.5625E-2</v>
      </c>
      <c r="AC248" s="157"/>
      <c r="AD248" s="28" t="s">
        <v>274</v>
      </c>
      <c r="AE248" s="83" t="s">
        <v>500</v>
      </c>
      <c r="AF248" s="154"/>
      <c r="AG248" s="174">
        <v>0.660377358490566</v>
      </c>
      <c r="AH248" s="174">
        <v>0.16981132075471697</v>
      </c>
      <c r="AI248" s="174">
        <v>0.13207547169811321</v>
      </c>
      <c r="AJ248" s="174">
        <v>3.7735849056603772E-2</v>
      </c>
      <c r="AK248" s="174">
        <v>0.96363636363636362</v>
      </c>
      <c r="AL248" s="175"/>
      <c r="AM248" s="264">
        <f t="shared" si="69"/>
        <v>4.1118421052631637E-3</v>
      </c>
      <c r="AN248" s="264">
        <f t="shared" si="69"/>
        <v>-9.8684210526315819E-3</v>
      </c>
      <c r="AO248" s="264">
        <f t="shared" si="69"/>
        <v>2.1381578947368418E-2</v>
      </c>
      <c r="AP248" s="264">
        <f t="shared" si="69"/>
        <v>-1.5625E-2</v>
      </c>
      <c r="AR248" s="174">
        <f t="shared" si="70"/>
        <v>0.230247641509434</v>
      </c>
      <c r="AS248" s="174">
        <f t="shared" si="70"/>
        <v>-0.10731132075471697</v>
      </c>
      <c r="AT248" s="174">
        <f t="shared" si="70"/>
        <v>-0.10082547169811321</v>
      </c>
      <c r="AU248" s="174">
        <f t="shared" si="70"/>
        <v>-2.2110849056603772E-2</v>
      </c>
    </row>
    <row r="249" spans="1:47" ht="17.100000000000001" customHeight="1" thickBot="1" x14ac:dyDescent="0.25">
      <c r="A249" s="2"/>
      <c r="B249" s="48" t="s">
        <v>276</v>
      </c>
      <c r="C249" s="28" t="s">
        <v>277</v>
      </c>
      <c r="D249" s="144"/>
      <c r="E249" s="205">
        <v>50</v>
      </c>
      <c r="F249" s="205">
        <v>4</v>
      </c>
      <c r="G249" s="206">
        <v>3</v>
      </c>
      <c r="H249" s="205">
        <v>0</v>
      </c>
      <c r="I249" s="247">
        <f t="shared" si="68"/>
        <v>57</v>
      </c>
      <c r="J249" s="116"/>
      <c r="K249" s="192">
        <v>0.8771929824561403</v>
      </c>
      <c r="L249" s="192">
        <v>7.0175438596491224E-2</v>
      </c>
      <c r="M249" s="192">
        <v>5.2631578947368418E-2</v>
      </c>
      <c r="N249" s="192">
        <v>0</v>
      </c>
      <c r="O249" s="157"/>
      <c r="P249" s="48" t="s">
        <v>276</v>
      </c>
      <c r="Q249" s="28" t="s">
        <v>277</v>
      </c>
      <c r="R249" s="144"/>
      <c r="S249" s="30">
        <v>55</v>
      </c>
      <c r="T249" s="30">
        <v>4</v>
      </c>
      <c r="U249" s="31">
        <v>3</v>
      </c>
      <c r="V249" s="30">
        <v>2</v>
      </c>
      <c r="W249" s="30">
        <v>64</v>
      </c>
      <c r="X249" s="116"/>
      <c r="Y249" s="127">
        <f t="shared" si="61"/>
        <v>0.859375</v>
      </c>
      <c r="Z249" s="127">
        <f t="shared" si="61"/>
        <v>6.25E-2</v>
      </c>
      <c r="AA249" s="127">
        <f t="shared" si="61"/>
        <v>4.6875E-2</v>
      </c>
      <c r="AB249" s="127">
        <f t="shared" si="60"/>
        <v>3.125E-2</v>
      </c>
      <c r="AC249" s="157"/>
      <c r="AD249" s="28" t="s">
        <v>276</v>
      </c>
      <c r="AE249" s="83" t="s">
        <v>277</v>
      </c>
      <c r="AF249" s="154"/>
      <c r="AG249" s="174">
        <v>0.625</v>
      </c>
      <c r="AH249" s="174">
        <v>0.10416666666666667</v>
      </c>
      <c r="AI249" s="174">
        <v>0.22916666666666666</v>
      </c>
      <c r="AJ249" s="174">
        <v>4.1666666666666664E-2</v>
      </c>
      <c r="AK249" s="174">
        <v>0.87272727272727268</v>
      </c>
      <c r="AL249" s="175"/>
      <c r="AM249" s="264">
        <f t="shared" si="69"/>
        <v>1.7817982456140302E-2</v>
      </c>
      <c r="AN249" s="264">
        <f t="shared" si="69"/>
        <v>7.6754385964912242E-3</v>
      </c>
      <c r="AO249" s="264">
        <f t="shared" si="69"/>
        <v>5.7565789473684181E-3</v>
      </c>
      <c r="AP249" s="264">
        <f t="shared" si="69"/>
        <v>-3.125E-2</v>
      </c>
      <c r="AR249" s="174">
        <f t="shared" si="70"/>
        <v>0.234375</v>
      </c>
      <c r="AS249" s="174">
        <f t="shared" si="70"/>
        <v>-4.1666666666666671E-2</v>
      </c>
      <c r="AT249" s="174">
        <f t="shared" si="70"/>
        <v>-0.18229166666666666</v>
      </c>
      <c r="AU249" s="174">
        <f t="shared" si="70"/>
        <v>-1.0416666666666664E-2</v>
      </c>
    </row>
    <row r="250" spans="1:47" ht="17.100000000000001" customHeight="1" thickBot="1" x14ac:dyDescent="0.25">
      <c r="A250" s="2"/>
      <c r="B250" s="35">
        <v>2</v>
      </c>
      <c r="C250" s="36" t="s">
        <v>278</v>
      </c>
      <c r="E250" s="30" t="s">
        <v>49</v>
      </c>
      <c r="F250" s="30" t="s">
        <v>49</v>
      </c>
      <c r="G250" s="31" t="s">
        <v>49</v>
      </c>
      <c r="H250" s="30" t="s">
        <v>49</v>
      </c>
      <c r="I250" s="30" t="s">
        <v>49</v>
      </c>
      <c r="J250" s="116"/>
      <c r="K250" s="246" t="s">
        <v>49</v>
      </c>
      <c r="L250" s="246" t="s">
        <v>49</v>
      </c>
      <c r="M250" s="246" t="s">
        <v>49</v>
      </c>
      <c r="N250" s="246" t="s">
        <v>49</v>
      </c>
      <c r="O250" s="157"/>
      <c r="P250" s="35">
        <v>2</v>
      </c>
      <c r="Q250" s="36" t="s">
        <v>278</v>
      </c>
      <c r="S250" s="30" t="s">
        <v>49</v>
      </c>
      <c r="T250" s="30" t="s">
        <v>49</v>
      </c>
      <c r="U250" s="31" t="s">
        <v>49</v>
      </c>
      <c r="V250" s="30" t="s">
        <v>49</v>
      </c>
      <c r="W250" s="30" t="s">
        <v>49</v>
      </c>
      <c r="X250" s="116"/>
      <c r="Y250" s="127" t="str">
        <f t="shared" si="61"/>
        <v/>
      </c>
      <c r="Z250" s="127" t="str">
        <f t="shared" si="61"/>
        <v/>
      </c>
      <c r="AA250" s="127" t="str">
        <f t="shared" si="61"/>
        <v/>
      </c>
      <c r="AB250" s="127" t="str">
        <f t="shared" si="60"/>
        <v/>
      </c>
      <c r="AC250" s="157"/>
      <c r="AD250" s="35" t="s">
        <v>156</v>
      </c>
      <c r="AE250" s="36" t="s">
        <v>278</v>
      </c>
      <c r="AG250" s="175"/>
      <c r="AH250" s="175"/>
      <c r="AI250" s="175"/>
      <c r="AJ250" s="175"/>
      <c r="AK250" s="175"/>
      <c r="AL250" s="175"/>
      <c r="AM250" s="174" t="s">
        <v>49</v>
      </c>
      <c r="AN250" s="174" t="s">
        <v>49</v>
      </c>
      <c r="AO250" s="174" t="s">
        <v>49</v>
      </c>
      <c r="AP250" s="174" t="s">
        <v>49</v>
      </c>
      <c r="AR250" s="174"/>
      <c r="AS250" s="174"/>
      <c r="AT250" s="174"/>
      <c r="AU250" s="174"/>
    </row>
    <row r="251" spans="1:47" ht="17.100000000000001" customHeight="1" thickBot="1" x14ac:dyDescent="0.25">
      <c r="A251" s="2"/>
      <c r="B251" s="48" t="s">
        <v>158</v>
      </c>
      <c r="C251" s="28" t="s">
        <v>279</v>
      </c>
      <c r="D251" s="144"/>
      <c r="E251" s="205">
        <v>46</v>
      </c>
      <c r="F251" s="205">
        <v>7</v>
      </c>
      <c r="G251" s="206">
        <v>4</v>
      </c>
      <c r="H251" s="205">
        <v>0</v>
      </c>
      <c r="I251" s="247">
        <f t="shared" ref="I251:I256" si="71">SUM(E251:H251)</f>
        <v>57</v>
      </c>
      <c r="J251" s="116"/>
      <c r="K251" s="192">
        <v>0.80701754385964908</v>
      </c>
      <c r="L251" s="192">
        <v>0.12280701754385964</v>
      </c>
      <c r="M251" s="192">
        <v>7.0175438596491224E-2</v>
      </c>
      <c r="N251" s="192">
        <v>0</v>
      </c>
      <c r="O251" s="157"/>
      <c r="P251" s="48" t="s">
        <v>158</v>
      </c>
      <c r="Q251" s="28" t="s">
        <v>279</v>
      </c>
      <c r="R251" s="144"/>
      <c r="S251" s="30">
        <v>50</v>
      </c>
      <c r="T251" s="30">
        <v>6</v>
      </c>
      <c r="U251" s="31">
        <v>5</v>
      </c>
      <c r="V251" s="30">
        <v>3</v>
      </c>
      <c r="W251" s="30">
        <v>64</v>
      </c>
      <c r="X251" s="116"/>
      <c r="Y251" s="127">
        <f t="shared" si="61"/>
        <v>0.78125</v>
      </c>
      <c r="Z251" s="127">
        <f t="shared" si="61"/>
        <v>9.375E-2</v>
      </c>
      <c r="AA251" s="127">
        <f t="shared" si="61"/>
        <v>7.8125E-2</v>
      </c>
      <c r="AB251" s="127">
        <f t="shared" si="60"/>
        <v>4.6875E-2</v>
      </c>
      <c r="AC251" s="157"/>
      <c r="AD251" s="28" t="s">
        <v>158</v>
      </c>
      <c r="AE251" s="83" t="s">
        <v>279</v>
      </c>
      <c r="AF251" s="154"/>
      <c r="AG251" s="174">
        <v>0.60377358490566035</v>
      </c>
      <c r="AH251" s="174">
        <v>0.20754716981132076</v>
      </c>
      <c r="AI251" s="174">
        <v>0.15094339622641509</v>
      </c>
      <c r="AJ251" s="174">
        <v>3.7735849056603772E-2</v>
      </c>
      <c r="AK251" s="174">
        <v>0.96363636363636362</v>
      </c>
      <c r="AL251" s="175"/>
      <c r="AM251" s="264">
        <f t="shared" si="69"/>
        <v>2.5767543859649078E-2</v>
      </c>
      <c r="AN251" s="264">
        <f t="shared" si="69"/>
        <v>2.9057017543859642E-2</v>
      </c>
      <c r="AO251" s="264">
        <f t="shared" si="69"/>
        <v>-7.9495614035087758E-3</v>
      </c>
      <c r="AP251" s="264">
        <f t="shared" si="69"/>
        <v>-4.6875E-2</v>
      </c>
      <c r="AR251" s="174">
        <f t="shared" ref="AR251:AU256" si="72">Y251-AG251</f>
        <v>0.17747641509433965</v>
      </c>
      <c r="AS251" s="174">
        <f t="shared" si="72"/>
        <v>-0.11379716981132076</v>
      </c>
      <c r="AT251" s="174">
        <f t="shared" si="72"/>
        <v>-7.2818396226415089E-2</v>
      </c>
      <c r="AU251" s="174">
        <f t="shared" si="72"/>
        <v>9.1391509433962279E-3</v>
      </c>
    </row>
    <row r="252" spans="1:47" ht="25.35" customHeight="1" thickBot="1" x14ac:dyDescent="0.25">
      <c r="A252" s="2"/>
      <c r="B252" s="48" t="s">
        <v>161</v>
      </c>
      <c r="C252" s="28" t="s">
        <v>280</v>
      </c>
      <c r="D252" s="144"/>
      <c r="E252" s="205">
        <v>39</v>
      </c>
      <c r="F252" s="205">
        <v>6</v>
      </c>
      <c r="G252" s="206">
        <v>7</v>
      </c>
      <c r="H252" s="205">
        <v>5</v>
      </c>
      <c r="I252" s="247">
        <f t="shared" si="71"/>
        <v>57</v>
      </c>
      <c r="J252" s="116"/>
      <c r="K252" s="192">
        <v>0.68421052631578949</v>
      </c>
      <c r="L252" s="192">
        <v>0.10526315789473684</v>
      </c>
      <c r="M252" s="192">
        <v>0.12280701754385964</v>
      </c>
      <c r="N252" s="192">
        <v>8.771929824561403E-2</v>
      </c>
      <c r="O252" s="157"/>
      <c r="P252" s="48" t="s">
        <v>161</v>
      </c>
      <c r="Q252" s="28" t="s">
        <v>280</v>
      </c>
      <c r="R252" s="144"/>
      <c r="S252" s="30">
        <v>42</v>
      </c>
      <c r="T252" s="30">
        <v>8</v>
      </c>
      <c r="U252" s="31">
        <v>8</v>
      </c>
      <c r="V252" s="30">
        <v>6</v>
      </c>
      <c r="W252" s="30">
        <v>64</v>
      </c>
      <c r="X252" s="116"/>
      <c r="Y252" s="127">
        <f t="shared" si="61"/>
        <v>0.65625</v>
      </c>
      <c r="Z252" s="127">
        <f t="shared" si="61"/>
        <v>0.125</v>
      </c>
      <c r="AA252" s="127">
        <f t="shared" si="61"/>
        <v>0.125</v>
      </c>
      <c r="AB252" s="127">
        <f t="shared" si="60"/>
        <v>9.375E-2</v>
      </c>
      <c r="AC252" s="157"/>
      <c r="AD252" s="28" t="s">
        <v>161</v>
      </c>
      <c r="AE252" s="83" t="s">
        <v>280</v>
      </c>
      <c r="AF252" s="154"/>
      <c r="AG252" s="174">
        <v>0.47169811320754718</v>
      </c>
      <c r="AH252" s="174">
        <v>0.26415094339622641</v>
      </c>
      <c r="AI252" s="174">
        <v>0.20754716981132076</v>
      </c>
      <c r="AJ252" s="174">
        <v>5.6603773584905662E-2</v>
      </c>
      <c r="AK252" s="174">
        <v>0.96363636363636362</v>
      </c>
      <c r="AL252" s="175"/>
      <c r="AM252" s="264">
        <f t="shared" si="69"/>
        <v>2.7960526315789491E-2</v>
      </c>
      <c r="AN252" s="264">
        <f t="shared" si="69"/>
        <v>-1.9736842105263164E-2</v>
      </c>
      <c r="AO252" s="264">
        <f t="shared" si="69"/>
        <v>-2.1929824561403577E-3</v>
      </c>
      <c r="AP252" s="264">
        <f t="shared" si="69"/>
        <v>-6.0307017543859698E-3</v>
      </c>
      <c r="AR252" s="174">
        <f t="shared" si="72"/>
        <v>0.18455188679245282</v>
      </c>
      <c r="AS252" s="174">
        <f t="shared" si="72"/>
        <v>-0.13915094339622641</v>
      </c>
      <c r="AT252" s="174">
        <f t="shared" si="72"/>
        <v>-8.2547169811320764E-2</v>
      </c>
      <c r="AU252" s="174">
        <f t="shared" si="72"/>
        <v>3.7146226415094338E-2</v>
      </c>
    </row>
    <row r="253" spans="1:47" ht="25.35" customHeight="1" thickBot="1" x14ac:dyDescent="0.25">
      <c r="A253" s="2"/>
      <c r="B253" s="48" t="s">
        <v>167</v>
      </c>
      <c r="C253" s="28" t="s">
        <v>281</v>
      </c>
      <c r="D253" s="144"/>
      <c r="E253" s="205">
        <v>44</v>
      </c>
      <c r="F253" s="205">
        <v>8</v>
      </c>
      <c r="G253" s="206">
        <v>4</v>
      </c>
      <c r="H253" s="205">
        <v>1</v>
      </c>
      <c r="I253" s="247">
        <f t="shared" si="71"/>
        <v>57</v>
      </c>
      <c r="J253" s="116"/>
      <c r="K253" s="192">
        <v>0.77192982456140347</v>
      </c>
      <c r="L253" s="192">
        <v>0.14035087719298245</v>
      </c>
      <c r="M253" s="192">
        <v>7.0175438596491224E-2</v>
      </c>
      <c r="N253" s="192">
        <v>1.7543859649122806E-2</v>
      </c>
      <c r="O253" s="157"/>
      <c r="P253" s="48" t="s">
        <v>167</v>
      </c>
      <c r="Q253" s="28" t="s">
        <v>281</v>
      </c>
      <c r="R253" s="144"/>
      <c r="S253" s="30">
        <v>45</v>
      </c>
      <c r="T253" s="30">
        <v>6</v>
      </c>
      <c r="U253" s="31">
        <v>9</v>
      </c>
      <c r="V253" s="30">
        <v>4</v>
      </c>
      <c r="W253" s="30">
        <v>64</v>
      </c>
      <c r="X253" s="116"/>
      <c r="Y253" s="127">
        <f t="shared" si="61"/>
        <v>0.703125</v>
      </c>
      <c r="Z253" s="127">
        <f t="shared" si="61"/>
        <v>9.375E-2</v>
      </c>
      <c r="AA253" s="127">
        <f t="shared" si="61"/>
        <v>0.140625</v>
      </c>
      <c r="AB253" s="127">
        <f t="shared" si="60"/>
        <v>6.25E-2</v>
      </c>
      <c r="AC253" s="157"/>
      <c r="AD253" s="28" t="s">
        <v>167</v>
      </c>
      <c r="AE253" s="83" t="s">
        <v>281</v>
      </c>
      <c r="AF253" s="154"/>
      <c r="AG253" s="174">
        <v>0.56603773584905659</v>
      </c>
      <c r="AH253" s="174">
        <v>0.18867924528301888</v>
      </c>
      <c r="AI253" s="174">
        <v>0.18867924528301888</v>
      </c>
      <c r="AJ253" s="174">
        <v>5.6603773584905662E-2</v>
      </c>
      <c r="AK253" s="174">
        <v>0.96363636363636362</v>
      </c>
      <c r="AL253" s="175"/>
      <c r="AM253" s="264">
        <f t="shared" si="69"/>
        <v>6.8804824561403466E-2</v>
      </c>
      <c r="AN253" s="264">
        <f t="shared" si="69"/>
        <v>4.6600877192982448E-2</v>
      </c>
      <c r="AO253" s="264">
        <f t="shared" si="69"/>
        <v>-7.0449561403508776E-2</v>
      </c>
      <c r="AP253" s="264">
        <f t="shared" si="69"/>
        <v>-4.4956140350877194E-2</v>
      </c>
      <c r="AR253" s="174">
        <f t="shared" si="72"/>
        <v>0.13708726415094341</v>
      </c>
      <c r="AS253" s="174">
        <f t="shared" si="72"/>
        <v>-9.4929245283018882E-2</v>
      </c>
      <c r="AT253" s="174">
        <f t="shared" si="72"/>
        <v>-4.8054245283018882E-2</v>
      </c>
      <c r="AU253" s="174">
        <f t="shared" si="72"/>
        <v>5.8962264150943383E-3</v>
      </c>
    </row>
    <row r="254" spans="1:47" ht="25.35" customHeight="1" thickBot="1" x14ac:dyDescent="0.25">
      <c r="A254" s="2"/>
      <c r="B254" s="48" t="s">
        <v>170</v>
      </c>
      <c r="C254" s="28" t="s">
        <v>282</v>
      </c>
      <c r="D254" s="144"/>
      <c r="E254" s="205">
        <v>49</v>
      </c>
      <c r="F254" s="205">
        <v>4</v>
      </c>
      <c r="G254" s="206">
        <v>4</v>
      </c>
      <c r="H254" s="205">
        <v>0</v>
      </c>
      <c r="I254" s="247">
        <f t="shared" si="71"/>
        <v>57</v>
      </c>
      <c r="J254" s="116"/>
      <c r="K254" s="192">
        <v>0.85964912280701755</v>
      </c>
      <c r="L254" s="192">
        <v>7.0175438596491224E-2</v>
      </c>
      <c r="M254" s="192">
        <v>7.0175438596491224E-2</v>
      </c>
      <c r="N254" s="192">
        <v>0</v>
      </c>
      <c r="O254" s="157"/>
      <c r="P254" s="48" t="s">
        <v>170</v>
      </c>
      <c r="Q254" s="28" t="s">
        <v>282</v>
      </c>
      <c r="R254" s="144"/>
      <c r="S254" s="30">
        <v>53</v>
      </c>
      <c r="T254" s="30">
        <v>3</v>
      </c>
      <c r="U254" s="31">
        <v>6</v>
      </c>
      <c r="V254" s="30">
        <v>2</v>
      </c>
      <c r="W254" s="30">
        <v>64</v>
      </c>
      <c r="X254" s="116"/>
      <c r="Y254" s="127">
        <f t="shared" si="61"/>
        <v>0.828125</v>
      </c>
      <c r="Z254" s="127">
        <f t="shared" si="61"/>
        <v>4.6875E-2</v>
      </c>
      <c r="AA254" s="127">
        <f t="shared" si="61"/>
        <v>9.375E-2</v>
      </c>
      <c r="AB254" s="127">
        <f t="shared" si="60"/>
        <v>3.125E-2</v>
      </c>
      <c r="AC254" s="157"/>
      <c r="AD254" s="28" t="s">
        <v>170</v>
      </c>
      <c r="AE254" s="83" t="s">
        <v>282</v>
      </c>
      <c r="AF254" s="154"/>
      <c r="AG254" s="174">
        <v>0.62264150943396224</v>
      </c>
      <c r="AH254" s="174">
        <v>0.18867924528301888</v>
      </c>
      <c r="AI254" s="174">
        <v>0.15094339622641509</v>
      </c>
      <c r="AJ254" s="174">
        <v>3.7735849056603772E-2</v>
      </c>
      <c r="AK254" s="174">
        <v>0.96363636363636362</v>
      </c>
      <c r="AL254" s="175"/>
      <c r="AM254" s="264">
        <f t="shared" si="69"/>
        <v>3.1524122807017552E-2</v>
      </c>
      <c r="AN254" s="264">
        <f t="shared" si="69"/>
        <v>2.3300438596491224E-2</v>
      </c>
      <c r="AO254" s="264">
        <f t="shared" si="69"/>
        <v>-2.3574561403508776E-2</v>
      </c>
      <c r="AP254" s="264">
        <f t="shared" si="69"/>
        <v>-3.125E-2</v>
      </c>
      <c r="AR254" s="174">
        <f t="shared" si="72"/>
        <v>0.20548349056603776</v>
      </c>
      <c r="AS254" s="174">
        <f t="shared" si="72"/>
        <v>-0.14180424528301888</v>
      </c>
      <c r="AT254" s="174">
        <f t="shared" si="72"/>
        <v>-5.7193396226415089E-2</v>
      </c>
      <c r="AU254" s="174">
        <f t="shared" si="72"/>
        <v>-6.4858490566037721E-3</v>
      </c>
    </row>
    <row r="255" spans="1:47" ht="17.100000000000001" customHeight="1" thickBot="1" x14ac:dyDescent="0.25">
      <c r="A255" s="2"/>
      <c r="B255" s="48" t="s">
        <v>265</v>
      </c>
      <c r="C255" s="28" t="s">
        <v>283</v>
      </c>
      <c r="D255" s="144"/>
      <c r="E255" s="205">
        <v>51</v>
      </c>
      <c r="F255" s="205">
        <v>2</v>
      </c>
      <c r="G255" s="206">
        <v>4</v>
      </c>
      <c r="H255" s="205">
        <v>0</v>
      </c>
      <c r="I255" s="247">
        <f t="shared" si="71"/>
        <v>57</v>
      </c>
      <c r="J255" s="116"/>
      <c r="K255" s="192">
        <v>0.89473684210526316</v>
      </c>
      <c r="L255" s="192">
        <v>3.5087719298245612E-2</v>
      </c>
      <c r="M255" s="192">
        <v>7.0175438596491224E-2</v>
      </c>
      <c r="N255" s="192">
        <v>0</v>
      </c>
      <c r="O255" s="157"/>
      <c r="P255" s="48" t="s">
        <v>265</v>
      </c>
      <c r="Q255" s="28" t="s">
        <v>283</v>
      </c>
      <c r="R255" s="144"/>
      <c r="S255" s="30">
        <v>56</v>
      </c>
      <c r="T255" s="30">
        <v>4</v>
      </c>
      <c r="U255" s="31">
        <v>2</v>
      </c>
      <c r="V255" s="30">
        <v>2</v>
      </c>
      <c r="W255" s="30">
        <v>64</v>
      </c>
      <c r="X255" s="116"/>
      <c r="Y255" s="127">
        <f t="shared" si="61"/>
        <v>0.875</v>
      </c>
      <c r="Z255" s="127">
        <f t="shared" si="61"/>
        <v>6.25E-2</v>
      </c>
      <c r="AA255" s="127">
        <f t="shared" si="61"/>
        <v>3.125E-2</v>
      </c>
      <c r="AB255" s="127">
        <f t="shared" si="60"/>
        <v>3.125E-2</v>
      </c>
      <c r="AC255" s="157"/>
      <c r="AD255" s="28" t="s">
        <v>265</v>
      </c>
      <c r="AE255" s="83" t="s">
        <v>283</v>
      </c>
      <c r="AF255" s="154"/>
      <c r="AG255" s="174">
        <v>0.71153846153846156</v>
      </c>
      <c r="AH255" s="174">
        <v>0.15384615384615385</v>
      </c>
      <c r="AI255" s="174">
        <v>9.6153846153846159E-2</v>
      </c>
      <c r="AJ255" s="174">
        <v>3.8461538461538464E-2</v>
      </c>
      <c r="AK255" s="174">
        <v>0.94545454545454544</v>
      </c>
      <c r="AL255" s="175"/>
      <c r="AM255" s="264">
        <f t="shared" si="69"/>
        <v>1.9736842105263164E-2</v>
      </c>
      <c r="AN255" s="264">
        <f t="shared" si="69"/>
        <v>-2.7412280701754388E-2</v>
      </c>
      <c r="AO255" s="264">
        <f t="shared" si="69"/>
        <v>3.8925438596491224E-2</v>
      </c>
      <c r="AP255" s="264">
        <f t="shared" si="69"/>
        <v>-3.125E-2</v>
      </c>
      <c r="AR255" s="174">
        <f t="shared" si="72"/>
        <v>0.16346153846153844</v>
      </c>
      <c r="AS255" s="174">
        <f t="shared" si="72"/>
        <v>-9.1346153846153855E-2</v>
      </c>
      <c r="AT255" s="174">
        <f t="shared" si="72"/>
        <v>-6.4903846153846159E-2</v>
      </c>
      <c r="AU255" s="174">
        <f t="shared" si="72"/>
        <v>-7.2115384615384637E-3</v>
      </c>
    </row>
    <row r="256" spans="1:47" ht="59.1" customHeight="1" thickBot="1" x14ac:dyDescent="0.25">
      <c r="A256" s="2"/>
      <c r="B256" s="48" t="s">
        <v>284</v>
      </c>
      <c r="C256" s="28" t="s">
        <v>285</v>
      </c>
      <c r="D256" s="144"/>
      <c r="E256" s="205">
        <v>48</v>
      </c>
      <c r="F256" s="205">
        <v>4</v>
      </c>
      <c r="G256" s="206">
        <v>5</v>
      </c>
      <c r="H256" s="205">
        <v>0</v>
      </c>
      <c r="I256" s="247">
        <f t="shared" si="71"/>
        <v>57</v>
      </c>
      <c r="J256" s="116"/>
      <c r="K256" s="192">
        <v>0.84210526315789469</v>
      </c>
      <c r="L256" s="192">
        <v>7.0175438596491224E-2</v>
      </c>
      <c r="M256" s="192">
        <v>8.771929824561403E-2</v>
      </c>
      <c r="N256" s="192">
        <v>0</v>
      </c>
      <c r="O256" s="157"/>
      <c r="P256" s="48" t="s">
        <v>284</v>
      </c>
      <c r="Q256" s="28" t="s">
        <v>285</v>
      </c>
      <c r="R256" s="144"/>
      <c r="S256" s="30">
        <v>49</v>
      </c>
      <c r="T256" s="30">
        <v>7</v>
      </c>
      <c r="U256" s="31">
        <v>5</v>
      </c>
      <c r="V256" s="30">
        <v>3</v>
      </c>
      <c r="W256" s="30">
        <v>64</v>
      </c>
      <c r="X256" s="116"/>
      <c r="Y256" s="127">
        <f t="shared" si="61"/>
        <v>0.765625</v>
      </c>
      <c r="Z256" s="127">
        <f t="shared" si="61"/>
        <v>0.109375</v>
      </c>
      <c r="AA256" s="127">
        <f t="shared" si="61"/>
        <v>7.8125E-2</v>
      </c>
      <c r="AB256" s="127">
        <f t="shared" si="60"/>
        <v>4.6875E-2</v>
      </c>
      <c r="AC256" s="157"/>
      <c r="AD256" s="28" t="s">
        <v>284</v>
      </c>
      <c r="AE256" s="83" t="s">
        <v>501</v>
      </c>
      <c r="AF256" s="154"/>
      <c r="AG256" s="174">
        <v>0.62962962962962965</v>
      </c>
      <c r="AH256" s="174">
        <v>0.12962962962962962</v>
      </c>
      <c r="AI256" s="174">
        <v>0.14814814814814814</v>
      </c>
      <c r="AJ256" s="174">
        <v>9.2592592592592587E-2</v>
      </c>
      <c r="AK256" s="174">
        <v>0.98181818181818181</v>
      </c>
      <c r="AL256" s="175"/>
      <c r="AM256" s="264">
        <f t="shared" si="69"/>
        <v>7.648026315789469E-2</v>
      </c>
      <c r="AN256" s="264">
        <f t="shared" si="69"/>
        <v>-3.9199561403508776E-2</v>
      </c>
      <c r="AO256" s="264">
        <f t="shared" si="69"/>
        <v>9.5942982456140302E-3</v>
      </c>
      <c r="AP256" s="264">
        <f t="shared" si="69"/>
        <v>-4.6875E-2</v>
      </c>
      <c r="AR256" s="174">
        <f t="shared" si="72"/>
        <v>0.13599537037037035</v>
      </c>
      <c r="AS256" s="174">
        <f t="shared" si="72"/>
        <v>-2.0254629629629622E-2</v>
      </c>
      <c r="AT256" s="174">
        <f t="shared" si="72"/>
        <v>-7.002314814814814E-2</v>
      </c>
      <c r="AU256" s="174">
        <f t="shared" si="72"/>
        <v>-4.5717592592592587E-2</v>
      </c>
    </row>
    <row r="257" spans="1:47" ht="17.100000000000001" customHeight="1" thickBot="1" x14ac:dyDescent="0.25">
      <c r="A257" s="2"/>
      <c r="B257" s="35">
        <v>3</v>
      </c>
      <c r="C257" s="36" t="s">
        <v>286</v>
      </c>
      <c r="E257" s="30" t="s">
        <v>49</v>
      </c>
      <c r="F257" s="30" t="s">
        <v>49</v>
      </c>
      <c r="G257" s="31" t="s">
        <v>49</v>
      </c>
      <c r="H257" s="30" t="s">
        <v>49</v>
      </c>
      <c r="I257" s="30" t="s">
        <v>49</v>
      </c>
      <c r="J257" s="116"/>
      <c r="K257" s="127" t="s">
        <v>49</v>
      </c>
      <c r="L257" s="127" t="s">
        <v>49</v>
      </c>
      <c r="M257" s="127" t="s">
        <v>49</v>
      </c>
      <c r="N257" s="127" t="s">
        <v>49</v>
      </c>
      <c r="O257" s="157"/>
      <c r="P257" s="35">
        <v>3</v>
      </c>
      <c r="Q257" s="36" t="s">
        <v>286</v>
      </c>
      <c r="S257" s="30" t="s">
        <v>49</v>
      </c>
      <c r="T257" s="30" t="s">
        <v>49</v>
      </c>
      <c r="U257" s="31" t="s">
        <v>49</v>
      </c>
      <c r="V257" s="30" t="s">
        <v>49</v>
      </c>
      <c r="W257" s="30" t="s">
        <v>49</v>
      </c>
      <c r="X257" s="116"/>
      <c r="Y257" s="127" t="str">
        <f t="shared" si="61"/>
        <v/>
      </c>
      <c r="Z257" s="127" t="str">
        <f t="shared" si="61"/>
        <v/>
      </c>
      <c r="AA257" s="127" t="str">
        <f t="shared" si="61"/>
        <v/>
      </c>
      <c r="AB257" s="127" t="str">
        <f t="shared" si="60"/>
        <v/>
      </c>
      <c r="AC257" s="157"/>
      <c r="AD257" s="35" t="s">
        <v>434</v>
      </c>
      <c r="AE257" s="36" t="s">
        <v>286</v>
      </c>
      <c r="AG257" s="175"/>
      <c r="AH257" s="175"/>
      <c r="AI257" s="175"/>
      <c r="AJ257" s="175"/>
      <c r="AK257" s="175"/>
      <c r="AL257" s="175"/>
      <c r="AM257" s="174" t="s">
        <v>49</v>
      </c>
      <c r="AN257" s="174" t="s">
        <v>49</v>
      </c>
      <c r="AO257" s="174" t="s">
        <v>49</v>
      </c>
      <c r="AP257" s="174" t="s">
        <v>49</v>
      </c>
      <c r="AR257" s="174"/>
      <c r="AS257" s="174"/>
      <c r="AT257" s="174"/>
      <c r="AU257" s="174"/>
    </row>
    <row r="258" spans="1:47" ht="25.35" customHeight="1" thickBot="1" x14ac:dyDescent="0.25">
      <c r="A258" s="2"/>
      <c r="B258" s="48" t="s">
        <v>287</v>
      </c>
      <c r="C258" s="28" t="s">
        <v>288</v>
      </c>
      <c r="D258" s="144"/>
      <c r="E258" s="205">
        <v>51</v>
      </c>
      <c r="F258" s="205">
        <v>2</v>
      </c>
      <c r="G258" s="206">
        <v>3</v>
      </c>
      <c r="H258" s="205">
        <v>1</v>
      </c>
      <c r="I258" s="247">
        <f t="shared" ref="I258:I263" si="73">SUM(E258:H258)</f>
        <v>57</v>
      </c>
      <c r="J258" s="116"/>
      <c r="K258" s="192">
        <v>0.89473684210526316</v>
      </c>
      <c r="L258" s="192">
        <v>3.5087719298245612E-2</v>
      </c>
      <c r="M258" s="192">
        <v>5.2631578947368418E-2</v>
      </c>
      <c r="N258" s="192">
        <v>1.7543859649122806E-2</v>
      </c>
      <c r="O258" s="157"/>
      <c r="P258" s="48" t="s">
        <v>287</v>
      </c>
      <c r="Q258" s="28" t="s">
        <v>288</v>
      </c>
      <c r="R258" s="144"/>
      <c r="S258" s="30">
        <v>58</v>
      </c>
      <c r="T258" s="30">
        <v>5</v>
      </c>
      <c r="U258" s="31">
        <v>0</v>
      </c>
      <c r="V258" s="30">
        <v>1</v>
      </c>
      <c r="W258" s="30">
        <v>64</v>
      </c>
      <c r="X258" s="116"/>
      <c r="Y258" s="127">
        <f t="shared" si="61"/>
        <v>0.90625</v>
      </c>
      <c r="Z258" s="127">
        <f t="shared" si="61"/>
        <v>7.8125E-2</v>
      </c>
      <c r="AA258" s="127">
        <f t="shared" si="61"/>
        <v>0</v>
      </c>
      <c r="AB258" s="127">
        <f t="shared" si="60"/>
        <v>1.5625E-2</v>
      </c>
      <c r="AC258" s="157"/>
      <c r="AD258" s="28" t="s">
        <v>287</v>
      </c>
      <c r="AE258" s="83" t="s">
        <v>288</v>
      </c>
      <c r="AF258" s="154"/>
      <c r="AG258" s="174">
        <v>0.77777777777777779</v>
      </c>
      <c r="AH258" s="174">
        <v>0.12962962962962962</v>
      </c>
      <c r="AI258" s="174">
        <v>7.407407407407407E-2</v>
      </c>
      <c r="AJ258" s="174">
        <v>1.8518518518518517E-2</v>
      </c>
      <c r="AK258" s="174">
        <v>0.98181818181818181</v>
      </c>
      <c r="AL258" s="175"/>
      <c r="AM258" s="264">
        <f t="shared" si="69"/>
        <v>-1.1513157894736836E-2</v>
      </c>
      <c r="AN258" s="264">
        <f t="shared" si="69"/>
        <v>-4.3037280701754388E-2</v>
      </c>
      <c r="AO258" s="264">
        <f t="shared" si="69"/>
        <v>5.2631578947368418E-2</v>
      </c>
      <c r="AP258" s="264">
        <f t="shared" si="69"/>
        <v>1.918859649122806E-3</v>
      </c>
      <c r="AR258" s="174">
        <f t="shared" ref="AR258:AU263" si="74">Y258-AG258</f>
        <v>0.12847222222222221</v>
      </c>
      <c r="AS258" s="174">
        <f t="shared" si="74"/>
        <v>-5.1504629629629622E-2</v>
      </c>
      <c r="AT258" s="174">
        <f t="shared" si="74"/>
        <v>-7.407407407407407E-2</v>
      </c>
      <c r="AU258" s="174">
        <f t="shared" si="74"/>
        <v>-2.8935185185185175E-3</v>
      </c>
    </row>
    <row r="259" spans="1:47" ht="25.35" customHeight="1" thickBot="1" x14ac:dyDescent="0.25">
      <c r="A259" s="2"/>
      <c r="B259" s="48" t="s">
        <v>289</v>
      </c>
      <c r="C259" s="28" t="s">
        <v>290</v>
      </c>
      <c r="D259" s="144"/>
      <c r="E259" s="205">
        <v>48</v>
      </c>
      <c r="F259" s="205">
        <v>5</v>
      </c>
      <c r="G259" s="206">
        <v>3</v>
      </c>
      <c r="H259" s="205">
        <v>1</v>
      </c>
      <c r="I259" s="247">
        <f t="shared" si="73"/>
        <v>57</v>
      </c>
      <c r="J259" s="116"/>
      <c r="K259" s="192">
        <v>0.84210526315789469</v>
      </c>
      <c r="L259" s="192">
        <v>8.771929824561403E-2</v>
      </c>
      <c r="M259" s="192">
        <v>5.2631578947368418E-2</v>
      </c>
      <c r="N259" s="192">
        <v>1.7543859649122806E-2</v>
      </c>
      <c r="O259" s="157"/>
      <c r="P259" s="48" t="s">
        <v>289</v>
      </c>
      <c r="Q259" s="28" t="s">
        <v>290</v>
      </c>
      <c r="R259" s="144"/>
      <c r="S259" s="30">
        <v>60</v>
      </c>
      <c r="T259" s="30">
        <v>3</v>
      </c>
      <c r="U259" s="31">
        <v>0</v>
      </c>
      <c r="V259" s="30">
        <v>1</v>
      </c>
      <c r="W259" s="30">
        <v>64</v>
      </c>
      <c r="X259" s="116"/>
      <c r="Y259" s="127">
        <f t="shared" si="61"/>
        <v>0.9375</v>
      </c>
      <c r="Z259" s="127">
        <f t="shared" si="61"/>
        <v>4.6875E-2</v>
      </c>
      <c r="AA259" s="127">
        <f t="shared" si="61"/>
        <v>0</v>
      </c>
      <c r="AB259" s="127">
        <f t="shared" si="60"/>
        <v>1.5625E-2</v>
      </c>
      <c r="AC259" s="157"/>
      <c r="AD259" s="28" t="s">
        <v>289</v>
      </c>
      <c r="AE259" s="83" t="s">
        <v>290</v>
      </c>
      <c r="AF259" s="154"/>
      <c r="AG259" s="174">
        <v>0.7592592592592593</v>
      </c>
      <c r="AH259" s="174">
        <v>0.14814814814814814</v>
      </c>
      <c r="AI259" s="174">
        <v>7.407407407407407E-2</v>
      </c>
      <c r="AJ259" s="174">
        <v>1.8518518518518517E-2</v>
      </c>
      <c r="AK259" s="174">
        <v>0.98181818181818181</v>
      </c>
      <c r="AL259" s="175"/>
      <c r="AM259" s="264">
        <f t="shared" si="69"/>
        <v>-9.539473684210531E-2</v>
      </c>
      <c r="AN259" s="264">
        <f t="shared" si="69"/>
        <v>4.084429824561403E-2</v>
      </c>
      <c r="AO259" s="264">
        <f t="shared" si="69"/>
        <v>5.2631578947368418E-2</v>
      </c>
      <c r="AP259" s="264">
        <f t="shared" si="69"/>
        <v>1.918859649122806E-3</v>
      </c>
      <c r="AR259" s="174">
        <f t="shared" si="74"/>
        <v>0.1782407407407407</v>
      </c>
      <c r="AS259" s="174">
        <f t="shared" si="74"/>
        <v>-0.10127314814814814</v>
      </c>
      <c r="AT259" s="174">
        <f t="shared" si="74"/>
        <v>-7.407407407407407E-2</v>
      </c>
      <c r="AU259" s="174">
        <f t="shared" si="74"/>
        <v>-2.8935185185185175E-3</v>
      </c>
    </row>
    <row r="260" spans="1:47" ht="25.35" customHeight="1" thickBot="1" x14ac:dyDescent="0.25">
      <c r="A260" s="2"/>
      <c r="B260" s="48" t="s">
        <v>291</v>
      </c>
      <c r="C260" s="28" t="s">
        <v>292</v>
      </c>
      <c r="D260" s="144"/>
      <c r="E260" s="205">
        <v>50</v>
      </c>
      <c r="F260" s="205">
        <v>5</v>
      </c>
      <c r="G260" s="206">
        <v>2</v>
      </c>
      <c r="H260" s="205">
        <v>0</v>
      </c>
      <c r="I260" s="247">
        <f t="shared" si="73"/>
        <v>57</v>
      </c>
      <c r="J260" s="116"/>
      <c r="K260" s="192">
        <v>0.8771929824561403</v>
      </c>
      <c r="L260" s="192">
        <v>8.771929824561403E-2</v>
      </c>
      <c r="M260" s="192">
        <v>3.5087719298245612E-2</v>
      </c>
      <c r="N260" s="192">
        <v>0</v>
      </c>
      <c r="O260" s="157"/>
      <c r="P260" s="48" t="s">
        <v>291</v>
      </c>
      <c r="Q260" s="28" t="s">
        <v>292</v>
      </c>
      <c r="R260" s="144"/>
      <c r="S260" s="30">
        <v>55</v>
      </c>
      <c r="T260" s="30">
        <v>7</v>
      </c>
      <c r="U260" s="31">
        <v>1</v>
      </c>
      <c r="V260" s="30">
        <v>1</v>
      </c>
      <c r="W260" s="30">
        <v>64</v>
      </c>
      <c r="X260" s="116"/>
      <c r="Y260" s="127">
        <f t="shared" si="61"/>
        <v>0.859375</v>
      </c>
      <c r="Z260" s="127">
        <f t="shared" si="61"/>
        <v>0.109375</v>
      </c>
      <c r="AA260" s="127">
        <f t="shared" si="61"/>
        <v>1.5625E-2</v>
      </c>
      <c r="AB260" s="127">
        <f t="shared" si="60"/>
        <v>1.5625E-2</v>
      </c>
      <c r="AC260" s="157"/>
      <c r="AD260" s="28" t="s">
        <v>291</v>
      </c>
      <c r="AE260" s="83" t="s">
        <v>292</v>
      </c>
      <c r="AF260" s="154"/>
      <c r="AG260" s="174">
        <v>0.68518518518518523</v>
      </c>
      <c r="AH260" s="174">
        <v>0.22222222222222221</v>
      </c>
      <c r="AI260" s="174">
        <v>7.407407407407407E-2</v>
      </c>
      <c r="AJ260" s="174">
        <v>1.8518518518518517E-2</v>
      </c>
      <c r="AK260" s="174">
        <v>0.98181818181818181</v>
      </c>
      <c r="AL260" s="175"/>
      <c r="AM260" s="264">
        <f t="shared" si="69"/>
        <v>1.7817982456140302E-2</v>
      </c>
      <c r="AN260" s="264">
        <f t="shared" si="69"/>
        <v>-2.165570175438597E-2</v>
      </c>
      <c r="AO260" s="264">
        <f t="shared" si="69"/>
        <v>1.9462719298245612E-2</v>
      </c>
      <c r="AP260" s="264">
        <f t="shared" si="69"/>
        <v>-1.5625E-2</v>
      </c>
      <c r="AR260" s="174">
        <f t="shared" si="74"/>
        <v>0.17418981481481477</v>
      </c>
      <c r="AS260" s="174">
        <f t="shared" si="74"/>
        <v>-0.11284722222222221</v>
      </c>
      <c r="AT260" s="174">
        <f t="shared" si="74"/>
        <v>-5.844907407407407E-2</v>
      </c>
      <c r="AU260" s="174">
        <f t="shared" si="74"/>
        <v>-2.8935185185185175E-3</v>
      </c>
    </row>
    <row r="261" spans="1:47" ht="25.35" customHeight="1" thickBot="1" x14ac:dyDescent="0.25">
      <c r="A261" s="2"/>
      <c r="B261" s="48" t="s">
        <v>293</v>
      </c>
      <c r="C261" s="28" t="s">
        <v>294</v>
      </c>
      <c r="D261" s="144"/>
      <c r="E261" s="205">
        <v>51</v>
      </c>
      <c r="F261" s="205">
        <v>4</v>
      </c>
      <c r="G261" s="206">
        <v>2</v>
      </c>
      <c r="H261" s="205">
        <v>0</v>
      </c>
      <c r="I261" s="247">
        <f t="shared" si="73"/>
        <v>57</v>
      </c>
      <c r="J261" s="116"/>
      <c r="K261" s="192">
        <v>0.89473684210526316</v>
      </c>
      <c r="L261" s="192">
        <v>7.0175438596491224E-2</v>
      </c>
      <c r="M261" s="192">
        <v>3.5087719298245612E-2</v>
      </c>
      <c r="N261" s="192">
        <v>0</v>
      </c>
      <c r="O261" s="157"/>
      <c r="P261" s="48" t="s">
        <v>293</v>
      </c>
      <c r="Q261" s="28" t="s">
        <v>294</v>
      </c>
      <c r="R261" s="144"/>
      <c r="S261" s="30">
        <v>60</v>
      </c>
      <c r="T261" s="30">
        <v>3</v>
      </c>
      <c r="U261" s="31">
        <v>0</v>
      </c>
      <c r="V261" s="30">
        <v>1</v>
      </c>
      <c r="W261" s="30">
        <v>64</v>
      </c>
      <c r="X261" s="116"/>
      <c r="Y261" s="127">
        <f t="shared" si="61"/>
        <v>0.9375</v>
      </c>
      <c r="Z261" s="127">
        <f t="shared" si="61"/>
        <v>4.6875E-2</v>
      </c>
      <c r="AA261" s="127">
        <f t="shared" si="61"/>
        <v>0</v>
      </c>
      <c r="AB261" s="127">
        <f t="shared" si="60"/>
        <v>1.5625E-2</v>
      </c>
      <c r="AC261" s="157"/>
      <c r="AD261" s="28" t="s">
        <v>293</v>
      </c>
      <c r="AE261" s="83" t="s">
        <v>294</v>
      </c>
      <c r="AF261" s="154"/>
      <c r="AG261" s="174">
        <v>0.7407407407407407</v>
      </c>
      <c r="AH261" s="174">
        <v>0.12962962962962962</v>
      </c>
      <c r="AI261" s="174">
        <v>9.2592592592592587E-2</v>
      </c>
      <c r="AJ261" s="174">
        <v>3.7037037037037035E-2</v>
      </c>
      <c r="AK261" s="174">
        <v>0.98181818181818181</v>
      </c>
      <c r="AL261" s="175"/>
      <c r="AM261" s="264">
        <f t="shared" si="69"/>
        <v>-4.2763157894736836E-2</v>
      </c>
      <c r="AN261" s="264">
        <f t="shared" si="69"/>
        <v>2.3300438596491224E-2</v>
      </c>
      <c r="AO261" s="264">
        <f t="shared" si="69"/>
        <v>3.5087719298245612E-2</v>
      </c>
      <c r="AP261" s="264">
        <f t="shared" si="69"/>
        <v>-1.5625E-2</v>
      </c>
      <c r="AR261" s="174">
        <f t="shared" si="74"/>
        <v>0.1967592592592593</v>
      </c>
      <c r="AS261" s="174">
        <f t="shared" si="74"/>
        <v>-8.2754629629629622E-2</v>
      </c>
      <c r="AT261" s="174">
        <f t="shared" si="74"/>
        <v>-9.2592592592592587E-2</v>
      </c>
      <c r="AU261" s="174">
        <f t="shared" si="74"/>
        <v>-2.1412037037037035E-2</v>
      </c>
    </row>
    <row r="262" spans="1:47" ht="25.35" customHeight="1" thickBot="1" x14ac:dyDescent="0.25">
      <c r="A262" s="2"/>
      <c r="B262" s="48" t="s">
        <v>295</v>
      </c>
      <c r="C262" s="28" t="s">
        <v>296</v>
      </c>
      <c r="D262" s="144"/>
      <c r="E262" s="205">
        <v>50</v>
      </c>
      <c r="F262" s="205">
        <v>3</v>
      </c>
      <c r="G262" s="206">
        <v>4</v>
      </c>
      <c r="H262" s="205">
        <v>0</v>
      </c>
      <c r="I262" s="247">
        <f t="shared" si="73"/>
        <v>57</v>
      </c>
      <c r="J262" s="116"/>
      <c r="K262" s="192">
        <v>0.8771929824561403</v>
      </c>
      <c r="L262" s="192">
        <v>5.2631578947368418E-2</v>
      </c>
      <c r="M262" s="192">
        <v>7.0175438596491224E-2</v>
      </c>
      <c r="N262" s="192">
        <v>0</v>
      </c>
      <c r="O262" s="157"/>
      <c r="P262" s="48" t="s">
        <v>295</v>
      </c>
      <c r="Q262" s="28" t="s">
        <v>296</v>
      </c>
      <c r="R262" s="144"/>
      <c r="S262" s="30">
        <v>49</v>
      </c>
      <c r="T262" s="30">
        <v>6</v>
      </c>
      <c r="U262" s="31">
        <v>3</v>
      </c>
      <c r="V262" s="30">
        <v>6</v>
      </c>
      <c r="W262" s="30">
        <v>64</v>
      </c>
      <c r="X262" s="116"/>
      <c r="Y262" s="127">
        <f t="shared" si="61"/>
        <v>0.765625</v>
      </c>
      <c r="Z262" s="127">
        <f t="shared" si="61"/>
        <v>9.375E-2</v>
      </c>
      <c r="AA262" s="127">
        <f t="shared" si="61"/>
        <v>4.6875E-2</v>
      </c>
      <c r="AB262" s="127">
        <f t="shared" si="60"/>
        <v>9.375E-2</v>
      </c>
      <c r="AC262" s="157"/>
      <c r="AD262" s="28" t="s">
        <v>295</v>
      </c>
      <c r="AE262" s="83" t="s">
        <v>296</v>
      </c>
      <c r="AF262" s="154"/>
      <c r="AG262" s="174">
        <v>0.62962962962962965</v>
      </c>
      <c r="AH262" s="174">
        <v>0.20370370370370369</v>
      </c>
      <c r="AI262" s="174">
        <v>0.12962962962962962</v>
      </c>
      <c r="AJ262" s="174">
        <v>3.7037037037037035E-2</v>
      </c>
      <c r="AK262" s="174">
        <v>0.98181818181818181</v>
      </c>
      <c r="AL262" s="175"/>
      <c r="AM262" s="264">
        <f t="shared" si="69"/>
        <v>0.1115679824561403</v>
      </c>
      <c r="AN262" s="264">
        <f t="shared" si="69"/>
        <v>-4.1118421052631582E-2</v>
      </c>
      <c r="AO262" s="264">
        <f t="shared" si="69"/>
        <v>2.3300438596491224E-2</v>
      </c>
      <c r="AP262" s="264">
        <f t="shared" si="69"/>
        <v>-9.375E-2</v>
      </c>
      <c r="AR262" s="174">
        <f t="shared" si="74"/>
        <v>0.13599537037037035</v>
      </c>
      <c r="AS262" s="174">
        <f t="shared" si="74"/>
        <v>-0.10995370370370369</v>
      </c>
      <c r="AT262" s="174">
        <f t="shared" si="74"/>
        <v>-8.2754629629629622E-2</v>
      </c>
      <c r="AU262" s="174">
        <f t="shared" si="74"/>
        <v>5.6712962962962965E-2</v>
      </c>
    </row>
    <row r="263" spans="1:47" ht="25.35" customHeight="1" thickBot="1" x14ac:dyDescent="0.25">
      <c r="A263" s="2"/>
      <c r="B263" s="48" t="s">
        <v>297</v>
      </c>
      <c r="C263" s="28" t="s">
        <v>298</v>
      </c>
      <c r="D263" s="144"/>
      <c r="E263" s="205">
        <v>50</v>
      </c>
      <c r="F263" s="205">
        <v>3</v>
      </c>
      <c r="G263" s="206">
        <v>4</v>
      </c>
      <c r="H263" s="205">
        <v>0</v>
      </c>
      <c r="I263" s="247">
        <f t="shared" si="73"/>
        <v>57</v>
      </c>
      <c r="J263" s="116"/>
      <c r="K263" s="192">
        <v>0.8771929824561403</v>
      </c>
      <c r="L263" s="192">
        <v>5.2631578947368418E-2</v>
      </c>
      <c r="M263" s="192">
        <v>7.0175438596491224E-2</v>
      </c>
      <c r="N263" s="192">
        <v>0</v>
      </c>
      <c r="O263" s="157"/>
      <c r="P263" s="48" t="s">
        <v>297</v>
      </c>
      <c r="Q263" s="28" t="s">
        <v>298</v>
      </c>
      <c r="R263" s="144"/>
      <c r="S263" s="30">
        <v>58</v>
      </c>
      <c r="T263" s="30">
        <v>3</v>
      </c>
      <c r="U263" s="31">
        <v>2</v>
      </c>
      <c r="V263" s="30">
        <v>1</v>
      </c>
      <c r="W263" s="30">
        <v>64</v>
      </c>
      <c r="X263" s="116"/>
      <c r="Y263" s="127">
        <f t="shared" si="61"/>
        <v>0.90625</v>
      </c>
      <c r="Z263" s="127">
        <f t="shared" si="61"/>
        <v>4.6875E-2</v>
      </c>
      <c r="AA263" s="127">
        <f t="shared" si="61"/>
        <v>3.125E-2</v>
      </c>
      <c r="AB263" s="127">
        <f t="shared" si="60"/>
        <v>1.5625E-2</v>
      </c>
      <c r="AC263" s="157"/>
      <c r="AD263" s="28" t="s">
        <v>297</v>
      </c>
      <c r="AE263" s="83" t="s">
        <v>298</v>
      </c>
      <c r="AF263" s="154"/>
      <c r="AG263" s="174">
        <v>0.72222222222222221</v>
      </c>
      <c r="AH263" s="174">
        <v>0.14814814814814814</v>
      </c>
      <c r="AI263" s="174">
        <v>0.1111111111111111</v>
      </c>
      <c r="AJ263" s="174">
        <v>1.8518518518518517E-2</v>
      </c>
      <c r="AK263" s="174">
        <v>0.98181818181818181</v>
      </c>
      <c r="AL263" s="175"/>
      <c r="AM263" s="264">
        <f t="shared" si="69"/>
        <v>-2.9057017543859698E-2</v>
      </c>
      <c r="AN263" s="264">
        <f t="shared" si="69"/>
        <v>5.7565789473684181E-3</v>
      </c>
      <c r="AO263" s="264">
        <f t="shared" si="69"/>
        <v>3.8925438596491224E-2</v>
      </c>
      <c r="AP263" s="264">
        <f t="shared" si="69"/>
        <v>-1.5625E-2</v>
      </c>
      <c r="AR263" s="174">
        <f t="shared" si="74"/>
        <v>0.18402777777777779</v>
      </c>
      <c r="AS263" s="174">
        <f t="shared" si="74"/>
        <v>-0.10127314814814814</v>
      </c>
      <c r="AT263" s="174">
        <f t="shared" si="74"/>
        <v>-7.9861111111111105E-2</v>
      </c>
      <c r="AU263" s="174">
        <f t="shared" si="74"/>
        <v>-2.8935185185185175E-3</v>
      </c>
    </row>
    <row r="264" spans="1:47" ht="17.100000000000001" customHeight="1" thickBot="1" x14ac:dyDescent="0.25">
      <c r="A264" s="2"/>
      <c r="B264" s="35">
        <v>4</v>
      </c>
      <c r="C264" s="36" t="s">
        <v>299</v>
      </c>
      <c r="E264" s="30" t="s">
        <v>49</v>
      </c>
      <c r="F264" s="30" t="s">
        <v>49</v>
      </c>
      <c r="G264" s="31" t="s">
        <v>49</v>
      </c>
      <c r="H264" s="30" t="s">
        <v>49</v>
      </c>
      <c r="I264" s="30" t="s">
        <v>49</v>
      </c>
      <c r="J264" s="116"/>
      <c r="K264" s="127" t="s">
        <v>49</v>
      </c>
      <c r="L264" s="127" t="s">
        <v>49</v>
      </c>
      <c r="M264" s="127" t="s">
        <v>49</v>
      </c>
      <c r="N264" s="127" t="s">
        <v>49</v>
      </c>
      <c r="O264" s="157"/>
      <c r="P264" s="35">
        <v>4</v>
      </c>
      <c r="Q264" s="36" t="s">
        <v>299</v>
      </c>
      <c r="S264" s="30" t="s">
        <v>49</v>
      </c>
      <c r="T264" s="30" t="s">
        <v>49</v>
      </c>
      <c r="U264" s="31" t="s">
        <v>49</v>
      </c>
      <c r="V264" s="30" t="s">
        <v>49</v>
      </c>
      <c r="W264" s="30" t="s">
        <v>49</v>
      </c>
      <c r="X264" s="116"/>
      <c r="Y264" s="127" t="str">
        <f t="shared" si="61"/>
        <v/>
      </c>
      <c r="Z264" s="127" t="str">
        <f t="shared" si="61"/>
        <v/>
      </c>
      <c r="AA264" s="127" t="str">
        <f t="shared" si="61"/>
        <v/>
      </c>
      <c r="AB264" s="127" t="str">
        <f t="shared" si="60"/>
        <v/>
      </c>
      <c r="AC264" s="157"/>
      <c r="AD264" s="35" t="s">
        <v>435</v>
      </c>
      <c r="AE264" s="36" t="s">
        <v>299</v>
      </c>
      <c r="AG264" s="175"/>
      <c r="AH264" s="175"/>
      <c r="AI264" s="175"/>
      <c r="AJ264" s="175"/>
      <c r="AK264" s="175"/>
      <c r="AL264" s="175"/>
      <c r="AM264" s="174" t="s">
        <v>49</v>
      </c>
      <c r="AN264" s="174" t="s">
        <v>49</v>
      </c>
      <c r="AO264" s="174" t="s">
        <v>49</v>
      </c>
      <c r="AP264" s="174" t="s">
        <v>49</v>
      </c>
      <c r="AR264" s="174"/>
      <c r="AS264" s="174"/>
      <c r="AT264" s="174"/>
      <c r="AU264" s="174"/>
    </row>
    <row r="265" spans="1:47" ht="25.35" customHeight="1" thickBot="1" x14ac:dyDescent="0.25">
      <c r="A265" s="2"/>
      <c r="B265" s="48" t="s">
        <v>66</v>
      </c>
      <c r="C265" s="28" t="s">
        <v>300</v>
      </c>
      <c r="D265" s="144"/>
      <c r="E265" s="205">
        <v>50</v>
      </c>
      <c r="F265" s="205">
        <v>3</v>
      </c>
      <c r="G265" s="206">
        <v>3</v>
      </c>
      <c r="H265" s="205">
        <v>1</v>
      </c>
      <c r="I265" s="247">
        <f t="shared" ref="I265:I266" si="75">SUM(E265:H265)</f>
        <v>57</v>
      </c>
      <c r="J265" s="116"/>
      <c r="K265" s="192">
        <v>0.8771929824561403</v>
      </c>
      <c r="L265" s="192">
        <v>5.2631578947368418E-2</v>
      </c>
      <c r="M265" s="192">
        <v>5.2631578947368418E-2</v>
      </c>
      <c r="N265" s="192">
        <v>1.7543859649122806E-2</v>
      </c>
      <c r="O265" s="157"/>
      <c r="P265" s="48" t="s">
        <v>66</v>
      </c>
      <c r="Q265" s="28" t="s">
        <v>300</v>
      </c>
      <c r="R265" s="144"/>
      <c r="S265" s="30">
        <v>51</v>
      </c>
      <c r="T265" s="30">
        <v>5</v>
      </c>
      <c r="U265" s="31">
        <v>3</v>
      </c>
      <c r="V265" s="30">
        <v>5</v>
      </c>
      <c r="W265" s="30">
        <v>64</v>
      </c>
      <c r="X265" s="116"/>
      <c r="Y265" s="127">
        <f t="shared" si="61"/>
        <v>0.796875</v>
      </c>
      <c r="Z265" s="127">
        <f t="shared" si="61"/>
        <v>7.8125E-2</v>
      </c>
      <c r="AA265" s="127">
        <f t="shared" si="61"/>
        <v>4.6875E-2</v>
      </c>
      <c r="AB265" s="127">
        <f t="shared" si="60"/>
        <v>7.8125E-2</v>
      </c>
      <c r="AC265" s="157"/>
      <c r="AD265" s="28" t="s">
        <v>66</v>
      </c>
      <c r="AE265" s="83" t="s">
        <v>300</v>
      </c>
      <c r="AF265" s="154"/>
      <c r="AG265" s="174">
        <v>0.66666666666666663</v>
      </c>
      <c r="AH265" s="174">
        <v>0.16666666666666666</v>
      </c>
      <c r="AI265" s="174">
        <v>0.12962962962962962</v>
      </c>
      <c r="AJ265" s="174">
        <v>3.7037037037037035E-2</v>
      </c>
      <c r="AK265" s="174">
        <v>0.98181818181818181</v>
      </c>
      <c r="AL265" s="175"/>
      <c r="AM265" s="264">
        <f t="shared" si="69"/>
        <v>8.0317982456140302E-2</v>
      </c>
      <c r="AN265" s="264">
        <f t="shared" si="69"/>
        <v>-2.5493421052631582E-2</v>
      </c>
      <c r="AO265" s="264">
        <f t="shared" si="69"/>
        <v>5.7565789473684181E-3</v>
      </c>
      <c r="AP265" s="264">
        <f t="shared" si="69"/>
        <v>-6.0581140350877194E-2</v>
      </c>
      <c r="AR265" s="174">
        <f t="shared" ref="AR265:AU266" si="76">Y265-AG265</f>
        <v>0.13020833333333337</v>
      </c>
      <c r="AS265" s="174">
        <f t="shared" si="76"/>
        <v>-8.8541666666666657E-2</v>
      </c>
      <c r="AT265" s="174">
        <f t="shared" si="76"/>
        <v>-8.2754629629629622E-2</v>
      </c>
      <c r="AU265" s="174">
        <f t="shared" si="76"/>
        <v>4.1087962962962965E-2</v>
      </c>
    </row>
    <row r="266" spans="1:47" ht="25.35" customHeight="1" thickBot="1" x14ac:dyDescent="0.25">
      <c r="A266" s="2"/>
      <c r="B266" s="48" t="s">
        <v>71</v>
      </c>
      <c r="C266" s="28" t="s">
        <v>301</v>
      </c>
      <c r="D266" s="144"/>
      <c r="E266" s="205">
        <v>43</v>
      </c>
      <c r="F266" s="205">
        <v>7</v>
      </c>
      <c r="G266" s="206">
        <v>3</v>
      </c>
      <c r="H266" s="205">
        <v>4</v>
      </c>
      <c r="I266" s="247">
        <f t="shared" si="75"/>
        <v>57</v>
      </c>
      <c r="J266" s="116"/>
      <c r="K266" s="192">
        <v>0.75438596491228072</v>
      </c>
      <c r="L266" s="192">
        <v>0.12280701754385964</v>
      </c>
      <c r="M266" s="192">
        <v>5.2631578947368418E-2</v>
      </c>
      <c r="N266" s="192">
        <v>7.0175438596491224E-2</v>
      </c>
      <c r="O266" s="157"/>
      <c r="P266" s="48" t="s">
        <v>71</v>
      </c>
      <c r="Q266" s="28" t="s">
        <v>301</v>
      </c>
      <c r="R266" s="144"/>
      <c r="S266" s="30">
        <v>44</v>
      </c>
      <c r="T266" s="30">
        <v>8</v>
      </c>
      <c r="U266" s="31">
        <v>4</v>
      </c>
      <c r="V266" s="30">
        <v>8</v>
      </c>
      <c r="W266" s="30">
        <v>64</v>
      </c>
      <c r="X266" s="116"/>
      <c r="Y266" s="127">
        <f t="shared" si="61"/>
        <v>0.6875</v>
      </c>
      <c r="Z266" s="127">
        <f t="shared" si="61"/>
        <v>0.125</v>
      </c>
      <c r="AA266" s="127">
        <f t="shared" si="61"/>
        <v>6.25E-2</v>
      </c>
      <c r="AB266" s="127">
        <f t="shared" si="60"/>
        <v>0.125</v>
      </c>
      <c r="AC266" s="157"/>
      <c r="AD266" s="28" t="s">
        <v>71</v>
      </c>
      <c r="AE266" s="83" t="s">
        <v>301</v>
      </c>
      <c r="AF266" s="154"/>
      <c r="AG266" s="174">
        <v>0.48148148148148145</v>
      </c>
      <c r="AH266" s="174">
        <v>0.22222222222222221</v>
      </c>
      <c r="AI266" s="174">
        <v>0.24074074074074073</v>
      </c>
      <c r="AJ266" s="174">
        <v>5.5555555555555552E-2</v>
      </c>
      <c r="AK266" s="174">
        <v>0.98181818181818181</v>
      </c>
      <c r="AL266" s="175"/>
      <c r="AM266" s="264">
        <f t="shared" si="69"/>
        <v>6.6885964912280715E-2</v>
      </c>
      <c r="AN266" s="264">
        <f t="shared" si="69"/>
        <v>-2.1929824561403577E-3</v>
      </c>
      <c r="AO266" s="264">
        <f t="shared" si="69"/>
        <v>-9.8684210526315819E-3</v>
      </c>
      <c r="AP266" s="264">
        <f t="shared" si="69"/>
        <v>-5.4824561403508776E-2</v>
      </c>
      <c r="AR266" s="174">
        <f t="shared" si="76"/>
        <v>0.20601851851851855</v>
      </c>
      <c r="AS266" s="174">
        <f t="shared" si="76"/>
        <v>-9.722222222222221E-2</v>
      </c>
      <c r="AT266" s="174">
        <f t="shared" si="76"/>
        <v>-0.17824074074074073</v>
      </c>
      <c r="AU266" s="174">
        <f t="shared" si="76"/>
        <v>6.9444444444444448E-2</v>
      </c>
    </row>
    <row r="267" spans="1:47" ht="17.100000000000001" customHeight="1" thickBot="1" x14ac:dyDescent="0.25">
      <c r="A267" s="2"/>
      <c r="B267" s="35">
        <v>5</v>
      </c>
      <c r="C267" s="36" t="s">
        <v>302</v>
      </c>
      <c r="E267" s="30" t="s">
        <v>49</v>
      </c>
      <c r="F267" s="30" t="s">
        <v>49</v>
      </c>
      <c r="G267" s="31" t="s">
        <v>49</v>
      </c>
      <c r="H267" s="30" t="s">
        <v>49</v>
      </c>
      <c r="I267" s="30" t="s">
        <v>49</v>
      </c>
      <c r="J267" s="116"/>
      <c r="K267" s="127" t="s">
        <v>49</v>
      </c>
      <c r="L267" s="127" t="s">
        <v>49</v>
      </c>
      <c r="M267" s="127" t="s">
        <v>49</v>
      </c>
      <c r="N267" s="127" t="s">
        <v>49</v>
      </c>
      <c r="O267" s="157"/>
      <c r="P267" s="35">
        <v>5</v>
      </c>
      <c r="Q267" s="36" t="s">
        <v>302</v>
      </c>
      <c r="S267" s="30" t="s">
        <v>49</v>
      </c>
      <c r="T267" s="30" t="s">
        <v>49</v>
      </c>
      <c r="U267" s="31" t="s">
        <v>49</v>
      </c>
      <c r="V267" s="30" t="s">
        <v>49</v>
      </c>
      <c r="W267" s="30" t="s">
        <v>49</v>
      </c>
      <c r="X267" s="116"/>
      <c r="Y267" s="127" t="str">
        <f t="shared" si="61"/>
        <v/>
      </c>
      <c r="Z267" s="127" t="str">
        <f t="shared" si="61"/>
        <v/>
      </c>
      <c r="AA267" s="127" t="str">
        <f t="shared" si="61"/>
        <v/>
      </c>
      <c r="AB267" s="127" t="str">
        <f t="shared" si="60"/>
        <v/>
      </c>
      <c r="AC267" s="157"/>
      <c r="AD267" s="35" t="s">
        <v>436</v>
      </c>
      <c r="AE267" s="36" t="s">
        <v>302</v>
      </c>
      <c r="AG267" s="175"/>
      <c r="AH267" s="175"/>
      <c r="AI267" s="175"/>
      <c r="AJ267" s="175"/>
      <c r="AK267" s="175"/>
      <c r="AL267" s="175"/>
      <c r="AM267" s="174" t="s">
        <v>49</v>
      </c>
      <c r="AN267" s="174" t="s">
        <v>49</v>
      </c>
      <c r="AO267" s="174" t="s">
        <v>49</v>
      </c>
      <c r="AP267" s="174" t="s">
        <v>49</v>
      </c>
      <c r="AR267" s="174"/>
      <c r="AS267" s="174"/>
      <c r="AT267" s="174"/>
      <c r="AU267" s="174"/>
    </row>
    <row r="268" spans="1:47" ht="25.35" customHeight="1" thickBot="1" x14ac:dyDescent="0.25">
      <c r="A268" s="2"/>
      <c r="B268" s="48" t="s">
        <v>99</v>
      </c>
      <c r="C268" s="28" t="s">
        <v>303</v>
      </c>
      <c r="D268" s="144"/>
      <c r="E268" s="205">
        <v>44</v>
      </c>
      <c r="F268" s="205">
        <v>6</v>
      </c>
      <c r="G268" s="206">
        <v>7</v>
      </c>
      <c r="H268" s="205">
        <v>0</v>
      </c>
      <c r="I268" s="247">
        <f t="shared" ref="I268:I272" si="77">SUM(E268:H268)</f>
        <v>57</v>
      </c>
      <c r="J268" s="116"/>
      <c r="K268" s="192">
        <v>0.77192982456140347</v>
      </c>
      <c r="L268" s="192">
        <v>0.10526315789473684</v>
      </c>
      <c r="M268" s="192">
        <v>0.12280701754385964</v>
      </c>
      <c r="N268" s="192">
        <v>0</v>
      </c>
      <c r="O268" s="157"/>
      <c r="P268" s="48" t="s">
        <v>99</v>
      </c>
      <c r="Q268" s="28" t="s">
        <v>303</v>
      </c>
      <c r="R268" s="144"/>
      <c r="S268" s="30">
        <v>41</v>
      </c>
      <c r="T268" s="30">
        <v>8</v>
      </c>
      <c r="U268" s="31">
        <v>13</v>
      </c>
      <c r="V268" s="30">
        <v>2</v>
      </c>
      <c r="W268" s="30">
        <v>64</v>
      </c>
      <c r="X268" s="116"/>
      <c r="Y268" s="127">
        <f t="shared" si="61"/>
        <v>0.640625</v>
      </c>
      <c r="Z268" s="127">
        <f t="shared" si="61"/>
        <v>0.125</v>
      </c>
      <c r="AA268" s="127">
        <f t="shared" si="61"/>
        <v>0.203125</v>
      </c>
      <c r="AB268" s="127">
        <f t="shared" si="60"/>
        <v>3.125E-2</v>
      </c>
      <c r="AC268" s="157"/>
      <c r="AD268" s="28" t="s">
        <v>99</v>
      </c>
      <c r="AE268" s="83" t="s">
        <v>303</v>
      </c>
      <c r="AF268" s="154"/>
      <c r="AG268" s="174">
        <v>0.39622641509433965</v>
      </c>
      <c r="AH268" s="174">
        <v>0.28301886792452829</v>
      </c>
      <c r="AI268" s="174">
        <v>0.28301886792452829</v>
      </c>
      <c r="AJ268" s="174">
        <v>3.7735849056603772E-2</v>
      </c>
      <c r="AK268" s="174">
        <v>0.96363636363636362</v>
      </c>
      <c r="AL268" s="175"/>
      <c r="AM268" s="264">
        <f t="shared" si="69"/>
        <v>0.13130482456140347</v>
      </c>
      <c r="AN268" s="264">
        <f t="shared" si="69"/>
        <v>-1.9736842105263164E-2</v>
      </c>
      <c r="AO268" s="264">
        <f t="shared" si="69"/>
        <v>-8.0317982456140358E-2</v>
      </c>
      <c r="AP268" s="264">
        <f t="shared" si="69"/>
        <v>-3.125E-2</v>
      </c>
      <c r="AR268" s="174">
        <f t="shared" ref="AR268:AU272" si="78">Y268-AG268</f>
        <v>0.24439858490566035</v>
      </c>
      <c r="AS268" s="174">
        <f t="shared" si="78"/>
        <v>-0.15801886792452829</v>
      </c>
      <c r="AT268" s="174">
        <f t="shared" si="78"/>
        <v>-7.9893867924528295E-2</v>
      </c>
      <c r="AU268" s="174">
        <f t="shared" si="78"/>
        <v>-6.4858490566037721E-3</v>
      </c>
    </row>
    <row r="269" spans="1:47" ht="25.35" customHeight="1" thickBot="1" x14ac:dyDescent="0.25">
      <c r="A269" s="2"/>
      <c r="B269" s="48" t="s">
        <v>304</v>
      </c>
      <c r="C269" s="28" t="s">
        <v>305</v>
      </c>
      <c r="D269" s="144"/>
      <c r="E269" s="205">
        <v>46</v>
      </c>
      <c r="F269" s="205">
        <v>5</v>
      </c>
      <c r="G269" s="206">
        <v>5</v>
      </c>
      <c r="H269" s="205">
        <v>1</v>
      </c>
      <c r="I269" s="247">
        <f t="shared" si="77"/>
        <v>57</v>
      </c>
      <c r="J269" s="116"/>
      <c r="K269" s="192">
        <v>0.80701754385964908</v>
      </c>
      <c r="L269" s="192">
        <v>8.771929824561403E-2</v>
      </c>
      <c r="M269" s="192">
        <v>8.771929824561403E-2</v>
      </c>
      <c r="N269" s="192">
        <v>1.7543859649122806E-2</v>
      </c>
      <c r="O269" s="157"/>
      <c r="P269" s="48" t="s">
        <v>304</v>
      </c>
      <c r="Q269" s="28" t="s">
        <v>305</v>
      </c>
      <c r="R269" s="144"/>
      <c r="S269" s="30">
        <v>46</v>
      </c>
      <c r="T269" s="30">
        <v>7</v>
      </c>
      <c r="U269" s="31">
        <v>8</v>
      </c>
      <c r="V269" s="30">
        <v>3</v>
      </c>
      <c r="W269" s="30">
        <v>64</v>
      </c>
      <c r="X269" s="116"/>
      <c r="Y269" s="127">
        <f t="shared" si="61"/>
        <v>0.71875</v>
      </c>
      <c r="Z269" s="127">
        <f t="shared" si="61"/>
        <v>0.109375</v>
      </c>
      <c r="AA269" s="127">
        <f t="shared" si="61"/>
        <v>0.125</v>
      </c>
      <c r="AB269" s="127">
        <f t="shared" si="60"/>
        <v>4.6875E-2</v>
      </c>
      <c r="AC269" s="157"/>
      <c r="AD269" s="28" t="s">
        <v>304</v>
      </c>
      <c r="AE269" s="83" t="s">
        <v>305</v>
      </c>
      <c r="AF269" s="154"/>
      <c r="AG269" s="174">
        <v>0.5</v>
      </c>
      <c r="AH269" s="174">
        <v>0.24074074074074073</v>
      </c>
      <c r="AI269" s="174">
        <v>0.22222222222222221</v>
      </c>
      <c r="AJ269" s="174">
        <v>3.7037037037037035E-2</v>
      </c>
      <c r="AK269" s="174">
        <v>0.98181818181818181</v>
      </c>
      <c r="AL269" s="175"/>
      <c r="AM269" s="264">
        <f t="shared" si="69"/>
        <v>8.8267543859649078E-2</v>
      </c>
      <c r="AN269" s="264">
        <f t="shared" si="69"/>
        <v>-2.165570175438597E-2</v>
      </c>
      <c r="AO269" s="264">
        <f t="shared" si="69"/>
        <v>-3.728070175438597E-2</v>
      </c>
      <c r="AP269" s="264">
        <f t="shared" si="69"/>
        <v>-2.9331140350877194E-2</v>
      </c>
      <c r="AR269" s="174">
        <f t="shared" si="78"/>
        <v>0.21875</v>
      </c>
      <c r="AS269" s="174">
        <f t="shared" si="78"/>
        <v>-0.13136574074074073</v>
      </c>
      <c r="AT269" s="174">
        <f t="shared" si="78"/>
        <v>-9.722222222222221E-2</v>
      </c>
      <c r="AU269" s="174">
        <f t="shared" si="78"/>
        <v>9.837962962962965E-3</v>
      </c>
    </row>
    <row r="270" spans="1:47" ht="25.35" customHeight="1" thickBot="1" x14ac:dyDescent="0.25">
      <c r="A270" s="2"/>
      <c r="B270" s="48" t="s">
        <v>306</v>
      </c>
      <c r="C270" s="28" t="s">
        <v>307</v>
      </c>
      <c r="D270" s="144"/>
      <c r="E270" s="205">
        <v>49</v>
      </c>
      <c r="F270" s="205">
        <v>3</v>
      </c>
      <c r="G270" s="206">
        <v>4</v>
      </c>
      <c r="H270" s="205">
        <v>1</v>
      </c>
      <c r="I270" s="247">
        <f t="shared" si="77"/>
        <v>57</v>
      </c>
      <c r="J270" s="116"/>
      <c r="K270" s="192">
        <v>0.85964912280701755</v>
      </c>
      <c r="L270" s="192">
        <v>5.2631578947368418E-2</v>
      </c>
      <c r="M270" s="192">
        <v>7.0175438596491224E-2</v>
      </c>
      <c r="N270" s="192">
        <v>1.7543859649122806E-2</v>
      </c>
      <c r="O270" s="157"/>
      <c r="P270" s="48" t="s">
        <v>306</v>
      </c>
      <c r="Q270" s="28" t="s">
        <v>307</v>
      </c>
      <c r="R270" s="144"/>
      <c r="S270" s="30">
        <v>56</v>
      </c>
      <c r="T270" s="30">
        <v>2</v>
      </c>
      <c r="U270" s="31">
        <v>3</v>
      </c>
      <c r="V270" s="30">
        <v>3</v>
      </c>
      <c r="W270" s="30">
        <v>64</v>
      </c>
      <c r="X270" s="116"/>
      <c r="Y270" s="127">
        <f t="shared" si="61"/>
        <v>0.875</v>
      </c>
      <c r="Z270" s="127">
        <f t="shared" si="61"/>
        <v>3.125E-2</v>
      </c>
      <c r="AA270" s="127">
        <f t="shared" si="61"/>
        <v>4.6875E-2</v>
      </c>
      <c r="AB270" s="127">
        <f t="shared" si="60"/>
        <v>4.6875E-2</v>
      </c>
      <c r="AC270" s="157"/>
      <c r="AD270" s="28" t="s">
        <v>306</v>
      </c>
      <c r="AE270" s="83" t="s">
        <v>307</v>
      </c>
      <c r="AF270" s="154"/>
      <c r="AG270" s="174">
        <v>0.7592592592592593</v>
      </c>
      <c r="AH270" s="174">
        <v>9.2592592592592587E-2</v>
      </c>
      <c r="AI270" s="174">
        <v>9.2592592592592587E-2</v>
      </c>
      <c r="AJ270" s="174">
        <v>5.5555555555555552E-2</v>
      </c>
      <c r="AK270" s="174">
        <v>0.98181818181818181</v>
      </c>
      <c r="AL270" s="175"/>
      <c r="AM270" s="264">
        <f t="shared" si="69"/>
        <v>-1.5350877192982448E-2</v>
      </c>
      <c r="AN270" s="264">
        <f t="shared" si="69"/>
        <v>2.1381578947368418E-2</v>
      </c>
      <c r="AO270" s="264">
        <f t="shared" si="69"/>
        <v>2.3300438596491224E-2</v>
      </c>
      <c r="AP270" s="264">
        <f t="shared" si="69"/>
        <v>-2.9331140350877194E-2</v>
      </c>
      <c r="AR270" s="174">
        <f t="shared" si="78"/>
        <v>0.1157407407407407</v>
      </c>
      <c r="AS270" s="174">
        <f t="shared" si="78"/>
        <v>-6.1342592592592587E-2</v>
      </c>
      <c r="AT270" s="174">
        <f t="shared" si="78"/>
        <v>-4.5717592592592587E-2</v>
      </c>
      <c r="AU270" s="174">
        <f t="shared" si="78"/>
        <v>-8.6805555555555525E-3</v>
      </c>
    </row>
    <row r="271" spans="1:47" ht="25.35" customHeight="1" thickBot="1" x14ac:dyDescent="0.25">
      <c r="A271" s="2"/>
      <c r="B271" s="48" t="s">
        <v>308</v>
      </c>
      <c r="C271" s="28" t="s">
        <v>309</v>
      </c>
      <c r="D271" s="144"/>
      <c r="E271" s="205">
        <v>43</v>
      </c>
      <c r="F271" s="205">
        <v>7</v>
      </c>
      <c r="G271" s="206">
        <v>6</v>
      </c>
      <c r="H271" s="205">
        <v>1</v>
      </c>
      <c r="I271" s="247">
        <f t="shared" si="77"/>
        <v>57</v>
      </c>
      <c r="J271" s="116"/>
      <c r="K271" s="192">
        <v>0.75438596491228072</v>
      </c>
      <c r="L271" s="192">
        <v>0.12280701754385964</v>
      </c>
      <c r="M271" s="192">
        <v>0.10526315789473684</v>
      </c>
      <c r="N271" s="192">
        <v>1.7543859649122806E-2</v>
      </c>
      <c r="O271" s="157"/>
      <c r="P271" s="48" t="s">
        <v>308</v>
      </c>
      <c r="Q271" s="28" t="s">
        <v>309</v>
      </c>
      <c r="R271" s="144"/>
      <c r="S271" s="30">
        <v>46</v>
      </c>
      <c r="T271" s="30">
        <v>5</v>
      </c>
      <c r="U271" s="31">
        <v>8</v>
      </c>
      <c r="V271" s="30">
        <v>5</v>
      </c>
      <c r="W271" s="30">
        <v>64</v>
      </c>
      <c r="X271" s="116"/>
      <c r="Y271" s="127">
        <f t="shared" si="61"/>
        <v>0.71875</v>
      </c>
      <c r="Z271" s="127">
        <f t="shared" si="61"/>
        <v>7.8125E-2</v>
      </c>
      <c r="AA271" s="127">
        <f t="shared" si="61"/>
        <v>0.125</v>
      </c>
      <c r="AB271" s="127">
        <f t="shared" si="60"/>
        <v>7.8125E-2</v>
      </c>
      <c r="AC271" s="157"/>
      <c r="AD271" s="28" t="s">
        <v>308</v>
      </c>
      <c r="AE271" s="83" t="s">
        <v>309</v>
      </c>
      <c r="AF271" s="154"/>
      <c r="AG271" s="174">
        <v>0.57407407407407407</v>
      </c>
      <c r="AH271" s="174">
        <v>0.18518518518518517</v>
      </c>
      <c r="AI271" s="174">
        <v>0.20370370370370369</v>
      </c>
      <c r="AJ271" s="174">
        <v>3.7037037037037035E-2</v>
      </c>
      <c r="AK271" s="174">
        <v>0.98181818181818181</v>
      </c>
      <c r="AL271" s="175"/>
      <c r="AM271" s="264">
        <f t="shared" si="69"/>
        <v>3.5635964912280715E-2</v>
      </c>
      <c r="AN271" s="264">
        <f t="shared" si="69"/>
        <v>4.4682017543859642E-2</v>
      </c>
      <c r="AO271" s="264">
        <f t="shared" si="69"/>
        <v>-1.9736842105263164E-2</v>
      </c>
      <c r="AP271" s="264">
        <f t="shared" si="69"/>
        <v>-6.0581140350877194E-2</v>
      </c>
      <c r="AR271" s="174">
        <f t="shared" si="78"/>
        <v>0.14467592592592593</v>
      </c>
      <c r="AS271" s="174">
        <f t="shared" si="78"/>
        <v>-0.10706018518518517</v>
      </c>
      <c r="AT271" s="174">
        <f t="shared" si="78"/>
        <v>-7.8703703703703692E-2</v>
      </c>
      <c r="AU271" s="174">
        <f t="shared" si="78"/>
        <v>4.1087962962962965E-2</v>
      </c>
    </row>
    <row r="272" spans="1:47" ht="25.35" customHeight="1" thickBot="1" x14ac:dyDescent="0.25">
      <c r="A272" s="2"/>
      <c r="B272" s="48" t="s">
        <v>310</v>
      </c>
      <c r="C272" s="28" t="s">
        <v>311</v>
      </c>
      <c r="D272" s="144"/>
      <c r="E272" s="205">
        <v>28</v>
      </c>
      <c r="F272" s="205">
        <v>9</v>
      </c>
      <c r="G272" s="206">
        <v>10</v>
      </c>
      <c r="H272" s="205">
        <v>10</v>
      </c>
      <c r="I272" s="247">
        <f t="shared" si="77"/>
        <v>57</v>
      </c>
      <c r="J272" s="116"/>
      <c r="K272" s="192">
        <v>0.49122807017543857</v>
      </c>
      <c r="L272" s="192">
        <v>0.15789473684210525</v>
      </c>
      <c r="M272" s="192">
        <v>0.17543859649122806</v>
      </c>
      <c r="N272" s="192">
        <v>0.17543859649122806</v>
      </c>
      <c r="O272" s="157"/>
      <c r="P272" s="48" t="s">
        <v>310</v>
      </c>
      <c r="Q272" s="28" t="s">
        <v>311</v>
      </c>
      <c r="R272" s="144"/>
      <c r="S272" s="30">
        <v>33</v>
      </c>
      <c r="T272" s="30">
        <v>6</v>
      </c>
      <c r="U272" s="31">
        <v>12</v>
      </c>
      <c r="V272" s="30">
        <v>13</v>
      </c>
      <c r="W272" s="30">
        <v>64</v>
      </c>
      <c r="X272" s="116"/>
      <c r="Y272" s="127">
        <f t="shared" si="61"/>
        <v>0.515625</v>
      </c>
      <c r="Z272" s="127">
        <f t="shared" si="61"/>
        <v>9.375E-2</v>
      </c>
      <c r="AA272" s="127">
        <f t="shared" si="61"/>
        <v>0.1875</v>
      </c>
      <c r="AB272" s="127">
        <f t="shared" si="60"/>
        <v>0.203125</v>
      </c>
      <c r="AC272" s="157"/>
      <c r="AD272" s="28" t="s">
        <v>310</v>
      </c>
      <c r="AE272" s="83" t="s">
        <v>311</v>
      </c>
      <c r="AF272" s="154"/>
      <c r="AG272" s="174">
        <v>0.35185185185185186</v>
      </c>
      <c r="AH272" s="174">
        <v>0.16666666666666666</v>
      </c>
      <c r="AI272" s="174">
        <v>0.31481481481481483</v>
      </c>
      <c r="AJ272" s="174">
        <v>0.16666666666666666</v>
      </c>
      <c r="AK272" s="174">
        <v>0.98181818181818181</v>
      </c>
      <c r="AL272" s="175"/>
      <c r="AM272" s="264">
        <f t="shared" si="69"/>
        <v>-2.4396929824561431E-2</v>
      </c>
      <c r="AN272" s="264">
        <f t="shared" si="69"/>
        <v>6.4144736842105254E-2</v>
      </c>
      <c r="AO272" s="264">
        <f t="shared" si="69"/>
        <v>-1.206140350877194E-2</v>
      </c>
      <c r="AP272" s="264">
        <f t="shared" si="69"/>
        <v>-2.768640350877194E-2</v>
      </c>
      <c r="AR272" s="174">
        <f t="shared" si="78"/>
        <v>0.16377314814814814</v>
      </c>
      <c r="AS272" s="174">
        <f t="shared" si="78"/>
        <v>-7.2916666666666657E-2</v>
      </c>
      <c r="AT272" s="174">
        <f t="shared" si="78"/>
        <v>-0.12731481481481483</v>
      </c>
      <c r="AU272" s="174">
        <f t="shared" si="78"/>
        <v>3.6458333333333343E-2</v>
      </c>
    </row>
    <row r="273" spans="1:47" ht="17.100000000000001" customHeight="1" thickBot="1" x14ac:dyDescent="0.25">
      <c r="A273" s="2"/>
      <c r="B273" s="35">
        <v>6</v>
      </c>
      <c r="C273" s="36" t="s">
        <v>312</v>
      </c>
      <c r="E273" s="30" t="s">
        <v>49</v>
      </c>
      <c r="F273" s="30" t="s">
        <v>49</v>
      </c>
      <c r="G273" s="31" t="s">
        <v>49</v>
      </c>
      <c r="H273" s="30" t="s">
        <v>49</v>
      </c>
      <c r="I273" s="30" t="s">
        <v>49</v>
      </c>
      <c r="J273" s="116"/>
      <c r="K273" s="127" t="s">
        <v>49</v>
      </c>
      <c r="L273" s="127" t="s">
        <v>49</v>
      </c>
      <c r="M273" s="127" t="s">
        <v>49</v>
      </c>
      <c r="N273" s="127" t="s">
        <v>49</v>
      </c>
      <c r="O273" s="157"/>
      <c r="P273" s="35">
        <v>6</v>
      </c>
      <c r="Q273" s="36" t="s">
        <v>312</v>
      </c>
      <c r="S273" s="30" t="s">
        <v>49</v>
      </c>
      <c r="T273" s="30" t="s">
        <v>49</v>
      </c>
      <c r="U273" s="31" t="s">
        <v>49</v>
      </c>
      <c r="V273" s="30" t="s">
        <v>49</v>
      </c>
      <c r="W273" s="30" t="s">
        <v>49</v>
      </c>
      <c r="X273" s="116"/>
      <c r="Y273" s="127" t="str">
        <f t="shared" si="61"/>
        <v/>
      </c>
      <c r="Z273" s="127" t="str">
        <f t="shared" si="61"/>
        <v/>
      </c>
      <c r="AA273" s="127" t="str">
        <f t="shared" si="61"/>
        <v/>
      </c>
      <c r="AB273" s="127" t="str">
        <f t="shared" si="60"/>
        <v/>
      </c>
      <c r="AC273" s="157"/>
      <c r="AD273" s="35" t="s">
        <v>438</v>
      </c>
      <c r="AE273" s="36" t="s">
        <v>312</v>
      </c>
      <c r="AG273" s="175"/>
      <c r="AH273" s="175"/>
      <c r="AI273" s="175"/>
      <c r="AJ273" s="175"/>
      <c r="AK273" s="175"/>
      <c r="AL273" s="175"/>
      <c r="AM273" s="174" t="s">
        <v>49</v>
      </c>
      <c r="AN273" s="174" t="s">
        <v>49</v>
      </c>
      <c r="AO273" s="174" t="s">
        <v>49</v>
      </c>
      <c r="AP273" s="174" t="s">
        <v>49</v>
      </c>
      <c r="AR273" s="174"/>
      <c r="AS273" s="174"/>
      <c r="AT273" s="174"/>
      <c r="AU273" s="174"/>
    </row>
    <row r="274" spans="1:47" ht="25.35" customHeight="1" thickBot="1" x14ac:dyDescent="0.25">
      <c r="A274" s="2"/>
      <c r="B274" s="48" t="s">
        <v>313</v>
      </c>
      <c r="C274" s="28" t="s">
        <v>314</v>
      </c>
      <c r="D274" s="144"/>
      <c r="E274" s="205">
        <v>54</v>
      </c>
      <c r="F274" s="205">
        <v>1</v>
      </c>
      <c r="G274" s="206">
        <v>2</v>
      </c>
      <c r="H274" s="205">
        <v>0</v>
      </c>
      <c r="I274" s="247">
        <f t="shared" ref="I274:I276" si="79">SUM(E274:H274)</f>
        <v>57</v>
      </c>
      <c r="J274" s="116"/>
      <c r="K274" s="192">
        <v>0.94736842105263153</v>
      </c>
      <c r="L274" s="192">
        <v>1.7543859649122806E-2</v>
      </c>
      <c r="M274" s="192">
        <v>3.5087719298245612E-2</v>
      </c>
      <c r="N274" s="192">
        <v>0</v>
      </c>
      <c r="O274" s="157"/>
      <c r="P274" s="48" t="s">
        <v>313</v>
      </c>
      <c r="Q274" s="28" t="s">
        <v>314</v>
      </c>
      <c r="R274" s="144"/>
      <c r="S274" s="30">
        <v>56</v>
      </c>
      <c r="T274" s="30">
        <v>3</v>
      </c>
      <c r="U274" s="31">
        <v>4</v>
      </c>
      <c r="V274" s="30">
        <v>1</v>
      </c>
      <c r="W274" s="30">
        <v>64</v>
      </c>
      <c r="X274" s="116"/>
      <c r="Y274" s="127">
        <f t="shared" si="61"/>
        <v>0.875</v>
      </c>
      <c r="Z274" s="127">
        <f t="shared" si="61"/>
        <v>4.6875E-2</v>
      </c>
      <c r="AA274" s="127">
        <f t="shared" si="61"/>
        <v>6.25E-2</v>
      </c>
      <c r="AB274" s="127">
        <f t="shared" si="60"/>
        <v>1.5625E-2</v>
      </c>
      <c r="AC274" s="157"/>
      <c r="AD274" s="28" t="s">
        <v>313</v>
      </c>
      <c r="AE274" s="83" t="s">
        <v>314</v>
      </c>
      <c r="AF274" s="154"/>
      <c r="AG274" s="174">
        <v>0.660377358490566</v>
      </c>
      <c r="AH274" s="174">
        <v>0.15094339622641509</v>
      </c>
      <c r="AI274" s="174">
        <v>0.13207547169811321</v>
      </c>
      <c r="AJ274" s="174">
        <v>5.6603773584905662E-2</v>
      </c>
      <c r="AK274" s="174">
        <v>0.96363636363636362</v>
      </c>
      <c r="AL274" s="175"/>
      <c r="AM274" s="264">
        <f t="shared" si="69"/>
        <v>7.2368421052631526E-2</v>
      </c>
      <c r="AN274" s="264">
        <f t="shared" si="69"/>
        <v>-2.9331140350877194E-2</v>
      </c>
      <c r="AO274" s="264">
        <f t="shared" si="69"/>
        <v>-2.7412280701754388E-2</v>
      </c>
      <c r="AP274" s="264">
        <f t="shared" si="69"/>
        <v>-1.5625E-2</v>
      </c>
      <c r="AR274" s="174">
        <f t="shared" ref="AR274:AU276" si="80">Y274-AG274</f>
        <v>0.214622641509434</v>
      </c>
      <c r="AS274" s="174">
        <f t="shared" si="80"/>
        <v>-0.10406839622641509</v>
      </c>
      <c r="AT274" s="174">
        <f t="shared" si="80"/>
        <v>-6.9575471698113206E-2</v>
      </c>
      <c r="AU274" s="174">
        <f t="shared" si="80"/>
        <v>-4.0978773584905662E-2</v>
      </c>
    </row>
    <row r="275" spans="1:47" ht="36.6" customHeight="1" thickBot="1" x14ac:dyDescent="0.25">
      <c r="A275" s="2"/>
      <c r="B275" s="48" t="s">
        <v>315</v>
      </c>
      <c r="C275" s="28" t="s">
        <v>316</v>
      </c>
      <c r="D275" s="144"/>
      <c r="E275" s="205">
        <v>50</v>
      </c>
      <c r="F275" s="205">
        <v>2</v>
      </c>
      <c r="G275" s="206">
        <v>5</v>
      </c>
      <c r="H275" s="205">
        <v>0</v>
      </c>
      <c r="I275" s="247">
        <f t="shared" si="79"/>
        <v>57</v>
      </c>
      <c r="J275" s="116"/>
      <c r="K275" s="192">
        <v>0.8771929824561403</v>
      </c>
      <c r="L275" s="192">
        <v>3.5087719298245612E-2</v>
      </c>
      <c r="M275" s="192">
        <v>8.771929824561403E-2</v>
      </c>
      <c r="N275" s="192">
        <v>0</v>
      </c>
      <c r="O275" s="157"/>
      <c r="P275" s="48" t="s">
        <v>315</v>
      </c>
      <c r="Q275" s="28" t="s">
        <v>316</v>
      </c>
      <c r="R275" s="144"/>
      <c r="S275" s="30">
        <v>52</v>
      </c>
      <c r="T275" s="30">
        <v>3</v>
      </c>
      <c r="U275" s="31">
        <v>5</v>
      </c>
      <c r="V275" s="30">
        <v>4</v>
      </c>
      <c r="W275" s="30">
        <v>64</v>
      </c>
      <c r="X275" s="116"/>
      <c r="Y275" s="127">
        <f t="shared" si="61"/>
        <v>0.8125</v>
      </c>
      <c r="Z275" s="127">
        <f t="shared" si="61"/>
        <v>4.6875E-2</v>
      </c>
      <c r="AA275" s="127">
        <f t="shared" si="61"/>
        <v>7.8125E-2</v>
      </c>
      <c r="AB275" s="127">
        <f t="shared" si="60"/>
        <v>6.25E-2</v>
      </c>
      <c r="AC275" s="157"/>
      <c r="AD275" s="28" t="s">
        <v>315</v>
      </c>
      <c r="AE275" s="83" t="s">
        <v>316</v>
      </c>
      <c r="AF275" s="154"/>
      <c r="AG275" s="174">
        <v>0.62264150943396224</v>
      </c>
      <c r="AH275" s="174">
        <v>0.16981132075471697</v>
      </c>
      <c r="AI275" s="174">
        <v>0.15094339622641509</v>
      </c>
      <c r="AJ275" s="174">
        <v>5.6603773584905662E-2</v>
      </c>
      <c r="AK275" s="174">
        <v>0.96363636363636362</v>
      </c>
      <c r="AL275" s="175"/>
      <c r="AM275" s="264">
        <f t="shared" si="69"/>
        <v>6.4692982456140302E-2</v>
      </c>
      <c r="AN275" s="264">
        <f t="shared" si="69"/>
        <v>-1.1787280701754388E-2</v>
      </c>
      <c r="AO275" s="264">
        <f t="shared" si="69"/>
        <v>9.5942982456140302E-3</v>
      </c>
      <c r="AP275" s="264">
        <f t="shared" si="69"/>
        <v>-6.25E-2</v>
      </c>
      <c r="AR275" s="174">
        <f t="shared" si="80"/>
        <v>0.18985849056603776</v>
      </c>
      <c r="AS275" s="174">
        <f t="shared" si="80"/>
        <v>-0.12293632075471697</v>
      </c>
      <c r="AT275" s="174">
        <f t="shared" si="80"/>
        <v>-7.2818396226415089E-2</v>
      </c>
      <c r="AU275" s="174">
        <f t="shared" si="80"/>
        <v>5.8962264150943383E-3</v>
      </c>
    </row>
    <row r="276" spans="1:47" ht="36.6" customHeight="1" thickBot="1" x14ac:dyDescent="0.25">
      <c r="A276" s="2"/>
      <c r="B276" s="48" t="s">
        <v>317</v>
      </c>
      <c r="C276" s="28" t="s">
        <v>318</v>
      </c>
      <c r="D276" s="144"/>
      <c r="E276" s="205">
        <v>37</v>
      </c>
      <c r="F276" s="205">
        <v>3</v>
      </c>
      <c r="G276" s="206">
        <v>9</v>
      </c>
      <c r="H276" s="205">
        <v>8</v>
      </c>
      <c r="I276" s="247">
        <f t="shared" si="79"/>
        <v>57</v>
      </c>
      <c r="J276" s="116"/>
      <c r="K276" s="192">
        <v>0.64912280701754388</v>
      </c>
      <c r="L276" s="192">
        <v>5.2631578947368418E-2</v>
      </c>
      <c r="M276" s="192">
        <v>0.15789473684210525</v>
      </c>
      <c r="N276" s="192">
        <v>0.14035087719298245</v>
      </c>
      <c r="O276" s="157"/>
      <c r="P276" s="48" t="s">
        <v>317</v>
      </c>
      <c r="Q276" s="28" t="s">
        <v>318</v>
      </c>
      <c r="R276" s="144"/>
      <c r="S276" s="30">
        <v>35</v>
      </c>
      <c r="T276" s="30">
        <v>6</v>
      </c>
      <c r="U276" s="31">
        <v>15</v>
      </c>
      <c r="V276" s="30">
        <v>8</v>
      </c>
      <c r="W276" s="30">
        <v>64</v>
      </c>
      <c r="X276" s="116"/>
      <c r="Y276" s="127">
        <f t="shared" si="61"/>
        <v>0.546875</v>
      </c>
      <c r="Z276" s="127">
        <f t="shared" si="61"/>
        <v>9.375E-2</v>
      </c>
      <c r="AA276" s="127">
        <f t="shared" si="61"/>
        <v>0.234375</v>
      </c>
      <c r="AB276" s="127">
        <f t="shared" si="60"/>
        <v>0.125</v>
      </c>
      <c r="AC276" s="157"/>
      <c r="AD276" s="28" t="s">
        <v>317</v>
      </c>
      <c r="AE276" s="83" t="s">
        <v>318</v>
      </c>
      <c r="AF276" s="154"/>
      <c r="AG276" s="174">
        <v>0.35185185185185186</v>
      </c>
      <c r="AH276" s="174">
        <v>0.22222222222222221</v>
      </c>
      <c r="AI276" s="174">
        <v>0.29629629629629628</v>
      </c>
      <c r="AJ276" s="174">
        <v>0.12962962962962962</v>
      </c>
      <c r="AK276" s="174">
        <v>0.98181818181818181</v>
      </c>
      <c r="AL276" s="175"/>
      <c r="AM276" s="264">
        <f t="shared" si="69"/>
        <v>0.10224780701754388</v>
      </c>
      <c r="AN276" s="264">
        <f t="shared" si="69"/>
        <v>-4.1118421052631582E-2</v>
      </c>
      <c r="AO276" s="264">
        <f t="shared" si="69"/>
        <v>-7.6480263157894746E-2</v>
      </c>
      <c r="AP276" s="264">
        <f t="shared" si="69"/>
        <v>1.5350877192982448E-2</v>
      </c>
      <c r="AR276" s="174">
        <f t="shared" si="80"/>
        <v>0.19502314814814814</v>
      </c>
      <c r="AS276" s="174">
        <f t="shared" si="80"/>
        <v>-0.12847222222222221</v>
      </c>
      <c r="AT276" s="174">
        <f t="shared" si="80"/>
        <v>-6.192129629629628E-2</v>
      </c>
      <c r="AU276" s="174">
        <f t="shared" si="80"/>
        <v>-4.6296296296296224E-3</v>
      </c>
    </row>
    <row r="277" spans="1:47" ht="17.100000000000001" customHeight="1" thickBot="1" x14ac:dyDescent="0.25">
      <c r="B277" s="35">
        <v>7</v>
      </c>
      <c r="C277" s="36" t="s">
        <v>319</v>
      </c>
      <c r="E277" s="30" t="s">
        <v>49</v>
      </c>
      <c r="F277" s="30" t="s">
        <v>49</v>
      </c>
      <c r="G277" s="31" t="s">
        <v>49</v>
      </c>
      <c r="H277" s="30" t="s">
        <v>49</v>
      </c>
      <c r="I277" s="30" t="s">
        <v>49</v>
      </c>
      <c r="J277" s="116"/>
      <c r="K277" s="127" t="s">
        <v>49</v>
      </c>
      <c r="L277" s="127" t="s">
        <v>49</v>
      </c>
      <c r="M277" s="127" t="s">
        <v>49</v>
      </c>
      <c r="N277" s="127" t="s">
        <v>49</v>
      </c>
      <c r="O277" s="157"/>
      <c r="P277" s="35">
        <v>7</v>
      </c>
      <c r="Q277" s="36" t="s">
        <v>319</v>
      </c>
      <c r="S277" s="30" t="s">
        <v>49</v>
      </c>
      <c r="T277" s="30" t="s">
        <v>49</v>
      </c>
      <c r="U277" s="31" t="s">
        <v>49</v>
      </c>
      <c r="V277" s="30" t="s">
        <v>49</v>
      </c>
      <c r="W277" s="30" t="s">
        <v>49</v>
      </c>
      <c r="X277" s="116"/>
      <c r="Y277" s="127" t="str">
        <f t="shared" si="61"/>
        <v/>
      </c>
      <c r="Z277" s="127" t="str">
        <f t="shared" si="61"/>
        <v/>
      </c>
      <c r="AA277" s="127" t="str">
        <f t="shared" si="61"/>
        <v/>
      </c>
      <c r="AB277" s="127" t="str">
        <f t="shared" si="60"/>
        <v/>
      </c>
      <c r="AC277" s="157"/>
      <c r="AD277" s="35" t="s">
        <v>439</v>
      </c>
      <c r="AE277" s="36" t="s">
        <v>502</v>
      </c>
      <c r="AG277" s="175"/>
      <c r="AH277" s="175"/>
      <c r="AI277" s="175"/>
      <c r="AJ277" s="175"/>
      <c r="AK277" s="175"/>
      <c r="AL277" s="175"/>
      <c r="AM277" s="174" t="s">
        <v>49</v>
      </c>
      <c r="AN277" s="174" t="s">
        <v>49</v>
      </c>
      <c r="AO277" s="174" t="s">
        <v>49</v>
      </c>
      <c r="AP277" s="174" t="s">
        <v>49</v>
      </c>
      <c r="AR277" s="174"/>
      <c r="AS277" s="174"/>
      <c r="AT277" s="174"/>
      <c r="AU277" s="174"/>
    </row>
    <row r="278" spans="1:47" ht="25.35" customHeight="1" thickBot="1" x14ac:dyDescent="0.25">
      <c r="B278" s="48" t="s">
        <v>320</v>
      </c>
      <c r="C278" s="28" t="s">
        <v>619</v>
      </c>
      <c r="D278" s="144"/>
      <c r="E278" s="205">
        <v>31</v>
      </c>
      <c r="F278" s="205">
        <v>7</v>
      </c>
      <c r="G278" s="206">
        <v>8</v>
      </c>
      <c r="H278" s="205">
        <v>11</v>
      </c>
      <c r="I278" s="247">
        <f t="shared" ref="I278:I284" si="81">SUM(E278:H278)</f>
        <v>57</v>
      </c>
      <c r="J278" s="116"/>
      <c r="K278" s="192">
        <v>0.54385964912280704</v>
      </c>
      <c r="L278" s="192">
        <v>0.12280701754385964</v>
      </c>
      <c r="M278" s="192">
        <v>0.14035087719298245</v>
      </c>
      <c r="N278" s="192">
        <v>0.19298245614035087</v>
      </c>
      <c r="O278" s="157"/>
      <c r="P278" s="48" t="s">
        <v>320</v>
      </c>
      <c r="Q278" s="28" t="s">
        <v>321</v>
      </c>
      <c r="R278" s="144"/>
      <c r="S278" s="30">
        <v>28</v>
      </c>
      <c r="T278" s="30">
        <v>9</v>
      </c>
      <c r="U278" s="31">
        <v>14</v>
      </c>
      <c r="V278" s="30">
        <v>13</v>
      </c>
      <c r="W278" s="30">
        <v>64</v>
      </c>
      <c r="X278" s="116"/>
      <c r="Y278" s="127">
        <f t="shared" si="61"/>
        <v>0.4375</v>
      </c>
      <c r="Z278" s="127">
        <f t="shared" si="61"/>
        <v>0.140625</v>
      </c>
      <c r="AA278" s="127">
        <f t="shared" si="61"/>
        <v>0.21875</v>
      </c>
      <c r="AB278" s="127">
        <f t="shared" si="60"/>
        <v>0.203125</v>
      </c>
      <c r="AC278" s="157"/>
      <c r="AD278" s="28" t="s">
        <v>320</v>
      </c>
      <c r="AE278" s="83" t="s">
        <v>503</v>
      </c>
      <c r="AF278" s="154"/>
      <c r="AG278" s="174">
        <v>0.31481481481481483</v>
      </c>
      <c r="AH278" s="174">
        <v>0.29629629629629628</v>
      </c>
      <c r="AI278" s="174">
        <v>0.25925925925925924</v>
      </c>
      <c r="AJ278" s="174">
        <v>0.12962962962962962</v>
      </c>
      <c r="AK278" s="174">
        <v>0.98181818181818181</v>
      </c>
      <c r="AL278" s="175"/>
      <c r="AM278" s="264">
        <f t="shared" si="69"/>
        <v>0.10635964912280704</v>
      </c>
      <c r="AN278" s="264">
        <f t="shared" si="69"/>
        <v>-1.7817982456140358E-2</v>
      </c>
      <c r="AO278" s="264">
        <f t="shared" si="69"/>
        <v>-7.8399122807017552E-2</v>
      </c>
      <c r="AP278" s="264">
        <f t="shared" si="69"/>
        <v>-1.0142543859649134E-2</v>
      </c>
      <c r="AR278" s="174">
        <f>Y278-AG278</f>
        <v>0.12268518518518517</v>
      </c>
      <c r="AS278" s="174">
        <f>Z278-AH278</f>
        <v>-0.15567129629629628</v>
      </c>
      <c r="AT278" s="174">
        <f>AA278-AI278</f>
        <v>-4.0509259259259245E-2</v>
      </c>
      <c r="AU278" s="174">
        <f>AB278-AJ278</f>
        <v>7.3495370370370378E-2</v>
      </c>
    </row>
    <row r="279" spans="1:47" ht="17.100000000000001" customHeight="1" thickBot="1" x14ac:dyDescent="0.25">
      <c r="B279" s="48" t="s">
        <v>322</v>
      </c>
      <c r="C279" s="28" t="s">
        <v>323</v>
      </c>
      <c r="D279" s="144"/>
      <c r="E279" s="205">
        <v>16</v>
      </c>
      <c r="F279" s="205">
        <v>0</v>
      </c>
      <c r="G279" s="206">
        <v>3</v>
      </c>
      <c r="H279" s="205">
        <v>0</v>
      </c>
      <c r="I279" s="247">
        <f t="shared" si="81"/>
        <v>19</v>
      </c>
      <c r="J279" s="116"/>
      <c r="K279" s="192">
        <v>0.84210526315789469</v>
      </c>
      <c r="L279" s="192">
        <v>0</v>
      </c>
      <c r="M279" s="192">
        <v>0.15789473684210525</v>
      </c>
      <c r="N279" s="192">
        <v>0</v>
      </c>
      <c r="O279" s="157"/>
      <c r="P279" s="48" t="s">
        <v>322</v>
      </c>
      <c r="Q279" s="28" t="s">
        <v>323</v>
      </c>
      <c r="R279" s="144"/>
      <c r="S279" s="30">
        <v>20</v>
      </c>
      <c r="T279" s="30">
        <v>4</v>
      </c>
      <c r="U279" s="31">
        <v>2</v>
      </c>
      <c r="V279" s="30">
        <v>1</v>
      </c>
      <c r="W279" s="30">
        <v>27</v>
      </c>
      <c r="X279" s="116"/>
      <c r="Y279" s="127">
        <f t="shared" si="61"/>
        <v>0.7407407407407407</v>
      </c>
      <c r="Z279" s="127">
        <f t="shared" si="61"/>
        <v>0.14814814814814814</v>
      </c>
      <c r="AA279" s="127">
        <f t="shared" si="61"/>
        <v>7.407407407407407E-2</v>
      </c>
      <c r="AB279" s="127">
        <f t="shared" si="60"/>
        <v>3.7037037037037035E-2</v>
      </c>
      <c r="AC279" s="157"/>
      <c r="AD279" s="28"/>
      <c r="AE279" s="83"/>
      <c r="AG279" s="24" t="s">
        <v>513</v>
      </c>
      <c r="AH279" s="120"/>
      <c r="AI279" s="120"/>
      <c r="AJ279" s="120"/>
      <c r="AK279" s="120"/>
      <c r="AL279" s="120"/>
      <c r="AM279" s="264">
        <f t="shared" si="69"/>
        <v>0.10136452241715399</v>
      </c>
      <c r="AN279" s="264">
        <f t="shared" si="69"/>
        <v>-0.14814814814814814</v>
      </c>
      <c r="AO279" s="264">
        <f t="shared" si="69"/>
        <v>8.3820662768031184E-2</v>
      </c>
      <c r="AP279" s="264">
        <f t="shared" si="69"/>
        <v>-3.7037037037037035E-2</v>
      </c>
      <c r="AR279" s="155"/>
      <c r="AS279" s="155"/>
      <c r="AT279" s="155"/>
      <c r="AU279" s="155"/>
    </row>
    <row r="280" spans="1:47" ht="17.100000000000001" customHeight="1" thickBot="1" x14ac:dyDescent="0.25">
      <c r="B280" s="48" t="s">
        <v>324</v>
      </c>
      <c r="C280" s="28" t="s">
        <v>325</v>
      </c>
      <c r="D280" s="144"/>
      <c r="E280" s="205">
        <v>44</v>
      </c>
      <c r="F280" s="205">
        <v>10</v>
      </c>
      <c r="G280" s="206">
        <v>0</v>
      </c>
      <c r="H280" s="205">
        <v>0</v>
      </c>
      <c r="I280" s="247">
        <f t="shared" si="81"/>
        <v>54</v>
      </c>
      <c r="J280" s="116"/>
      <c r="K280" s="192">
        <v>0.81481481481481477</v>
      </c>
      <c r="L280" s="192">
        <v>0.18518518518518517</v>
      </c>
      <c r="M280" s="192">
        <v>0</v>
      </c>
      <c r="N280" s="192">
        <v>0</v>
      </c>
      <c r="O280" s="157"/>
      <c r="P280" s="48" t="s">
        <v>324</v>
      </c>
      <c r="Q280" s="28" t="s">
        <v>325</v>
      </c>
      <c r="R280" s="144"/>
      <c r="S280" s="30">
        <v>46</v>
      </c>
      <c r="T280" s="30">
        <v>11</v>
      </c>
      <c r="U280" s="31">
        <v>2</v>
      </c>
      <c r="V280" s="30">
        <v>2</v>
      </c>
      <c r="W280" s="30">
        <v>61</v>
      </c>
      <c r="X280" s="116"/>
      <c r="Y280" s="127">
        <f t="shared" si="61"/>
        <v>0.75409836065573765</v>
      </c>
      <c r="Z280" s="127">
        <f t="shared" si="61"/>
        <v>0.18032786885245902</v>
      </c>
      <c r="AA280" s="127">
        <f t="shared" si="61"/>
        <v>3.2786885245901641E-2</v>
      </c>
      <c r="AB280" s="127">
        <f t="shared" si="60"/>
        <v>3.2786885245901641E-2</v>
      </c>
      <c r="AC280" s="157"/>
      <c r="AD280" s="28" t="s">
        <v>322</v>
      </c>
      <c r="AE280" s="83" t="s">
        <v>325</v>
      </c>
      <c r="AF280" s="154"/>
      <c r="AG280" s="174">
        <v>0.32075471698113206</v>
      </c>
      <c r="AH280" s="174">
        <v>0.28301886792452829</v>
      </c>
      <c r="AI280" s="174">
        <v>0.26415094339622641</v>
      </c>
      <c r="AJ280" s="174">
        <v>0.13207547169811321</v>
      </c>
      <c r="AK280" s="174">
        <v>0.96363636363636362</v>
      </c>
      <c r="AL280" s="175"/>
      <c r="AM280" s="264">
        <f t="shared" si="69"/>
        <v>6.0716454159077116E-2</v>
      </c>
      <c r="AN280" s="264">
        <f t="shared" si="69"/>
        <v>4.8573163327261526E-3</v>
      </c>
      <c r="AO280" s="264">
        <f t="shared" si="69"/>
        <v>-3.2786885245901641E-2</v>
      </c>
      <c r="AP280" s="264">
        <f t="shared" si="69"/>
        <v>-3.2786885245901641E-2</v>
      </c>
      <c r="AR280" s="174">
        <f t="shared" ref="AR280:AU283" si="82">Y280-AG280</f>
        <v>0.43334364367460559</v>
      </c>
      <c r="AS280" s="174">
        <f t="shared" si="82"/>
        <v>-0.10269099907206927</v>
      </c>
      <c r="AT280" s="174">
        <f t="shared" si="82"/>
        <v>-0.23136405815032476</v>
      </c>
      <c r="AU280" s="174">
        <f t="shared" si="82"/>
        <v>-9.9288586452211558E-2</v>
      </c>
    </row>
    <row r="281" spans="1:47" ht="17.100000000000001" customHeight="1" thickBot="1" x14ac:dyDescent="0.25">
      <c r="B281" s="48" t="s">
        <v>326</v>
      </c>
      <c r="C281" s="28" t="s">
        <v>327</v>
      </c>
      <c r="D281" s="144"/>
      <c r="E281" s="205">
        <v>43</v>
      </c>
      <c r="F281" s="205">
        <v>7</v>
      </c>
      <c r="G281" s="206">
        <v>2</v>
      </c>
      <c r="H281" s="205">
        <v>2</v>
      </c>
      <c r="I281" s="247">
        <f t="shared" si="81"/>
        <v>54</v>
      </c>
      <c r="J281" s="116"/>
      <c r="K281" s="192">
        <v>0.79629629629629628</v>
      </c>
      <c r="L281" s="192">
        <v>0.12962962962962962</v>
      </c>
      <c r="M281" s="192">
        <v>3.7037037037037035E-2</v>
      </c>
      <c r="N281" s="192">
        <v>3.7037037037037035E-2</v>
      </c>
      <c r="O281" s="157"/>
      <c r="P281" s="48" t="s">
        <v>326</v>
      </c>
      <c r="Q281" s="28" t="s">
        <v>327</v>
      </c>
      <c r="R281" s="144"/>
      <c r="S281" s="30">
        <v>45</v>
      </c>
      <c r="T281" s="30">
        <v>11</v>
      </c>
      <c r="U281" s="31">
        <v>2</v>
      </c>
      <c r="V281" s="30">
        <v>3</v>
      </c>
      <c r="W281" s="30">
        <v>61</v>
      </c>
      <c r="X281" s="116"/>
      <c r="Y281" s="127">
        <f t="shared" si="61"/>
        <v>0.73770491803278693</v>
      </c>
      <c r="Z281" s="127">
        <f t="shared" si="61"/>
        <v>0.18032786885245902</v>
      </c>
      <c r="AA281" s="127">
        <f t="shared" si="61"/>
        <v>3.2786885245901641E-2</v>
      </c>
      <c r="AB281" s="127">
        <f t="shared" si="60"/>
        <v>4.9180327868852458E-2</v>
      </c>
      <c r="AC281" s="157"/>
      <c r="AD281" s="28" t="s">
        <v>324</v>
      </c>
      <c r="AE281" s="83" t="s">
        <v>327</v>
      </c>
      <c r="AF281" s="154"/>
      <c r="AG281" s="174">
        <v>0.31481481481481483</v>
      </c>
      <c r="AH281" s="174">
        <v>0.20370370370370369</v>
      </c>
      <c r="AI281" s="174">
        <v>0.31481481481481483</v>
      </c>
      <c r="AJ281" s="174">
        <v>0.16666666666666666</v>
      </c>
      <c r="AK281" s="174">
        <v>0.98181818181818181</v>
      </c>
      <c r="AL281" s="175"/>
      <c r="AM281" s="264">
        <f t="shared" si="69"/>
        <v>5.8591378263509353E-2</v>
      </c>
      <c r="AN281" s="264">
        <f t="shared" si="69"/>
        <v>-5.06982392228294E-2</v>
      </c>
      <c r="AO281" s="264">
        <f t="shared" si="69"/>
        <v>4.2501517911353939E-3</v>
      </c>
      <c r="AP281" s="264">
        <f t="shared" si="69"/>
        <v>-1.2143290831815423E-2</v>
      </c>
      <c r="AR281" s="174">
        <f t="shared" si="82"/>
        <v>0.4228901032179721</v>
      </c>
      <c r="AS281" s="174">
        <f t="shared" si="82"/>
        <v>-2.337583485124467E-2</v>
      </c>
      <c r="AT281" s="174">
        <f t="shared" si="82"/>
        <v>-0.2820279295689132</v>
      </c>
      <c r="AU281" s="174">
        <f t="shared" si="82"/>
        <v>-0.1174863387978142</v>
      </c>
    </row>
    <row r="282" spans="1:47" ht="25.35" customHeight="1" thickBot="1" x14ac:dyDescent="0.25">
      <c r="B282" s="48" t="s">
        <v>328</v>
      </c>
      <c r="C282" s="28" t="s">
        <v>329</v>
      </c>
      <c r="D282" s="144"/>
      <c r="E282" s="205">
        <v>34</v>
      </c>
      <c r="F282" s="205">
        <v>12</v>
      </c>
      <c r="G282" s="206">
        <v>6</v>
      </c>
      <c r="H282" s="205">
        <v>5</v>
      </c>
      <c r="I282" s="247">
        <f t="shared" si="81"/>
        <v>57</v>
      </c>
      <c r="J282" s="116"/>
      <c r="K282" s="192">
        <v>0.59649122807017541</v>
      </c>
      <c r="L282" s="192">
        <v>0.21052631578947367</v>
      </c>
      <c r="M282" s="192">
        <v>0.10526315789473684</v>
      </c>
      <c r="N282" s="192">
        <v>8.771929824561403E-2</v>
      </c>
      <c r="O282" s="157"/>
      <c r="P282" s="48" t="s">
        <v>328</v>
      </c>
      <c r="Q282" s="28" t="s">
        <v>329</v>
      </c>
      <c r="R282" s="144"/>
      <c r="S282" s="30">
        <v>42</v>
      </c>
      <c r="T282" s="30">
        <v>10</v>
      </c>
      <c r="U282" s="31">
        <v>6</v>
      </c>
      <c r="V282" s="30">
        <v>6</v>
      </c>
      <c r="W282" s="30">
        <v>64</v>
      </c>
      <c r="X282" s="116"/>
      <c r="Y282" s="127">
        <f t="shared" si="61"/>
        <v>0.65625</v>
      </c>
      <c r="Z282" s="127">
        <f t="shared" si="61"/>
        <v>0.15625</v>
      </c>
      <c r="AA282" s="127">
        <f t="shared" si="61"/>
        <v>9.375E-2</v>
      </c>
      <c r="AB282" s="127">
        <f t="shared" si="60"/>
        <v>9.375E-2</v>
      </c>
      <c r="AC282" s="157"/>
      <c r="AD282" s="28" t="s">
        <v>328</v>
      </c>
      <c r="AE282" s="83" t="s">
        <v>505</v>
      </c>
      <c r="AF282" s="154"/>
      <c r="AG282" s="174">
        <v>0.35849056603773582</v>
      </c>
      <c r="AH282" s="174">
        <v>0.22641509433962265</v>
      </c>
      <c r="AI282" s="174">
        <v>0.30188679245283018</v>
      </c>
      <c r="AJ282" s="174">
        <v>0.11320754716981132</v>
      </c>
      <c r="AK282" s="174">
        <v>0.96363636363636362</v>
      </c>
      <c r="AL282" s="175"/>
      <c r="AM282" s="264">
        <f t="shared" si="69"/>
        <v>-5.9758771929824595E-2</v>
      </c>
      <c r="AN282" s="264">
        <f t="shared" si="69"/>
        <v>5.4276315789473673E-2</v>
      </c>
      <c r="AO282" s="264">
        <f t="shared" si="69"/>
        <v>1.1513157894736836E-2</v>
      </c>
      <c r="AP282" s="264">
        <f t="shared" si="69"/>
        <v>-6.0307017543859698E-3</v>
      </c>
      <c r="AR282" s="174">
        <f t="shared" si="82"/>
        <v>0.29775943396226418</v>
      </c>
      <c r="AS282" s="174">
        <f t="shared" si="82"/>
        <v>-7.0165094339622647E-2</v>
      </c>
      <c r="AT282" s="174">
        <f t="shared" si="82"/>
        <v>-0.20813679245283018</v>
      </c>
      <c r="AU282" s="174">
        <f t="shared" si="82"/>
        <v>-1.9457547169811323E-2</v>
      </c>
    </row>
    <row r="283" spans="1:47" ht="25.35" customHeight="1" thickBot="1" x14ac:dyDescent="0.25">
      <c r="B283" s="48" t="s">
        <v>330</v>
      </c>
      <c r="C283" s="28" t="s">
        <v>331</v>
      </c>
      <c r="D283" s="144"/>
      <c r="E283" s="205">
        <v>31</v>
      </c>
      <c r="F283" s="205">
        <v>15</v>
      </c>
      <c r="G283" s="206">
        <v>7</v>
      </c>
      <c r="H283" s="205">
        <v>4</v>
      </c>
      <c r="I283" s="247">
        <f t="shared" si="81"/>
        <v>57</v>
      </c>
      <c r="J283" s="116"/>
      <c r="K283" s="192">
        <v>0.54385964912280704</v>
      </c>
      <c r="L283" s="192">
        <v>0.26315789473684209</v>
      </c>
      <c r="M283" s="192">
        <v>0.12280701754385964</v>
      </c>
      <c r="N283" s="192">
        <v>7.0175438596491224E-2</v>
      </c>
      <c r="O283" s="157"/>
      <c r="P283" s="48" t="s">
        <v>330</v>
      </c>
      <c r="Q283" s="28" t="s">
        <v>331</v>
      </c>
      <c r="R283" s="144"/>
      <c r="S283" s="30">
        <v>39</v>
      </c>
      <c r="T283" s="30">
        <v>12</v>
      </c>
      <c r="U283" s="31">
        <v>7</v>
      </c>
      <c r="V283" s="30">
        <v>6</v>
      </c>
      <c r="W283" s="30">
        <v>64</v>
      </c>
      <c r="X283" s="116"/>
      <c r="Y283" s="127">
        <f t="shared" si="61"/>
        <v>0.609375</v>
      </c>
      <c r="Z283" s="127">
        <f t="shared" si="61"/>
        <v>0.1875</v>
      </c>
      <c r="AA283" s="127">
        <f t="shared" si="61"/>
        <v>0.109375</v>
      </c>
      <c r="AB283" s="127">
        <f t="shared" si="60"/>
        <v>9.375E-2</v>
      </c>
      <c r="AC283" s="157"/>
      <c r="AD283" s="28" t="s">
        <v>330</v>
      </c>
      <c r="AE283" s="83" t="s">
        <v>506</v>
      </c>
      <c r="AF283" s="154"/>
      <c r="AG283" s="174">
        <v>0.30769230769230771</v>
      </c>
      <c r="AH283" s="174">
        <v>0.21153846153846154</v>
      </c>
      <c r="AI283" s="174">
        <v>0.34615384615384615</v>
      </c>
      <c r="AJ283" s="174">
        <v>0.13461538461538461</v>
      </c>
      <c r="AK283" s="174">
        <v>0.94545454545454544</v>
      </c>
      <c r="AL283" s="175"/>
      <c r="AM283" s="264">
        <f t="shared" si="69"/>
        <v>-6.5515350877192957E-2</v>
      </c>
      <c r="AN283" s="264">
        <f t="shared" si="69"/>
        <v>7.5657894736842091E-2</v>
      </c>
      <c r="AO283" s="264">
        <f t="shared" si="69"/>
        <v>1.3432017543859642E-2</v>
      </c>
      <c r="AP283" s="264">
        <f t="shared" si="69"/>
        <v>-2.3574561403508776E-2</v>
      </c>
      <c r="AR283" s="174">
        <f t="shared" si="82"/>
        <v>0.30168269230769229</v>
      </c>
      <c r="AS283" s="174">
        <f t="shared" si="82"/>
        <v>-2.4038461538461536E-2</v>
      </c>
      <c r="AT283" s="174">
        <f t="shared" si="82"/>
        <v>-0.23677884615384615</v>
      </c>
      <c r="AU283" s="174">
        <f t="shared" si="82"/>
        <v>-4.0865384615384609E-2</v>
      </c>
    </row>
    <row r="284" spans="1:47" ht="17.100000000000001" customHeight="1" thickBot="1" x14ac:dyDescent="0.25">
      <c r="B284" s="48" t="s">
        <v>332</v>
      </c>
      <c r="C284" s="28" t="s">
        <v>620</v>
      </c>
      <c r="D284" s="144"/>
      <c r="E284" s="205">
        <v>17</v>
      </c>
      <c r="F284" s="30" t="s">
        <v>47</v>
      </c>
      <c r="G284" s="31" t="s">
        <v>47</v>
      </c>
      <c r="H284" s="205">
        <v>40</v>
      </c>
      <c r="I284" s="247">
        <f t="shared" si="81"/>
        <v>57</v>
      </c>
      <c r="J284" s="116"/>
      <c r="K284" s="192">
        <v>0.2982456140350877</v>
      </c>
      <c r="L284" s="127"/>
      <c r="M284" s="127"/>
      <c r="N284" s="192">
        <v>0.70175438596491224</v>
      </c>
      <c r="O284" s="157"/>
      <c r="P284" s="48" t="s">
        <v>332</v>
      </c>
      <c r="Q284" s="28" t="s">
        <v>333</v>
      </c>
      <c r="R284" s="144"/>
      <c r="S284" s="30">
        <v>18</v>
      </c>
      <c r="T284" s="30" t="s">
        <v>47</v>
      </c>
      <c r="U284" s="31" t="s">
        <v>47</v>
      </c>
      <c r="V284" s="30">
        <v>46</v>
      </c>
      <c r="W284" s="30">
        <v>64</v>
      </c>
      <c r="X284" s="116"/>
      <c r="Y284" s="127">
        <f t="shared" si="61"/>
        <v>0.28125</v>
      </c>
      <c r="Z284" s="127" t="str">
        <f t="shared" si="61"/>
        <v/>
      </c>
      <c r="AA284" s="127" t="str">
        <f t="shared" si="61"/>
        <v/>
      </c>
      <c r="AB284" s="127">
        <f t="shared" si="60"/>
        <v>0.71875</v>
      </c>
      <c r="AC284" s="157"/>
      <c r="AD284" s="101"/>
      <c r="AE284" s="124"/>
      <c r="AG284" s="24" t="s">
        <v>513</v>
      </c>
      <c r="AH284" s="120"/>
      <c r="AI284" s="120"/>
      <c r="AJ284" s="120"/>
      <c r="AK284" s="120"/>
      <c r="AL284" s="120"/>
      <c r="AM284" s="264">
        <f t="shared" si="69"/>
        <v>1.6995614035087703E-2</v>
      </c>
      <c r="AN284" s="30" t="s">
        <v>47</v>
      </c>
      <c r="AO284" s="31" t="s">
        <v>47</v>
      </c>
      <c r="AP284" s="264">
        <f t="shared" si="69"/>
        <v>-1.6995614035087758E-2</v>
      </c>
      <c r="AR284" s="155"/>
      <c r="AS284" s="155"/>
      <c r="AT284" s="155"/>
      <c r="AU284" s="155"/>
    </row>
    <row r="285" spans="1:47" ht="17.100000000000001" customHeight="1" thickBot="1" x14ac:dyDescent="0.25">
      <c r="B285" s="48" t="s">
        <v>334</v>
      </c>
      <c r="C285" s="28" t="s">
        <v>335</v>
      </c>
      <c r="D285" s="144"/>
      <c r="E285" s="205">
        <v>16</v>
      </c>
      <c r="F285" s="205">
        <v>0</v>
      </c>
      <c r="G285" s="205">
        <v>0</v>
      </c>
      <c r="H285" s="205">
        <v>1</v>
      </c>
      <c r="I285" s="247">
        <f t="shared" ref="I285:I290" si="83">SUM(E285:H285)</f>
        <v>17</v>
      </c>
      <c r="J285" s="116"/>
      <c r="K285" s="192">
        <v>0.94117647058823528</v>
      </c>
      <c r="L285" s="192">
        <v>0</v>
      </c>
      <c r="M285" s="192">
        <v>0</v>
      </c>
      <c r="N285" s="192">
        <v>5.8823529411764705E-2</v>
      </c>
      <c r="O285" s="157"/>
      <c r="P285" s="48" t="s">
        <v>334</v>
      </c>
      <c r="Q285" s="28" t="s">
        <v>335</v>
      </c>
      <c r="R285" s="144"/>
      <c r="S285" s="30">
        <v>17</v>
      </c>
      <c r="T285" s="30">
        <v>0</v>
      </c>
      <c r="U285" s="31">
        <v>1</v>
      </c>
      <c r="V285" s="30">
        <v>0</v>
      </c>
      <c r="W285" s="30">
        <v>18</v>
      </c>
      <c r="X285" s="116"/>
      <c r="Y285" s="127">
        <f t="shared" si="61"/>
        <v>0.94444444444444442</v>
      </c>
      <c r="Z285" s="127">
        <f t="shared" si="61"/>
        <v>0</v>
      </c>
      <c r="AA285" s="127">
        <f t="shared" si="61"/>
        <v>5.5555555555555552E-2</v>
      </c>
      <c r="AB285" s="127">
        <f t="shared" si="60"/>
        <v>0</v>
      </c>
      <c r="AC285" s="157"/>
      <c r="AD285" s="108" t="s">
        <v>326</v>
      </c>
      <c r="AE285" s="292" t="s">
        <v>504</v>
      </c>
      <c r="AF285" s="154"/>
      <c r="AG285" s="174">
        <v>0.45833333333333331</v>
      </c>
      <c r="AH285" s="174">
        <v>0.14583333333333334</v>
      </c>
      <c r="AI285" s="174">
        <v>0.25</v>
      </c>
      <c r="AJ285" s="174">
        <v>0.14583333333333334</v>
      </c>
      <c r="AK285" s="174">
        <v>0.87272727272727268</v>
      </c>
      <c r="AL285" s="175"/>
      <c r="AM285" s="264">
        <f t="shared" si="69"/>
        <v>-3.2679738562091387E-3</v>
      </c>
      <c r="AN285" s="264">
        <f t="shared" si="69"/>
        <v>0</v>
      </c>
      <c r="AO285" s="264">
        <f t="shared" si="69"/>
        <v>-5.5555555555555552E-2</v>
      </c>
      <c r="AP285" s="264">
        <f t="shared" si="69"/>
        <v>5.8823529411764705E-2</v>
      </c>
      <c r="AR285" s="174">
        <f>Y285-AG285</f>
        <v>0.4861111111111111</v>
      </c>
      <c r="AS285" s="174">
        <f>Z285-AH285</f>
        <v>-0.14583333333333334</v>
      </c>
      <c r="AT285" s="174">
        <f>AA285-AI285</f>
        <v>-0.19444444444444445</v>
      </c>
      <c r="AU285" s="174">
        <f>AB285-AJ285</f>
        <v>-0.14583333333333334</v>
      </c>
    </row>
    <row r="286" spans="1:47" ht="17.100000000000001" customHeight="1" thickBot="1" x14ac:dyDescent="0.25">
      <c r="B286" s="48" t="s">
        <v>336</v>
      </c>
      <c r="C286" s="28" t="s">
        <v>337</v>
      </c>
      <c r="E286" s="205">
        <v>16</v>
      </c>
      <c r="F286" s="205">
        <v>1</v>
      </c>
      <c r="G286" s="205">
        <v>0</v>
      </c>
      <c r="H286" s="205">
        <v>0</v>
      </c>
      <c r="I286" s="247">
        <f t="shared" si="83"/>
        <v>17</v>
      </c>
      <c r="J286" s="116"/>
      <c r="K286" s="192">
        <v>0.94117647058823528</v>
      </c>
      <c r="L286" s="127"/>
      <c r="M286" s="127"/>
      <c r="N286" s="192">
        <v>5.8823529411764705E-2</v>
      </c>
      <c r="O286" s="157"/>
      <c r="P286" s="48" t="s">
        <v>336</v>
      </c>
      <c r="Q286" s="28" t="s">
        <v>337</v>
      </c>
      <c r="S286" s="30">
        <v>16</v>
      </c>
      <c r="T286" s="30">
        <v>1</v>
      </c>
      <c r="U286" s="31">
        <v>1</v>
      </c>
      <c r="V286" s="30">
        <v>0</v>
      </c>
      <c r="W286" s="30">
        <v>18</v>
      </c>
      <c r="X286" s="116"/>
      <c r="Y286" s="127">
        <f t="shared" si="61"/>
        <v>0.88888888888888884</v>
      </c>
      <c r="Z286" s="127">
        <f t="shared" si="61"/>
        <v>5.5555555555555552E-2</v>
      </c>
      <c r="AA286" s="127">
        <f t="shared" si="61"/>
        <v>5.5555555555555552E-2</v>
      </c>
      <c r="AB286" s="127">
        <f t="shared" si="60"/>
        <v>0</v>
      </c>
      <c r="AC286" s="157"/>
      <c r="AD286" s="109"/>
      <c r="AE286" s="293"/>
      <c r="AG286" s="24" t="s">
        <v>536</v>
      </c>
      <c r="AH286" s="120"/>
      <c r="AI286" s="120"/>
      <c r="AJ286" s="120"/>
      <c r="AK286" s="120"/>
      <c r="AL286" s="120"/>
      <c r="AM286" s="264">
        <f t="shared" si="69"/>
        <v>5.2287581699346442E-2</v>
      </c>
      <c r="AN286" s="264">
        <f t="shared" si="69"/>
        <v>-5.5555555555555552E-2</v>
      </c>
      <c r="AO286" s="264">
        <f t="shared" si="69"/>
        <v>-5.5555555555555552E-2</v>
      </c>
      <c r="AP286" s="264">
        <f t="shared" si="69"/>
        <v>5.8823529411764705E-2</v>
      </c>
      <c r="AR286" s="155"/>
      <c r="AS286" s="155"/>
      <c r="AT286" s="155"/>
      <c r="AU286" s="155"/>
    </row>
    <row r="287" spans="1:47" ht="25.35" customHeight="1" thickBot="1" x14ac:dyDescent="0.25">
      <c r="B287" s="48" t="s">
        <v>338</v>
      </c>
      <c r="C287" s="28" t="s">
        <v>339</v>
      </c>
      <c r="E287" s="205">
        <v>14</v>
      </c>
      <c r="F287" s="30" t="s">
        <v>47</v>
      </c>
      <c r="G287" s="31" t="s">
        <v>47</v>
      </c>
      <c r="H287" s="205">
        <v>3</v>
      </c>
      <c r="I287" s="247">
        <f t="shared" si="83"/>
        <v>17</v>
      </c>
      <c r="J287" s="116"/>
      <c r="K287" s="192">
        <v>0.82352941176470584</v>
      </c>
      <c r="L287" s="127"/>
      <c r="M287" s="127"/>
      <c r="N287" s="192">
        <v>0.17647058823529413</v>
      </c>
      <c r="O287" s="157"/>
      <c r="P287" s="48" t="s">
        <v>338</v>
      </c>
      <c r="Q287" s="28" t="s">
        <v>339</v>
      </c>
      <c r="S287" s="30">
        <v>12</v>
      </c>
      <c r="T287" s="30" t="s">
        <v>47</v>
      </c>
      <c r="U287" s="31" t="s">
        <v>47</v>
      </c>
      <c r="V287" s="30">
        <v>6</v>
      </c>
      <c r="W287" s="30">
        <v>18</v>
      </c>
      <c r="X287" s="116"/>
      <c r="Y287" s="127">
        <f t="shared" si="61"/>
        <v>0.66666666666666663</v>
      </c>
      <c r="Z287" s="127" t="str">
        <f t="shared" si="61"/>
        <v/>
      </c>
      <c r="AA287" s="127" t="str">
        <f t="shared" si="61"/>
        <v/>
      </c>
      <c r="AB287" s="127">
        <f t="shared" si="60"/>
        <v>0.33333333333333331</v>
      </c>
      <c r="AC287" s="157"/>
      <c r="AD287" s="102"/>
      <c r="AE287" s="125"/>
      <c r="AG287" s="24" t="s">
        <v>513</v>
      </c>
      <c r="AH287" s="120"/>
      <c r="AI287" s="120"/>
      <c r="AJ287" s="120"/>
      <c r="AK287" s="120"/>
      <c r="AL287" s="120"/>
      <c r="AM287" s="264">
        <f t="shared" si="69"/>
        <v>0.15686274509803921</v>
      </c>
      <c r="AN287" s="30" t="s">
        <v>47</v>
      </c>
      <c r="AO287" s="31" t="s">
        <v>47</v>
      </c>
      <c r="AP287" s="264">
        <f t="shared" si="69"/>
        <v>-0.15686274509803919</v>
      </c>
      <c r="AR287" s="155"/>
      <c r="AS287" s="155"/>
      <c r="AT287" s="155"/>
      <c r="AU287" s="155"/>
    </row>
    <row r="288" spans="1:47" ht="25.35" customHeight="1" thickBot="1" x14ac:dyDescent="0.25">
      <c r="B288" s="48" t="s">
        <v>340</v>
      </c>
      <c r="C288" s="28" t="s">
        <v>341</v>
      </c>
      <c r="E288" s="205">
        <v>11</v>
      </c>
      <c r="F288" s="205">
        <v>3</v>
      </c>
      <c r="G288" s="205">
        <v>0</v>
      </c>
      <c r="H288" s="205">
        <v>0</v>
      </c>
      <c r="I288" s="247">
        <f t="shared" si="83"/>
        <v>14</v>
      </c>
      <c r="J288" s="116"/>
      <c r="K288" s="192">
        <v>0.7857142857142857</v>
      </c>
      <c r="L288" s="192">
        <v>0.21428571428571427</v>
      </c>
      <c r="M288" s="192">
        <v>0</v>
      </c>
      <c r="N288" s="192">
        <v>0</v>
      </c>
      <c r="O288" s="157"/>
      <c r="P288" s="48" t="s">
        <v>340</v>
      </c>
      <c r="Q288" s="28" t="s">
        <v>341</v>
      </c>
      <c r="S288" s="30">
        <v>6</v>
      </c>
      <c r="T288" s="30">
        <v>3</v>
      </c>
      <c r="U288" s="31">
        <v>2</v>
      </c>
      <c r="V288" s="30">
        <v>1</v>
      </c>
      <c r="W288" s="30">
        <v>12</v>
      </c>
      <c r="X288" s="116"/>
      <c r="Y288" s="127">
        <f t="shared" si="61"/>
        <v>0.5</v>
      </c>
      <c r="Z288" s="127">
        <f t="shared" si="61"/>
        <v>0.25</v>
      </c>
      <c r="AA288" s="127">
        <f t="shared" si="61"/>
        <v>0.16666666666666666</v>
      </c>
      <c r="AB288" s="127">
        <f t="shared" si="60"/>
        <v>8.3333333333333329E-2</v>
      </c>
      <c r="AC288" s="157"/>
      <c r="AD288" s="28" t="s">
        <v>332</v>
      </c>
      <c r="AE288" s="83" t="s">
        <v>507</v>
      </c>
      <c r="AF288" s="154"/>
      <c r="AG288" s="174">
        <v>0.25</v>
      </c>
      <c r="AH288" s="174">
        <v>0.27083333333333331</v>
      </c>
      <c r="AI288" s="174">
        <v>0.29166666666666669</v>
      </c>
      <c r="AJ288" s="174">
        <v>0.1875</v>
      </c>
      <c r="AK288" s="174">
        <v>0.87272727272727268</v>
      </c>
      <c r="AL288" s="175"/>
      <c r="AM288" s="264">
        <f t="shared" si="69"/>
        <v>0.2857142857142857</v>
      </c>
      <c r="AN288" s="264">
        <f t="shared" si="69"/>
        <v>-3.5714285714285726E-2</v>
      </c>
      <c r="AO288" s="264">
        <f t="shared" si="69"/>
        <v>-0.16666666666666666</v>
      </c>
      <c r="AP288" s="264">
        <f t="shared" si="69"/>
        <v>-8.3333333333333329E-2</v>
      </c>
      <c r="AR288" s="174">
        <f>Y288-AG288</f>
        <v>0.25</v>
      </c>
      <c r="AS288" s="174">
        <f>Z288-AH288</f>
        <v>-2.0833333333333315E-2</v>
      </c>
      <c r="AT288" s="174">
        <f>AA288-AI288</f>
        <v>-0.12500000000000003</v>
      </c>
      <c r="AU288" s="174">
        <f>AB288-AJ288</f>
        <v>-0.10416666666666667</v>
      </c>
    </row>
    <row r="289" spans="1:49" ht="17.100000000000001" customHeight="1" thickBot="1" x14ac:dyDescent="0.25">
      <c r="B289" s="48" t="s">
        <v>342</v>
      </c>
      <c r="C289" s="28" t="s">
        <v>343</v>
      </c>
      <c r="E289" s="205">
        <v>10</v>
      </c>
      <c r="F289" s="30" t="s">
        <v>47</v>
      </c>
      <c r="G289" s="31" t="s">
        <v>47</v>
      </c>
      <c r="H289" s="205">
        <v>47</v>
      </c>
      <c r="I289" s="247">
        <f t="shared" si="83"/>
        <v>57</v>
      </c>
      <c r="J289" s="116"/>
      <c r="K289" s="192">
        <v>0.17543859649122806</v>
      </c>
      <c r="L289" s="127"/>
      <c r="M289" s="127"/>
      <c r="N289" s="192">
        <v>0.82456140350877194</v>
      </c>
      <c r="O289" s="157"/>
      <c r="P289" s="48" t="s">
        <v>342</v>
      </c>
      <c r="Q289" s="28" t="s">
        <v>343</v>
      </c>
      <c r="S289" s="30">
        <v>11</v>
      </c>
      <c r="T289" s="30" t="s">
        <v>47</v>
      </c>
      <c r="U289" s="31" t="s">
        <v>47</v>
      </c>
      <c r="V289" s="30">
        <v>53</v>
      </c>
      <c r="W289" s="30">
        <v>64</v>
      </c>
      <c r="X289" s="116"/>
      <c r="Y289" s="127">
        <f t="shared" si="61"/>
        <v>0.171875</v>
      </c>
      <c r="Z289" s="127" t="str">
        <f t="shared" si="61"/>
        <v/>
      </c>
      <c r="AA289" s="127" t="str">
        <f t="shared" si="61"/>
        <v/>
      </c>
      <c r="AB289" s="127">
        <f t="shared" si="60"/>
        <v>0.828125</v>
      </c>
      <c r="AC289" s="157"/>
      <c r="AD289" s="28"/>
      <c r="AE289" s="83"/>
      <c r="AG289" s="24" t="s">
        <v>513</v>
      </c>
      <c r="AH289" s="120"/>
      <c r="AI289" s="120"/>
      <c r="AJ289" s="120"/>
      <c r="AK289" s="120"/>
      <c r="AL289" s="120"/>
      <c r="AM289" s="264">
        <f t="shared" si="69"/>
        <v>3.5635964912280604E-3</v>
      </c>
      <c r="AN289" s="30" t="s">
        <v>47</v>
      </c>
      <c r="AO289" s="31" t="s">
        <v>47</v>
      </c>
      <c r="AP289" s="264">
        <f t="shared" si="69"/>
        <v>-3.5635964912280604E-3</v>
      </c>
      <c r="AR289" s="155"/>
      <c r="AS289" s="155"/>
      <c r="AT289" s="155"/>
      <c r="AU289" s="155"/>
    </row>
    <row r="290" spans="1:49" ht="25.35" customHeight="1" thickBot="1" x14ac:dyDescent="0.25">
      <c r="B290" s="48" t="s">
        <v>344</v>
      </c>
      <c r="C290" s="28" t="s">
        <v>345</v>
      </c>
      <c r="E290" s="205">
        <v>3</v>
      </c>
      <c r="F290" s="30" t="s">
        <v>47</v>
      </c>
      <c r="G290" s="31" t="s">
        <v>47</v>
      </c>
      <c r="H290" s="205">
        <v>7</v>
      </c>
      <c r="I290" s="247">
        <f t="shared" si="83"/>
        <v>10</v>
      </c>
      <c r="J290" s="116"/>
      <c r="K290" s="192">
        <v>0.3</v>
      </c>
      <c r="L290" s="127"/>
      <c r="M290" s="127"/>
      <c r="N290" s="192">
        <v>0.7</v>
      </c>
      <c r="O290" s="157"/>
      <c r="P290" s="48" t="s">
        <v>344</v>
      </c>
      <c r="Q290" s="28" t="s">
        <v>345</v>
      </c>
      <c r="S290" s="30">
        <v>1</v>
      </c>
      <c r="T290" s="30" t="s">
        <v>47</v>
      </c>
      <c r="U290" s="31" t="s">
        <v>47</v>
      </c>
      <c r="V290" s="30">
        <v>10</v>
      </c>
      <c r="W290" s="30">
        <v>11</v>
      </c>
      <c r="X290" s="116"/>
      <c r="Y290" s="127">
        <f t="shared" si="61"/>
        <v>9.0909090909090912E-2</v>
      </c>
      <c r="Z290" s="127" t="str">
        <f t="shared" si="61"/>
        <v/>
      </c>
      <c r="AA290" s="127" t="str">
        <f t="shared" si="61"/>
        <v/>
      </c>
      <c r="AB290" s="127">
        <f t="shared" si="61"/>
        <v>0.90909090909090906</v>
      </c>
      <c r="AC290" s="157"/>
      <c r="AD290" s="28" t="s">
        <v>334</v>
      </c>
      <c r="AE290" s="83" t="s">
        <v>508</v>
      </c>
      <c r="AF290" s="154"/>
      <c r="AG290" s="174">
        <v>0.46938775510204084</v>
      </c>
      <c r="AH290" s="174">
        <v>0.10204081632653061</v>
      </c>
      <c r="AI290" s="174">
        <v>0.22448979591836735</v>
      </c>
      <c r="AJ290" s="174">
        <v>0.20408163265306123</v>
      </c>
      <c r="AK290" s="174">
        <v>0.89090909090909087</v>
      </c>
      <c r="AL290" s="175"/>
      <c r="AM290" s="264">
        <f t="shared" si="69"/>
        <v>0.20909090909090908</v>
      </c>
      <c r="AN290" s="30" t="s">
        <v>47</v>
      </c>
      <c r="AO290" s="31" t="s">
        <v>47</v>
      </c>
      <c r="AP290" s="264">
        <f t="shared" si="69"/>
        <v>-0.20909090909090911</v>
      </c>
      <c r="AR290" s="174">
        <f>Y290-AJ290-AI290</f>
        <v>-0.33766233766233766</v>
      </c>
      <c r="AS290" s="174"/>
      <c r="AT290" s="174"/>
      <c r="AU290" s="174">
        <f>AB290-AH290-AG290</f>
        <v>0.33766233766233761</v>
      </c>
    </row>
    <row r="291" spans="1:49"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9"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s="170" customFormat="1" ht="17.100000000000001" customHeight="1" thickBot="1" x14ac:dyDescent="0.25">
      <c r="A294" s="92"/>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P294" s="169"/>
      <c r="Q294" s="93"/>
      <c r="S294" s="171"/>
      <c r="T294" s="171"/>
      <c r="U294" s="171"/>
      <c r="V294" s="171"/>
      <c r="W294" s="171"/>
      <c r="Y294" s="86"/>
      <c r="Z294" s="86"/>
      <c r="AA294" s="86"/>
      <c r="AB294" s="86"/>
      <c r="AC294" s="86"/>
      <c r="AD294" s="86"/>
      <c r="AM294" s="234"/>
      <c r="AN294" s="234"/>
      <c r="AO294" s="234"/>
      <c r="AP294" s="234"/>
      <c r="AR294" s="172"/>
      <c r="AS294" s="172"/>
      <c r="AT294" s="172"/>
      <c r="AU294" s="172"/>
      <c r="AW294" s="94"/>
    </row>
    <row r="295" spans="1:49" s="170" customFormat="1" ht="36.6" customHeight="1" thickBot="1" x14ac:dyDescent="0.25">
      <c r="A295" s="92"/>
      <c r="B295" s="48" t="s">
        <v>623</v>
      </c>
      <c r="C295" s="28" t="s">
        <v>624</v>
      </c>
      <c r="D295" s="144"/>
      <c r="E295" s="205">
        <v>27</v>
      </c>
      <c r="F295" s="205">
        <v>4</v>
      </c>
      <c r="G295" s="206">
        <v>12</v>
      </c>
      <c r="H295" s="205">
        <v>15</v>
      </c>
      <c r="I295" s="205">
        <v>58</v>
      </c>
      <c r="J295" s="116"/>
      <c r="K295" s="192">
        <v>0.46551724137931033</v>
      </c>
      <c r="L295" s="192">
        <v>6.8965517241379309E-2</v>
      </c>
      <c r="M295" s="192">
        <v>0.20689655172413793</v>
      </c>
      <c r="N295" s="192">
        <v>0.25862068965517243</v>
      </c>
      <c r="O295" s="157"/>
      <c r="P295" s="169"/>
      <c r="Q295" s="93"/>
      <c r="S295" s="171"/>
      <c r="T295" s="171"/>
      <c r="U295" s="171"/>
      <c r="V295" s="171"/>
      <c r="W295" s="171"/>
      <c r="Y295" s="86"/>
      <c r="Z295" s="86"/>
      <c r="AA295" s="86"/>
      <c r="AB295" s="86"/>
      <c r="AC295" s="86"/>
      <c r="AD295" s="86"/>
      <c r="AM295" s="234"/>
      <c r="AN295" s="234"/>
      <c r="AO295" s="234"/>
      <c r="AP295" s="234"/>
      <c r="AR295" s="172"/>
      <c r="AS295" s="172"/>
      <c r="AT295" s="172"/>
      <c r="AU295" s="172"/>
      <c r="AW295" s="94"/>
    </row>
    <row r="296" spans="1:49" s="170" customFormat="1" ht="25.35" customHeight="1" thickBot="1" x14ac:dyDescent="0.25">
      <c r="A296" s="92"/>
      <c r="B296" s="48" t="s">
        <v>625</v>
      </c>
      <c r="C296" s="28" t="s">
        <v>626</v>
      </c>
      <c r="D296" s="144"/>
      <c r="E296" s="205">
        <v>28</v>
      </c>
      <c r="F296" s="205">
        <v>6</v>
      </c>
      <c r="G296" s="206">
        <v>14</v>
      </c>
      <c r="H296" s="205">
        <v>10</v>
      </c>
      <c r="I296" s="205">
        <v>58</v>
      </c>
      <c r="J296" s="116"/>
      <c r="K296" s="192">
        <v>0.48275862068965519</v>
      </c>
      <c r="L296" s="192">
        <v>0.10344827586206896</v>
      </c>
      <c r="M296" s="192">
        <v>0.2413793103448276</v>
      </c>
      <c r="N296" s="192">
        <v>0.17241379310344829</v>
      </c>
      <c r="O296" s="157"/>
      <c r="P296" s="169"/>
      <c r="Q296" s="93"/>
      <c r="S296" s="171"/>
      <c r="T296" s="171"/>
      <c r="U296" s="171"/>
      <c r="V296" s="171"/>
      <c r="W296" s="171"/>
      <c r="Y296" s="86"/>
      <c r="Z296" s="86"/>
      <c r="AA296" s="86"/>
      <c r="AB296" s="86"/>
      <c r="AC296" s="86"/>
      <c r="AD296" s="86"/>
      <c r="AM296" s="234"/>
      <c r="AN296" s="234"/>
      <c r="AO296" s="234"/>
      <c r="AP296" s="234"/>
      <c r="AR296" s="172"/>
      <c r="AS296" s="172"/>
      <c r="AT296" s="172"/>
      <c r="AU296" s="172"/>
      <c r="AW296" s="94"/>
    </row>
    <row r="297" spans="1:49" s="170" customFormat="1" ht="36.6" customHeight="1" thickBot="1" x14ac:dyDescent="0.25">
      <c r="A297" s="92"/>
      <c r="B297" s="48" t="s">
        <v>627</v>
      </c>
      <c r="C297" s="28" t="s">
        <v>628</v>
      </c>
      <c r="D297" s="144"/>
      <c r="E297" s="205">
        <v>24</v>
      </c>
      <c r="F297" s="205">
        <v>9</v>
      </c>
      <c r="G297" s="206">
        <v>12</v>
      </c>
      <c r="H297" s="205">
        <v>13</v>
      </c>
      <c r="I297" s="205">
        <v>58</v>
      </c>
      <c r="J297" s="116"/>
      <c r="K297" s="192">
        <v>0.41379310344827586</v>
      </c>
      <c r="L297" s="192">
        <v>0.15517241379310345</v>
      </c>
      <c r="M297" s="192">
        <v>0.20689655172413793</v>
      </c>
      <c r="N297" s="192">
        <v>0.22413793103448276</v>
      </c>
      <c r="O297" s="157"/>
      <c r="P297" s="169"/>
      <c r="Q297" s="93"/>
      <c r="S297" s="171"/>
      <c r="T297" s="171"/>
      <c r="U297" s="171"/>
      <c r="V297" s="171"/>
      <c r="W297" s="171"/>
      <c r="Y297" s="86"/>
      <c r="Z297" s="86"/>
      <c r="AA297" s="86"/>
      <c r="AB297" s="86"/>
      <c r="AC297" s="86"/>
      <c r="AD297" s="86"/>
      <c r="AM297" s="234"/>
      <c r="AN297" s="234"/>
      <c r="AO297" s="234"/>
      <c r="AP297" s="234"/>
      <c r="AR297" s="172"/>
      <c r="AS297" s="172"/>
      <c r="AT297" s="172"/>
      <c r="AU297" s="172"/>
      <c r="AW297" s="94"/>
    </row>
    <row r="298" spans="1:49" s="170" customFormat="1" ht="45.75" thickBot="1" x14ac:dyDescent="0.25">
      <c r="A298" s="92"/>
      <c r="B298" s="48" t="s">
        <v>629</v>
      </c>
      <c r="C298" s="28" t="s">
        <v>630</v>
      </c>
      <c r="D298" s="144"/>
      <c r="E298" s="205">
        <v>46</v>
      </c>
      <c r="F298" s="205">
        <v>2</v>
      </c>
      <c r="G298" s="206">
        <v>7</v>
      </c>
      <c r="H298" s="205">
        <v>3</v>
      </c>
      <c r="I298" s="205">
        <v>58</v>
      </c>
      <c r="J298" s="116"/>
      <c r="K298" s="192">
        <v>0.7931034482758621</v>
      </c>
      <c r="L298" s="192">
        <v>3.4482758620689655E-2</v>
      </c>
      <c r="M298" s="192">
        <v>0.1206896551724138</v>
      </c>
      <c r="N298" s="192">
        <v>5.1724137931034482E-2</v>
      </c>
      <c r="O298" s="157"/>
      <c r="P298" s="169"/>
      <c r="Q298" s="93"/>
      <c r="S298" s="171"/>
      <c r="T298" s="171"/>
      <c r="U298" s="171"/>
      <c r="V298" s="171"/>
      <c r="W298" s="171"/>
      <c r="Y298" s="86"/>
      <c r="Z298" s="86"/>
      <c r="AA298" s="86"/>
      <c r="AB298" s="86"/>
      <c r="AC298" s="86"/>
      <c r="AD298" s="86"/>
      <c r="AM298" s="234"/>
      <c r="AN298" s="234"/>
      <c r="AO298" s="234"/>
      <c r="AP298" s="234"/>
      <c r="AR298" s="172"/>
      <c r="AS298" s="172"/>
      <c r="AT298" s="172"/>
      <c r="AU298" s="172"/>
      <c r="AW298" s="94"/>
    </row>
    <row r="299" spans="1:49" s="170" customFormat="1" ht="15.75" customHeight="1" x14ac:dyDescent="0.2">
      <c r="A299" s="92"/>
      <c r="B299" s="169"/>
      <c r="C299" s="93"/>
      <c r="E299" s="171"/>
      <c r="F299" s="171"/>
      <c r="G299" s="171"/>
      <c r="H299" s="171"/>
      <c r="I299" s="171"/>
      <c r="K299" s="86"/>
      <c r="L299" s="86"/>
      <c r="M299" s="86"/>
      <c r="N299" s="86"/>
      <c r="O299" s="86"/>
      <c r="P299" s="169"/>
      <c r="Q299" s="93"/>
      <c r="S299" s="171"/>
      <c r="T299" s="171"/>
      <c r="U299" s="171"/>
      <c r="V299" s="171"/>
      <c r="W299" s="171"/>
      <c r="Y299" s="86"/>
      <c r="Z299" s="86"/>
      <c r="AA299" s="86"/>
      <c r="AB299" s="86"/>
      <c r="AC299" s="86"/>
      <c r="AD299" s="86"/>
      <c r="AM299" s="172" t="s">
        <v>49</v>
      </c>
      <c r="AN299" s="172" t="s">
        <v>49</v>
      </c>
      <c r="AO299" s="172" t="s">
        <v>49</v>
      </c>
      <c r="AP299" s="172" t="s">
        <v>49</v>
      </c>
      <c r="AR299" s="172"/>
      <c r="AS299" s="172"/>
      <c r="AT299" s="172"/>
      <c r="AU299" s="172"/>
      <c r="AW299" s="94"/>
    </row>
    <row r="300" spans="1:49" s="94" customFormat="1" ht="15.75" customHeight="1" x14ac:dyDescent="0.2">
      <c r="B300" s="95" t="s">
        <v>647</v>
      </c>
      <c r="K300" s="87"/>
      <c r="L300" s="87"/>
      <c r="M300" s="87"/>
      <c r="N300" s="87"/>
      <c r="O300" s="87"/>
      <c r="P300" s="95" t="s">
        <v>638</v>
      </c>
      <c r="Y300" s="87"/>
      <c r="Z300" s="87"/>
      <c r="AA300" s="87"/>
      <c r="AB300" s="87"/>
      <c r="AC300" s="87"/>
      <c r="AD300" s="95" t="s">
        <v>646</v>
      </c>
      <c r="AM300" s="170"/>
      <c r="AN300" s="170"/>
      <c r="AO300" s="170"/>
      <c r="AP300" s="170"/>
      <c r="AR300" s="170"/>
      <c r="AS300" s="170"/>
      <c r="AT300" s="170"/>
      <c r="AU300" s="170"/>
      <c r="AW300" s="170"/>
    </row>
    <row r="301" spans="1:49" s="170" customFormat="1" ht="15.75" customHeight="1" x14ac:dyDescent="0.2">
      <c r="A301" s="92"/>
      <c r="B301" s="169"/>
      <c r="C301" s="93"/>
      <c r="E301" s="171"/>
      <c r="F301" s="171"/>
      <c r="G301" s="171"/>
      <c r="H301" s="171"/>
      <c r="I301" s="171"/>
      <c r="K301" s="173"/>
      <c r="L301" s="173"/>
      <c r="M301" s="173"/>
      <c r="N301" s="173"/>
      <c r="O301" s="173"/>
      <c r="P301" s="169"/>
      <c r="Q301" s="93"/>
      <c r="S301" s="171"/>
      <c r="T301" s="171"/>
      <c r="U301" s="171"/>
      <c r="V301" s="171"/>
      <c r="W301" s="171"/>
      <c r="Y301" s="173"/>
      <c r="Z301" s="173"/>
      <c r="AA301" s="173"/>
      <c r="AB301" s="173"/>
      <c r="AC301" s="173"/>
      <c r="AD301" s="173"/>
      <c r="AM301" s="96"/>
      <c r="AN301" s="96"/>
      <c r="AO301" s="96"/>
      <c r="AP301" s="96"/>
      <c r="AR301" s="96"/>
      <c r="AS301" s="96"/>
      <c r="AT301" s="96"/>
      <c r="AU301" s="96"/>
      <c r="AW301" s="96"/>
    </row>
    <row r="302" spans="1:49" s="96" customFormat="1" ht="15.75" customHeight="1" x14ac:dyDescent="0.2">
      <c r="A302" s="97"/>
      <c r="K302" s="86"/>
      <c r="L302" s="86"/>
      <c r="M302" s="86"/>
      <c r="N302" s="86"/>
      <c r="O302" s="86"/>
      <c r="Y302" s="86"/>
      <c r="Z302" s="86"/>
      <c r="AA302" s="86"/>
      <c r="AB302" s="86"/>
      <c r="AC302" s="86"/>
      <c r="AD302" s="86"/>
      <c r="AP302" s="98"/>
      <c r="AU302" s="98"/>
    </row>
    <row r="303" spans="1:49" s="96" customFormat="1" ht="15.75" customHeight="1" x14ac:dyDescent="0.2">
      <c r="A303" s="97"/>
      <c r="K303" s="86"/>
      <c r="L303" s="86"/>
      <c r="M303" s="86"/>
      <c r="N303" s="86"/>
      <c r="O303" s="86"/>
      <c r="Y303" s="86"/>
      <c r="Z303" s="86"/>
      <c r="AA303" s="86"/>
      <c r="AB303" s="86"/>
      <c r="AC303" s="86"/>
      <c r="AD303" s="86"/>
    </row>
    <row r="304" spans="1:49" s="170" customFormat="1" ht="38.25" customHeight="1" x14ac:dyDescent="0.2">
      <c r="A304" s="92"/>
      <c r="B304" s="169"/>
      <c r="C304" s="93"/>
      <c r="E304" s="171"/>
      <c r="F304" s="171"/>
      <c r="G304" s="171"/>
      <c r="H304" s="171"/>
      <c r="I304" s="171"/>
      <c r="K304" s="173"/>
      <c r="L304" s="173"/>
      <c r="M304" s="173"/>
      <c r="N304" s="173"/>
      <c r="O304" s="173"/>
      <c r="P304" s="169"/>
      <c r="Q304" s="93"/>
      <c r="S304" s="171"/>
      <c r="T304" s="171"/>
      <c r="U304" s="171"/>
      <c r="V304" s="171"/>
      <c r="W304" s="171"/>
      <c r="Y304" s="173"/>
      <c r="Z304" s="173"/>
      <c r="AA304" s="173"/>
      <c r="AB304" s="173"/>
      <c r="AC304" s="173"/>
      <c r="AD304" s="173"/>
    </row>
    <row r="305" spans="1:30" s="170" customFormat="1" ht="38.25" customHeight="1" x14ac:dyDescent="0.2">
      <c r="A305" s="92"/>
      <c r="B305" s="169"/>
      <c r="C305" s="93"/>
      <c r="E305" s="171"/>
      <c r="F305" s="171"/>
      <c r="G305" s="171"/>
      <c r="H305" s="171"/>
      <c r="I305" s="171"/>
      <c r="K305" s="173"/>
      <c r="L305" s="173"/>
      <c r="M305" s="173"/>
      <c r="N305" s="173"/>
      <c r="O305" s="173"/>
      <c r="P305" s="169"/>
      <c r="Q305" s="93"/>
      <c r="S305" s="171"/>
      <c r="T305" s="171"/>
      <c r="U305" s="171"/>
      <c r="V305" s="171"/>
      <c r="W305" s="171"/>
      <c r="Y305" s="173"/>
      <c r="Z305" s="173"/>
      <c r="AA305" s="173"/>
      <c r="AB305" s="173"/>
      <c r="AC305" s="173"/>
      <c r="AD305" s="173"/>
    </row>
    <row r="306" spans="1:30" s="170" customFormat="1" ht="38.25" customHeight="1" x14ac:dyDescent="0.2">
      <c r="A306" s="92"/>
      <c r="B306" s="169"/>
      <c r="C306" s="93"/>
      <c r="E306" s="171"/>
      <c r="F306" s="171"/>
      <c r="G306" s="171"/>
      <c r="H306" s="171"/>
      <c r="I306" s="171"/>
      <c r="K306" s="173"/>
      <c r="L306" s="173"/>
      <c r="M306" s="173"/>
      <c r="N306" s="173"/>
      <c r="O306" s="173"/>
      <c r="P306" s="169"/>
      <c r="Q306" s="93"/>
      <c r="S306" s="171"/>
      <c r="T306" s="171"/>
      <c r="U306" s="171"/>
      <c r="V306" s="171"/>
      <c r="W306" s="171"/>
      <c r="Y306" s="173"/>
      <c r="Z306" s="173"/>
      <c r="AA306" s="173"/>
      <c r="AB306" s="173"/>
      <c r="AC306" s="173"/>
      <c r="AD306" s="173"/>
    </row>
    <row r="307" spans="1:30" s="170" customFormat="1" ht="38.25" customHeight="1" x14ac:dyDescent="0.2">
      <c r="A307" s="92"/>
      <c r="B307" s="169"/>
      <c r="C307" s="93"/>
      <c r="E307" s="171"/>
      <c r="F307" s="171"/>
      <c r="G307" s="171"/>
      <c r="H307" s="171"/>
      <c r="I307" s="171"/>
      <c r="K307" s="173"/>
      <c r="L307" s="173"/>
      <c r="M307" s="173"/>
      <c r="N307" s="173"/>
      <c r="O307" s="173"/>
      <c r="P307" s="169"/>
      <c r="Q307" s="93"/>
      <c r="S307" s="171"/>
      <c r="T307" s="171"/>
      <c r="U307" s="171"/>
      <c r="V307" s="171"/>
      <c r="W307" s="171"/>
      <c r="Y307" s="173"/>
      <c r="Z307" s="173"/>
      <c r="AA307" s="173"/>
      <c r="AB307" s="173"/>
      <c r="AC307" s="173"/>
      <c r="AD307" s="173"/>
    </row>
    <row r="308" spans="1:30" s="170" customFormat="1" ht="38.25" customHeight="1" x14ac:dyDescent="0.2">
      <c r="A308" s="92"/>
      <c r="B308" s="169"/>
      <c r="C308" s="93"/>
      <c r="E308" s="171"/>
      <c r="F308" s="171"/>
      <c r="G308" s="171"/>
      <c r="H308" s="171"/>
      <c r="I308" s="171"/>
      <c r="K308" s="173"/>
      <c r="L308" s="173"/>
      <c r="M308" s="173"/>
      <c r="N308" s="173"/>
      <c r="O308" s="173"/>
      <c r="P308" s="169"/>
      <c r="Q308" s="93"/>
      <c r="S308" s="171"/>
      <c r="T308" s="171"/>
      <c r="U308" s="171"/>
      <c r="V308" s="171"/>
      <c r="W308" s="171"/>
      <c r="Y308" s="173"/>
      <c r="Z308" s="173"/>
      <c r="AA308" s="173"/>
      <c r="AB308" s="173"/>
      <c r="AC308" s="173"/>
      <c r="AD308" s="173"/>
    </row>
    <row r="317" spans="1:30" ht="38.25" customHeight="1" x14ac:dyDescent="0.2">
      <c r="A317" s="2"/>
      <c r="B317" s="2"/>
      <c r="C317" s="2"/>
      <c r="E317" s="2"/>
      <c r="F317" s="2"/>
      <c r="G317" s="2"/>
      <c r="H317" s="2"/>
      <c r="I317" s="2"/>
      <c r="K317" s="2"/>
      <c r="L317" s="2"/>
      <c r="M317" s="2"/>
      <c r="N317" s="2"/>
      <c r="O317" s="2"/>
      <c r="P317" s="2"/>
      <c r="Q317" s="2"/>
      <c r="S317" s="2"/>
      <c r="T317" s="2"/>
      <c r="U317" s="2"/>
      <c r="V317" s="2"/>
      <c r="W317" s="2"/>
      <c r="Y317" s="2"/>
      <c r="Z317" s="2"/>
      <c r="AA317" s="2"/>
      <c r="AB317" s="2"/>
      <c r="AC317" s="2"/>
      <c r="AD317" s="2"/>
    </row>
    <row r="318" spans="1:30" ht="38.2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30" ht="38.2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30" ht="38.2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38.2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38.2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38.2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38.2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38.2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38.2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38.2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38.2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38.2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38.2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38.2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38.2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38.2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38.2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38.2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38.2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38.2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38.25" customHeight="1" x14ac:dyDescent="0.2">
      <c r="A338" s="2"/>
      <c r="B338" s="2"/>
      <c r="C338" s="2"/>
      <c r="E338" s="2"/>
      <c r="F338" s="2"/>
      <c r="G338" s="2"/>
      <c r="H338" s="2"/>
      <c r="I338" s="2"/>
      <c r="K338" s="2"/>
      <c r="L338" s="2"/>
      <c r="M338" s="2"/>
      <c r="N338" s="2"/>
      <c r="O338" s="2"/>
      <c r="P338" s="2"/>
      <c r="Q338" s="2"/>
      <c r="S338" s="2"/>
      <c r="T338" s="2"/>
      <c r="U338" s="2"/>
      <c r="V338" s="2"/>
      <c r="W338" s="2"/>
      <c r="Y338" s="2"/>
      <c r="Z338" s="2"/>
      <c r="AA338" s="2"/>
      <c r="AB338" s="2"/>
      <c r="AC338" s="2"/>
      <c r="AD338" s="2"/>
    </row>
    <row r="339" spans="1:30" ht="38.25" customHeight="1" x14ac:dyDescent="0.2">
      <c r="A339" s="2"/>
      <c r="B339" s="2"/>
      <c r="C339" s="2"/>
      <c r="E339" s="2"/>
      <c r="F339" s="2"/>
      <c r="G339" s="2"/>
      <c r="H339" s="2"/>
      <c r="I339" s="2"/>
      <c r="K339" s="2"/>
      <c r="L339" s="2"/>
      <c r="M339" s="2"/>
      <c r="N339" s="2"/>
      <c r="O339" s="2"/>
      <c r="P339" s="2"/>
      <c r="Q339" s="2"/>
      <c r="S339" s="2"/>
      <c r="T339" s="2"/>
      <c r="U339" s="2"/>
      <c r="V339" s="2"/>
      <c r="W339" s="2"/>
      <c r="Y339" s="2"/>
      <c r="Z339" s="2"/>
      <c r="AA339" s="2"/>
      <c r="AB339" s="2"/>
      <c r="AC339" s="2"/>
      <c r="AD339" s="2"/>
    </row>
    <row r="340" spans="1:30" ht="38.25" customHeight="1" x14ac:dyDescent="0.2">
      <c r="A340" s="2"/>
      <c r="B340" s="2"/>
      <c r="C340" s="2"/>
      <c r="E340" s="2"/>
      <c r="F340" s="2"/>
      <c r="G340" s="2"/>
      <c r="H340" s="2"/>
      <c r="I340" s="2"/>
      <c r="K340" s="2"/>
      <c r="L340" s="2"/>
      <c r="M340" s="2"/>
      <c r="N340" s="2"/>
      <c r="O340" s="2"/>
      <c r="P340" s="2"/>
      <c r="Q340" s="2"/>
      <c r="S340" s="2"/>
      <c r="T340" s="2"/>
      <c r="U340" s="2"/>
      <c r="V340" s="2"/>
      <c r="W340" s="2"/>
      <c r="Y340" s="2"/>
      <c r="Z340" s="2"/>
      <c r="AA340" s="2"/>
      <c r="AB340" s="2"/>
      <c r="AC340" s="2"/>
      <c r="AD340" s="2"/>
    </row>
    <row r="341" spans="1:30" ht="38.25" customHeight="1" x14ac:dyDescent="0.2">
      <c r="A341" s="2"/>
      <c r="B341" s="2"/>
      <c r="C341" s="2"/>
      <c r="E341" s="2"/>
      <c r="F341" s="2"/>
      <c r="G341" s="2"/>
      <c r="H341" s="2"/>
      <c r="I341" s="2"/>
      <c r="K341" s="2"/>
      <c r="L341" s="2"/>
      <c r="M341" s="2"/>
      <c r="N341" s="2"/>
      <c r="O341" s="2"/>
      <c r="P341" s="2"/>
      <c r="Q341" s="2"/>
      <c r="S341" s="2"/>
      <c r="T341" s="2"/>
      <c r="U341" s="2"/>
      <c r="V341" s="2"/>
      <c r="W341" s="2"/>
      <c r="Y341" s="2"/>
      <c r="Z341" s="2"/>
      <c r="AA341" s="2"/>
      <c r="AB341" s="2"/>
      <c r="AC341" s="2"/>
      <c r="AD341" s="2"/>
    </row>
    <row r="342" spans="1:30" ht="38.25" customHeight="1" x14ac:dyDescent="0.2">
      <c r="A342" s="2"/>
      <c r="B342" s="2"/>
      <c r="C342" s="2"/>
      <c r="E342" s="2"/>
      <c r="F342" s="2"/>
      <c r="G342" s="2"/>
      <c r="H342" s="2"/>
      <c r="I342" s="2"/>
      <c r="K342" s="2"/>
      <c r="L342" s="2"/>
      <c r="M342" s="2"/>
      <c r="N342" s="2"/>
      <c r="O342" s="2"/>
      <c r="P342" s="2"/>
      <c r="Q342" s="2"/>
      <c r="S342" s="2"/>
      <c r="T342" s="2"/>
      <c r="U342" s="2"/>
      <c r="V342" s="2"/>
      <c r="W342" s="2"/>
      <c r="Y342" s="2"/>
      <c r="Z342" s="2"/>
      <c r="AA342" s="2"/>
      <c r="AB342" s="2"/>
      <c r="AC342" s="2"/>
      <c r="AD342" s="2"/>
    </row>
  </sheetData>
  <mergeCells count="21">
    <mergeCell ref="AG4:AJ4"/>
    <mergeCell ref="AR4:AU4"/>
    <mergeCell ref="AR22:AU22"/>
    <mergeCell ref="AR23:AU23"/>
    <mergeCell ref="AE285:AE286"/>
    <mergeCell ref="AD4:AE4"/>
    <mergeCell ref="AG21:AJ21"/>
    <mergeCell ref="AG23:AJ23"/>
    <mergeCell ref="AM4:AP4"/>
    <mergeCell ref="AM22:AP22"/>
    <mergeCell ref="AM23:AP23"/>
    <mergeCell ref="B4:C4"/>
    <mergeCell ref="E4:G4"/>
    <mergeCell ref="K4:L4"/>
    <mergeCell ref="E23:H23"/>
    <mergeCell ref="K23:N23"/>
    <mergeCell ref="S23:V23"/>
    <mergeCell ref="Y23:AB23"/>
    <mergeCell ref="P4:Q4"/>
    <mergeCell ref="S4:U4"/>
    <mergeCell ref="Y4:Z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Z342"/>
  <sheetViews>
    <sheetView topLeftCell="A287"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348</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514</v>
      </c>
      <c r="AS4" s="301"/>
      <c r="AT4" s="301"/>
      <c r="AU4" s="302"/>
    </row>
    <row r="5" spans="1:47" ht="15.75"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8</v>
      </c>
      <c r="F6" s="205">
        <v>0</v>
      </c>
      <c r="G6" s="206">
        <v>8</v>
      </c>
      <c r="H6" s="116"/>
      <c r="I6" s="116"/>
      <c r="J6" s="116"/>
      <c r="K6" s="192">
        <v>1</v>
      </c>
      <c r="L6" s="192">
        <v>0</v>
      </c>
      <c r="P6" s="28" t="s">
        <v>7</v>
      </c>
      <c r="Q6" s="29" t="s">
        <v>8</v>
      </c>
      <c r="S6" s="30">
        <v>8</v>
      </c>
      <c r="T6" s="30">
        <v>1</v>
      </c>
      <c r="U6" s="31">
        <v>9</v>
      </c>
      <c r="V6" s="116"/>
      <c r="W6" s="116"/>
      <c r="X6" s="116"/>
      <c r="Y6" s="127">
        <f t="shared" ref="Y6:Z14" si="0">S6/$U6</f>
        <v>0.88888888888888884</v>
      </c>
      <c r="Z6" s="127">
        <f t="shared" si="0"/>
        <v>0.1111111111111111</v>
      </c>
      <c r="AG6" s="24" t="s">
        <v>513</v>
      </c>
      <c r="AH6" s="120"/>
      <c r="AI6" s="120"/>
      <c r="AJ6" s="120"/>
      <c r="AK6" s="120"/>
      <c r="AL6" s="120"/>
      <c r="AM6" s="264">
        <f>K6-Y6</f>
        <v>0.11111111111111116</v>
      </c>
      <c r="AN6" s="264">
        <f t="shared" ref="AN6:AN14" si="1">L6-Z6</f>
        <v>-0.1111111111111111</v>
      </c>
      <c r="AO6" s="120"/>
      <c r="AP6" s="120"/>
      <c r="AR6" s="120"/>
      <c r="AS6" s="120"/>
      <c r="AT6" s="120"/>
      <c r="AU6" s="120"/>
    </row>
    <row r="7" spans="1:47" ht="25.35" customHeight="1" thickBot="1" x14ac:dyDescent="0.25">
      <c r="B7" s="28" t="s">
        <v>9</v>
      </c>
      <c r="C7" s="29" t="s">
        <v>559</v>
      </c>
      <c r="E7" s="205">
        <v>3</v>
      </c>
      <c r="F7" s="205">
        <v>5</v>
      </c>
      <c r="G7" s="206">
        <v>8</v>
      </c>
      <c r="H7" s="116"/>
      <c r="I7" s="116"/>
      <c r="J7" s="116"/>
      <c r="K7" s="192">
        <v>0.375</v>
      </c>
      <c r="L7" s="192">
        <v>0.625</v>
      </c>
      <c r="P7" s="28" t="s">
        <v>9</v>
      </c>
      <c r="Q7" s="29" t="s">
        <v>10</v>
      </c>
      <c r="S7" s="30">
        <v>5</v>
      </c>
      <c r="T7" s="30">
        <v>4</v>
      </c>
      <c r="U7" s="31">
        <v>9</v>
      </c>
      <c r="V7" s="116"/>
      <c r="W7" s="116"/>
      <c r="X7" s="116"/>
      <c r="Y7" s="127">
        <f t="shared" si="0"/>
        <v>0.55555555555555558</v>
      </c>
      <c r="Z7" s="127">
        <f t="shared" si="0"/>
        <v>0.44444444444444442</v>
      </c>
      <c r="AG7" s="24" t="s">
        <v>513</v>
      </c>
      <c r="AH7" s="120"/>
      <c r="AI7" s="120"/>
      <c r="AJ7" s="120"/>
      <c r="AK7" s="120"/>
      <c r="AL7" s="120"/>
      <c r="AM7" s="264">
        <f t="shared" ref="AM7:AM14" si="2">K7-Y7</f>
        <v>-0.18055555555555558</v>
      </c>
      <c r="AN7" s="264">
        <f t="shared" si="1"/>
        <v>0.18055555555555558</v>
      </c>
      <c r="AO7" s="265"/>
      <c r="AP7" s="265"/>
      <c r="AR7" s="120"/>
      <c r="AS7" s="120"/>
      <c r="AT7" s="120"/>
      <c r="AU7" s="120"/>
    </row>
    <row r="8" spans="1:47" ht="36.6" customHeight="1" thickBot="1" x14ac:dyDescent="0.25">
      <c r="B8" s="28" t="s">
        <v>11</v>
      </c>
      <c r="C8" s="29" t="s">
        <v>560</v>
      </c>
      <c r="E8" s="205">
        <v>4</v>
      </c>
      <c r="F8" s="205">
        <v>4</v>
      </c>
      <c r="G8" s="206">
        <v>8</v>
      </c>
      <c r="H8" s="116"/>
      <c r="I8" s="116"/>
      <c r="J8" s="116"/>
      <c r="K8" s="192">
        <v>0.5</v>
      </c>
      <c r="L8" s="192">
        <v>0.5</v>
      </c>
      <c r="P8" s="28" t="s">
        <v>11</v>
      </c>
      <c r="Q8" s="29" t="s">
        <v>12</v>
      </c>
      <c r="S8" s="30">
        <v>6</v>
      </c>
      <c r="T8" s="30">
        <v>3</v>
      </c>
      <c r="U8" s="31">
        <v>9</v>
      </c>
      <c r="V8" s="116"/>
      <c r="W8" s="116"/>
      <c r="X8" s="116"/>
      <c r="Y8" s="127">
        <f t="shared" si="0"/>
        <v>0.66666666666666663</v>
      </c>
      <c r="Z8" s="127">
        <f t="shared" si="0"/>
        <v>0.33333333333333331</v>
      </c>
      <c r="AG8" s="24" t="s">
        <v>513</v>
      </c>
      <c r="AH8" s="120"/>
      <c r="AI8" s="120"/>
      <c r="AJ8" s="120"/>
      <c r="AK8" s="120"/>
      <c r="AL8" s="120"/>
      <c r="AM8" s="264">
        <f t="shared" si="2"/>
        <v>-0.16666666666666663</v>
      </c>
      <c r="AN8" s="264">
        <f t="shared" si="1"/>
        <v>0.16666666666666669</v>
      </c>
      <c r="AO8" s="265"/>
      <c r="AP8" s="265"/>
      <c r="AR8" s="120"/>
      <c r="AS8" s="120"/>
      <c r="AT8" s="120"/>
      <c r="AU8" s="120"/>
    </row>
    <row r="9" spans="1:47" ht="17.100000000000001" customHeight="1" thickBot="1" x14ac:dyDescent="0.25">
      <c r="B9" s="28" t="s">
        <v>13</v>
      </c>
      <c r="C9" s="29" t="s">
        <v>14</v>
      </c>
      <c r="E9" s="205">
        <v>8</v>
      </c>
      <c r="F9" s="205">
        <v>0</v>
      </c>
      <c r="G9" s="206">
        <v>8</v>
      </c>
      <c r="H9" s="116"/>
      <c r="I9" s="116"/>
      <c r="J9" s="116"/>
      <c r="K9" s="192">
        <v>1</v>
      </c>
      <c r="L9" s="192">
        <v>0</v>
      </c>
      <c r="P9" s="28" t="s">
        <v>13</v>
      </c>
      <c r="Q9" s="29" t="s">
        <v>14</v>
      </c>
      <c r="S9" s="30">
        <v>9</v>
      </c>
      <c r="T9" s="30">
        <v>0</v>
      </c>
      <c r="U9" s="31">
        <v>9</v>
      </c>
      <c r="V9" s="116"/>
      <c r="W9" s="116"/>
      <c r="X9" s="116"/>
      <c r="Y9" s="127">
        <f t="shared" si="0"/>
        <v>1</v>
      </c>
      <c r="Z9" s="127">
        <f t="shared" si="0"/>
        <v>0</v>
      </c>
      <c r="AG9" s="24" t="s">
        <v>513</v>
      </c>
      <c r="AH9" s="120"/>
      <c r="AI9" s="120"/>
      <c r="AJ9" s="120"/>
      <c r="AK9" s="120"/>
      <c r="AL9" s="120"/>
      <c r="AM9" s="264">
        <f t="shared" si="2"/>
        <v>0</v>
      </c>
      <c r="AN9" s="264">
        <f t="shared" si="1"/>
        <v>0</v>
      </c>
      <c r="AO9" s="265"/>
      <c r="AP9" s="265"/>
      <c r="AR9" s="120"/>
      <c r="AS9" s="120"/>
      <c r="AT9" s="120"/>
      <c r="AU9" s="120"/>
    </row>
    <row r="10" spans="1:47" ht="17.100000000000001" customHeight="1" thickBot="1" x14ac:dyDescent="0.25">
      <c r="B10" s="28" t="s">
        <v>15</v>
      </c>
      <c r="C10" s="29" t="s">
        <v>16</v>
      </c>
      <c r="E10" s="205">
        <v>8</v>
      </c>
      <c r="F10" s="205">
        <v>0</v>
      </c>
      <c r="G10" s="206">
        <v>8</v>
      </c>
      <c r="H10" s="116"/>
      <c r="I10" s="116"/>
      <c r="J10" s="116"/>
      <c r="K10" s="192">
        <v>1</v>
      </c>
      <c r="L10" s="192">
        <v>0</v>
      </c>
      <c r="P10" s="28" t="s">
        <v>15</v>
      </c>
      <c r="Q10" s="29" t="s">
        <v>16</v>
      </c>
      <c r="S10" s="30">
        <v>9</v>
      </c>
      <c r="T10" s="30">
        <v>0</v>
      </c>
      <c r="U10" s="31">
        <v>9</v>
      </c>
      <c r="V10" s="116"/>
      <c r="W10" s="116"/>
      <c r="X10" s="116"/>
      <c r="Y10" s="127">
        <f t="shared" si="0"/>
        <v>1</v>
      </c>
      <c r="Z10" s="127">
        <f t="shared" si="0"/>
        <v>0</v>
      </c>
      <c r="AD10" s="28" t="s">
        <v>433</v>
      </c>
      <c r="AE10" s="29" t="s">
        <v>459</v>
      </c>
      <c r="AF10" s="154"/>
      <c r="AG10" s="174">
        <v>0.875</v>
      </c>
      <c r="AH10" s="174">
        <v>0</v>
      </c>
      <c r="AI10" s="174">
        <v>0.125</v>
      </c>
      <c r="AJ10" s="174">
        <v>0</v>
      </c>
      <c r="AK10" s="174">
        <v>1</v>
      </c>
      <c r="AL10" s="175"/>
      <c r="AM10" s="264">
        <f t="shared" si="2"/>
        <v>0</v>
      </c>
      <c r="AN10" s="264">
        <f t="shared" si="1"/>
        <v>0</v>
      </c>
      <c r="AO10" s="186"/>
      <c r="AP10" s="186"/>
      <c r="AR10" s="174">
        <f>Y10-SUM(AG10:AH10)</f>
        <v>0.125</v>
      </c>
      <c r="AS10" s="174"/>
      <c r="AT10" s="174"/>
      <c r="AU10" s="174">
        <f>Z10-SUM(AI10:AJ10)</f>
        <v>-0.125</v>
      </c>
    </row>
    <row r="11" spans="1:47" ht="17.100000000000001" customHeight="1" thickBot="1" x14ac:dyDescent="0.25">
      <c r="B11" s="28" t="s">
        <v>17</v>
      </c>
      <c r="C11" s="29" t="s">
        <v>18</v>
      </c>
      <c r="E11" s="205">
        <v>4</v>
      </c>
      <c r="F11" s="205">
        <v>4</v>
      </c>
      <c r="G11" s="206">
        <v>8</v>
      </c>
      <c r="H11" s="116"/>
      <c r="I11" s="116"/>
      <c r="J11" s="116"/>
      <c r="K11" s="192">
        <v>0.5</v>
      </c>
      <c r="L11" s="192">
        <v>0.5</v>
      </c>
      <c r="P11" s="28" t="s">
        <v>17</v>
      </c>
      <c r="Q11" s="29" t="s">
        <v>18</v>
      </c>
      <c r="S11" s="30">
        <v>4</v>
      </c>
      <c r="T11" s="30">
        <v>5</v>
      </c>
      <c r="U11" s="31">
        <v>9</v>
      </c>
      <c r="V11" s="116"/>
      <c r="W11" s="116"/>
      <c r="X11" s="116"/>
      <c r="Y11" s="127">
        <f t="shared" si="0"/>
        <v>0.44444444444444442</v>
      </c>
      <c r="Z11" s="127">
        <f t="shared" si="0"/>
        <v>0.55555555555555558</v>
      </c>
      <c r="AD11" s="156"/>
      <c r="AG11" s="24" t="s">
        <v>513</v>
      </c>
      <c r="AH11" s="120"/>
      <c r="AI11" s="120"/>
      <c r="AJ11" s="120"/>
      <c r="AK11" s="120"/>
      <c r="AL11" s="120"/>
      <c r="AM11" s="264">
        <f t="shared" si="2"/>
        <v>5.555555555555558E-2</v>
      </c>
      <c r="AN11" s="264">
        <f t="shared" si="1"/>
        <v>-5.555555555555558E-2</v>
      </c>
      <c r="AO11" s="265"/>
      <c r="AP11" s="265"/>
      <c r="AR11" s="120"/>
      <c r="AS11" s="120"/>
      <c r="AT11" s="120"/>
      <c r="AU11" s="120"/>
    </row>
    <row r="12" spans="1:47" ht="17.100000000000001" customHeight="1" thickBot="1" x14ac:dyDescent="0.25">
      <c r="B12" s="28" t="s">
        <v>19</v>
      </c>
      <c r="C12" s="29" t="s">
        <v>20</v>
      </c>
      <c r="E12" s="205">
        <v>7</v>
      </c>
      <c r="F12" s="205">
        <v>1</v>
      </c>
      <c r="G12" s="206">
        <v>8</v>
      </c>
      <c r="H12" s="116"/>
      <c r="I12" s="116"/>
      <c r="J12" s="116"/>
      <c r="K12" s="192">
        <v>0.875</v>
      </c>
      <c r="L12" s="192">
        <v>0.125</v>
      </c>
      <c r="P12" s="28" t="s">
        <v>19</v>
      </c>
      <c r="Q12" s="29" t="s">
        <v>20</v>
      </c>
      <c r="S12" s="30">
        <v>9</v>
      </c>
      <c r="T12" s="30">
        <v>0</v>
      </c>
      <c r="U12" s="31">
        <v>9</v>
      </c>
      <c r="V12" s="116"/>
      <c r="W12" s="116"/>
      <c r="X12" s="116"/>
      <c r="Y12" s="127">
        <f t="shared" si="0"/>
        <v>1</v>
      </c>
      <c r="Z12" s="127">
        <f t="shared" si="0"/>
        <v>0</v>
      </c>
      <c r="AD12" s="156"/>
      <c r="AG12" s="24" t="s">
        <v>513</v>
      </c>
      <c r="AH12" s="120"/>
      <c r="AI12" s="120"/>
      <c r="AJ12" s="120"/>
      <c r="AK12" s="120"/>
      <c r="AL12" s="120"/>
      <c r="AM12" s="264">
        <f t="shared" si="2"/>
        <v>-0.125</v>
      </c>
      <c r="AN12" s="264">
        <f t="shared" si="1"/>
        <v>0.125</v>
      </c>
      <c r="AO12" s="265"/>
      <c r="AP12" s="265"/>
      <c r="AR12" s="120"/>
      <c r="AS12" s="120"/>
      <c r="AT12" s="120"/>
      <c r="AU12" s="120"/>
    </row>
    <row r="13" spans="1:47" ht="36.6" customHeight="1" thickBot="1" x14ac:dyDescent="0.25">
      <c r="B13" s="28" t="s">
        <v>21</v>
      </c>
      <c r="C13" s="29" t="s">
        <v>22</v>
      </c>
      <c r="E13" s="205">
        <v>8</v>
      </c>
      <c r="F13" s="205">
        <v>0</v>
      </c>
      <c r="G13" s="206">
        <v>8</v>
      </c>
      <c r="H13" s="116"/>
      <c r="I13" s="116"/>
      <c r="J13" s="116"/>
      <c r="K13" s="192">
        <v>1</v>
      </c>
      <c r="L13" s="192">
        <v>0</v>
      </c>
      <c r="P13" s="28" t="s">
        <v>21</v>
      </c>
      <c r="Q13" s="29" t="s">
        <v>22</v>
      </c>
      <c r="S13" s="30">
        <v>9</v>
      </c>
      <c r="T13" s="30">
        <v>0</v>
      </c>
      <c r="U13" s="31">
        <v>9</v>
      </c>
      <c r="V13" s="116"/>
      <c r="W13" s="116"/>
      <c r="X13" s="116"/>
      <c r="Y13" s="127">
        <f t="shared" si="0"/>
        <v>1</v>
      </c>
      <c r="Z13" s="127">
        <f t="shared" si="0"/>
        <v>0</v>
      </c>
      <c r="AD13" s="28">
        <v>3.3</v>
      </c>
      <c r="AE13" s="29" t="s">
        <v>395</v>
      </c>
      <c r="AF13" s="154"/>
      <c r="AG13" s="174">
        <v>0.75</v>
      </c>
      <c r="AH13" s="174">
        <v>0.25</v>
      </c>
      <c r="AI13" s="174">
        <v>0</v>
      </c>
      <c r="AJ13" s="174">
        <v>0</v>
      </c>
      <c r="AK13" s="174">
        <v>1</v>
      </c>
      <c r="AL13" s="175"/>
      <c r="AM13" s="264">
        <f t="shared" si="2"/>
        <v>0</v>
      </c>
      <c r="AN13" s="264">
        <f t="shared" si="1"/>
        <v>0</v>
      </c>
      <c r="AO13" s="186"/>
      <c r="AP13" s="186"/>
      <c r="AR13" s="174">
        <f>Y13-SUM(AG13:AH13)</f>
        <v>0</v>
      </c>
      <c r="AS13" s="174"/>
      <c r="AT13" s="174"/>
      <c r="AU13" s="174">
        <f>Z13-SUM(AI13:AJ13)</f>
        <v>0</v>
      </c>
    </row>
    <row r="14" spans="1:47" ht="25.35" customHeight="1" thickBot="1" x14ac:dyDescent="0.25">
      <c r="B14" s="28" t="s">
        <v>23</v>
      </c>
      <c r="C14" s="29" t="s">
        <v>24</v>
      </c>
      <c r="E14" s="205">
        <v>8</v>
      </c>
      <c r="F14" s="205">
        <v>0</v>
      </c>
      <c r="G14" s="206">
        <v>8</v>
      </c>
      <c r="H14" s="116"/>
      <c r="I14" s="116"/>
      <c r="J14" s="116"/>
      <c r="K14" s="192">
        <v>1</v>
      </c>
      <c r="L14" s="192">
        <v>0</v>
      </c>
      <c r="P14" s="28" t="s">
        <v>23</v>
      </c>
      <c r="Q14" s="29" t="s">
        <v>24</v>
      </c>
      <c r="S14" s="30">
        <v>9</v>
      </c>
      <c r="T14" s="30">
        <v>0</v>
      </c>
      <c r="U14" s="31">
        <v>9</v>
      </c>
      <c r="V14" s="116"/>
      <c r="W14" s="116"/>
      <c r="X14" s="116"/>
      <c r="Y14" s="127">
        <f t="shared" si="0"/>
        <v>1</v>
      </c>
      <c r="Z14" s="127">
        <f t="shared" si="0"/>
        <v>0</v>
      </c>
      <c r="AG14" s="24" t="s">
        <v>513</v>
      </c>
      <c r="AH14" s="120"/>
      <c r="AI14" s="120"/>
      <c r="AJ14" s="120"/>
      <c r="AK14" s="120"/>
      <c r="AL14" s="120"/>
      <c r="AM14" s="264">
        <f t="shared" si="2"/>
        <v>0</v>
      </c>
      <c r="AN14" s="264">
        <f t="shared" si="1"/>
        <v>0</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7"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7"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7" s="2" customFormat="1" ht="36.6" customHeight="1" thickBot="1" x14ac:dyDescent="0.25">
      <c r="B19" s="28" t="s">
        <v>28</v>
      </c>
      <c r="C19" s="28" t="s">
        <v>29</v>
      </c>
      <c r="E19" s="245"/>
      <c r="F19" s="245"/>
      <c r="G19" s="245"/>
      <c r="H19" s="245"/>
      <c r="I19" s="245"/>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7"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7"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510</v>
      </c>
      <c r="AH21" s="295"/>
      <c r="AI21" s="295"/>
      <c r="AJ21" s="296"/>
      <c r="AK21" s="120"/>
      <c r="AL21" s="120"/>
      <c r="AM21" s="120"/>
      <c r="AN21" s="120"/>
      <c r="AO21" s="120"/>
      <c r="AP21" s="120"/>
      <c r="AR21" s="120"/>
      <c r="AS21" s="120"/>
      <c r="AT21" s="120"/>
      <c r="AU21" s="120"/>
    </row>
    <row r="22" spans="2:47"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7"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34</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7"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7"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7" s="2" customFormat="1" ht="17.100000000000001" customHeight="1" thickBot="1" x14ac:dyDescent="0.25">
      <c r="B26" s="28">
        <v>1.1000000000000001</v>
      </c>
      <c r="C26" s="28" t="s">
        <v>40</v>
      </c>
      <c r="D26" s="144"/>
      <c r="E26" s="207">
        <v>5</v>
      </c>
      <c r="F26" s="207">
        <v>3</v>
      </c>
      <c r="G26" s="208">
        <v>0</v>
      </c>
      <c r="H26" s="207">
        <v>0</v>
      </c>
      <c r="I26" s="207">
        <v>8</v>
      </c>
      <c r="J26" s="116"/>
      <c r="K26" s="192">
        <v>0.625</v>
      </c>
      <c r="L26" s="192">
        <v>0.375</v>
      </c>
      <c r="M26" s="192">
        <v>0</v>
      </c>
      <c r="N26" s="192">
        <v>0</v>
      </c>
      <c r="O26" s="157"/>
      <c r="P26" s="28">
        <v>1.1000000000000001</v>
      </c>
      <c r="Q26" s="28" t="s">
        <v>40</v>
      </c>
      <c r="R26" s="144"/>
      <c r="S26" s="50">
        <v>8</v>
      </c>
      <c r="T26" s="50">
        <v>1</v>
      </c>
      <c r="U26" s="91">
        <v>0</v>
      </c>
      <c r="V26" s="50">
        <v>0</v>
      </c>
      <c r="W26" s="50">
        <v>9</v>
      </c>
      <c r="X26" s="116"/>
      <c r="Y26" s="127">
        <f t="shared" ref="Y26:AB97" si="3">IF(ISERROR(S26/$W26),"",S26/$W26)</f>
        <v>0.88888888888888884</v>
      </c>
      <c r="Z26" s="127">
        <f t="shared" si="3"/>
        <v>0.1111111111111111</v>
      </c>
      <c r="AA26" s="127">
        <f t="shared" si="3"/>
        <v>0</v>
      </c>
      <c r="AB26" s="127">
        <f t="shared" si="3"/>
        <v>0</v>
      </c>
      <c r="AC26" s="157"/>
      <c r="AD26" s="28">
        <v>1.1000000000000001</v>
      </c>
      <c r="AE26" s="28" t="s">
        <v>40</v>
      </c>
      <c r="AF26" s="154"/>
      <c r="AG26" s="174">
        <v>0.75</v>
      </c>
      <c r="AH26" s="174">
        <v>0.25</v>
      </c>
      <c r="AI26" s="174">
        <v>0</v>
      </c>
      <c r="AJ26" s="174">
        <v>0</v>
      </c>
      <c r="AK26" s="174">
        <v>1</v>
      </c>
      <c r="AL26" s="175"/>
      <c r="AM26" s="264">
        <f t="shared" ref="AM26:AP32" si="4">K26-Y26</f>
        <v>-0.26388888888888884</v>
      </c>
      <c r="AN26" s="264">
        <f t="shared" si="4"/>
        <v>0.2638888888888889</v>
      </c>
      <c r="AO26" s="264">
        <f t="shared" si="4"/>
        <v>0</v>
      </c>
      <c r="AP26" s="264">
        <f t="shared" si="4"/>
        <v>0</v>
      </c>
      <c r="AR26" s="174">
        <f t="shared" ref="AR26:AU31" si="5">Y26-AG26</f>
        <v>0.13888888888888884</v>
      </c>
      <c r="AS26" s="174">
        <f t="shared" si="5"/>
        <v>-0.1388888888888889</v>
      </c>
      <c r="AT26" s="174">
        <f t="shared" si="5"/>
        <v>0</v>
      </c>
      <c r="AU26" s="174">
        <f t="shared" si="5"/>
        <v>0</v>
      </c>
    </row>
    <row r="27" spans="2:47" s="2" customFormat="1" ht="25.35" customHeight="1" thickBot="1" x14ac:dyDescent="0.25">
      <c r="B27" s="28">
        <v>1.2</v>
      </c>
      <c r="C27" s="28" t="s">
        <v>41</v>
      </c>
      <c r="D27" s="144"/>
      <c r="E27" s="205">
        <v>6</v>
      </c>
      <c r="F27" s="205">
        <v>0</v>
      </c>
      <c r="G27" s="206">
        <v>0</v>
      </c>
      <c r="H27" s="205">
        <v>2</v>
      </c>
      <c r="I27" s="205">
        <v>8</v>
      </c>
      <c r="J27" s="116"/>
      <c r="K27" s="192">
        <v>0.75</v>
      </c>
      <c r="L27" s="192">
        <v>0</v>
      </c>
      <c r="M27" s="192">
        <v>0</v>
      </c>
      <c r="N27" s="192">
        <v>0.25</v>
      </c>
      <c r="O27" s="157"/>
      <c r="P27" s="28">
        <v>1.2</v>
      </c>
      <c r="Q27" s="28" t="s">
        <v>41</v>
      </c>
      <c r="R27" s="144"/>
      <c r="S27" s="30">
        <v>6</v>
      </c>
      <c r="T27" s="30">
        <v>0</v>
      </c>
      <c r="U27" s="31">
        <v>1</v>
      </c>
      <c r="V27" s="30">
        <v>2</v>
      </c>
      <c r="W27" s="30">
        <v>9</v>
      </c>
      <c r="X27" s="116"/>
      <c r="Y27" s="127">
        <f t="shared" si="3"/>
        <v>0.66666666666666663</v>
      </c>
      <c r="Z27" s="127">
        <f t="shared" si="3"/>
        <v>0</v>
      </c>
      <c r="AA27" s="127">
        <f t="shared" si="3"/>
        <v>0.1111111111111111</v>
      </c>
      <c r="AB27" s="127">
        <f t="shared" si="3"/>
        <v>0.22222222222222221</v>
      </c>
      <c r="AC27" s="157"/>
      <c r="AD27" s="28">
        <v>1.2</v>
      </c>
      <c r="AE27" s="28" t="s">
        <v>41</v>
      </c>
      <c r="AF27" s="154"/>
      <c r="AG27" s="174">
        <v>0.42857142857142855</v>
      </c>
      <c r="AH27" s="174">
        <v>0.2857142857142857</v>
      </c>
      <c r="AI27" s="174">
        <v>0.14285714285714285</v>
      </c>
      <c r="AJ27" s="174">
        <v>0.14285714285714285</v>
      </c>
      <c r="AK27" s="174">
        <v>0.875</v>
      </c>
      <c r="AL27" s="175"/>
      <c r="AM27" s="264">
        <f t="shared" si="4"/>
        <v>8.333333333333337E-2</v>
      </c>
      <c r="AN27" s="264">
        <f t="shared" si="4"/>
        <v>0</v>
      </c>
      <c r="AO27" s="264">
        <f t="shared" si="4"/>
        <v>-0.1111111111111111</v>
      </c>
      <c r="AP27" s="264">
        <f t="shared" si="4"/>
        <v>2.777777777777779E-2</v>
      </c>
      <c r="AR27" s="174">
        <f t="shared" si="5"/>
        <v>0.23809523809523808</v>
      </c>
      <c r="AS27" s="174">
        <f t="shared" si="5"/>
        <v>-0.2857142857142857</v>
      </c>
      <c r="AT27" s="174">
        <f t="shared" si="5"/>
        <v>-3.1746031746031744E-2</v>
      </c>
      <c r="AU27" s="174">
        <f t="shared" si="5"/>
        <v>7.9365079365079361E-2</v>
      </c>
    </row>
    <row r="28" spans="2:47" s="2" customFormat="1" ht="36.6" customHeight="1" thickBot="1" x14ac:dyDescent="0.25">
      <c r="B28" s="28">
        <v>1.3</v>
      </c>
      <c r="C28" s="28" t="s">
        <v>42</v>
      </c>
      <c r="D28" s="144"/>
      <c r="E28" s="205">
        <v>5</v>
      </c>
      <c r="F28" s="205">
        <v>1</v>
      </c>
      <c r="G28" s="206">
        <v>1</v>
      </c>
      <c r="H28" s="205">
        <v>1</v>
      </c>
      <c r="I28" s="205">
        <v>8</v>
      </c>
      <c r="J28" s="116"/>
      <c r="K28" s="192">
        <v>0.625</v>
      </c>
      <c r="L28" s="192">
        <v>0.125</v>
      </c>
      <c r="M28" s="192">
        <v>0.125</v>
      </c>
      <c r="N28" s="192">
        <v>0.125</v>
      </c>
      <c r="O28" s="157"/>
      <c r="P28" s="28">
        <v>1.3</v>
      </c>
      <c r="Q28" s="28" t="s">
        <v>42</v>
      </c>
      <c r="R28" s="144"/>
      <c r="S28" s="30">
        <v>7</v>
      </c>
      <c r="T28" s="30">
        <v>0</v>
      </c>
      <c r="U28" s="31">
        <v>1</v>
      </c>
      <c r="V28" s="30">
        <v>1</v>
      </c>
      <c r="W28" s="30">
        <v>9</v>
      </c>
      <c r="X28" s="116"/>
      <c r="Y28" s="127">
        <f t="shared" si="3"/>
        <v>0.77777777777777779</v>
      </c>
      <c r="Z28" s="127">
        <f t="shared" si="3"/>
        <v>0</v>
      </c>
      <c r="AA28" s="127">
        <f t="shared" si="3"/>
        <v>0.1111111111111111</v>
      </c>
      <c r="AB28" s="127">
        <f t="shared" si="3"/>
        <v>0.1111111111111111</v>
      </c>
      <c r="AC28" s="157"/>
      <c r="AD28" s="28">
        <v>1.3</v>
      </c>
      <c r="AE28" s="28" t="s">
        <v>42</v>
      </c>
      <c r="AF28" s="154"/>
      <c r="AG28" s="174">
        <v>0.5714285714285714</v>
      </c>
      <c r="AH28" s="174">
        <v>0.14285714285714285</v>
      </c>
      <c r="AI28" s="174">
        <v>0</v>
      </c>
      <c r="AJ28" s="174">
        <v>0.2857142857142857</v>
      </c>
      <c r="AK28" s="174">
        <v>0.875</v>
      </c>
      <c r="AL28" s="175"/>
      <c r="AM28" s="264">
        <f t="shared" si="4"/>
        <v>-0.15277777777777779</v>
      </c>
      <c r="AN28" s="264">
        <f t="shared" si="4"/>
        <v>0.125</v>
      </c>
      <c r="AO28" s="264">
        <f t="shared" si="4"/>
        <v>1.3888888888888895E-2</v>
      </c>
      <c r="AP28" s="264">
        <f t="shared" si="4"/>
        <v>1.3888888888888895E-2</v>
      </c>
      <c r="AR28" s="174">
        <f t="shared" si="5"/>
        <v>0.20634920634920639</v>
      </c>
      <c r="AS28" s="174">
        <f t="shared" si="5"/>
        <v>-0.14285714285714285</v>
      </c>
      <c r="AT28" s="174">
        <f t="shared" si="5"/>
        <v>0.1111111111111111</v>
      </c>
      <c r="AU28" s="174">
        <f t="shared" si="5"/>
        <v>-0.17460317460317459</v>
      </c>
    </row>
    <row r="29" spans="2:47" s="2" customFormat="1" ht="59.1" customHeight="1" thickBot="1" x14ac:dyDescent="0.25">
      <c r="B29" s="28">
        <v>1.4</v>
      </c>
      <c r="C29" s="28" t="s">
        <v>43</v>
      </c>
      <c r="D29" s="144"/>
      <c r="E29" s="205">
        <v>2</v>
      </c>
      <c r="F29" s="205">
        <v>2</v>
      </c>
      <c r="G29" s="206">
        <v>0</v>
      </c>
      <c r="H29" s="205">
        <v>4</v>
      </c>
      <c r="I29" s="205">
        <v>8</v>
      </c>
      <c r="J29" s="116"/>
      <c r="K29" s="192">
        <v>0.25</v>
      </c>
      <c r="L29" s="192">
        <v>0.25</v>
      </c>
      <c r="M29" s="192">
        <v>0</v>
      </c>
      <c r="N29" s="192">
        <v>0.5</v>
      </c>
      <c r="O29" s="157"/>
      <c r="P29" s="28">
        <v>1.4</v>
      </c>
      <c r="Q29" s="28" t="s">
        <v>43</v>
      </c>
      <c r="R29" s="144"/>
      <c r="S29" s="30">
        <v>7</v>
      </c>
      <c r="T29" s="30">
        <v>0</v>
      </c>
      <c r="U29" s="31">
        <v>0</v>
      </c>
      <c r="V29" s="30">
        <v>2</v>
      </c>
      <c r="W29" s="30">
        <v>9</v>
      </c>
      <c r="X29" s="116"/>
      <c r="Y29" s="127">
        <f t="shared" si="3"/>
        <v>0.77777777777777779</v>
      </c>
      <c r="Z29" s="127">
        <f t="shared" si="3"/>
        <v>0</v>
      </c>
      <c r="AA29" s="127">
        <f t="shared" si="3"/>
        <v>0</v>
      </c>
      <c r="AB29" s="127">
        <f t="shared" si="3"/>
        <v>0.22222222222222221</v>
      </c>
      <c r="AC29" s="157"/>
      <c r="AD29" s="28">
        <v>1.4</v>
      </c>
      <c r="AE29" s="28" t="s">
        <v>43</v>
      </c>
      <c r="AF29" s="154"/>
      <c r="AG29" s="174">
        <v>0.5714285714285714</v>
      </c>
      <c r="AH29" s="174">
        <v>0.2857142857142857</v>
      </c>
      <c r="AI29" s="174">
        <v>0</v>
      </c>
      <c r="AJ29" s="174">
        <v>0.14285714285714285</v>
      </c>
      <c r="AK29" s="174">
        <v>0.875</v>
      </c>
      <c r="AL29" s="175"/>
      <c r="AM29" s="264">
        <f t="shared" si="4"/>
        <v>-0.52777777777777779</v>
      </c>
      <c r="AN29" s="264">
        <f t="shared" si="4"/>
        <v>0.25</v>
      </c>
      <c r="AO29" s="264">
        <f t="shared" si="4"/>
        <v>0</v>
      </c>
      <c r="AP29" s="264">
        <f t="shared" si="4"/>
        <v>0.27777777777777779</v>
      </c>
      <c r="AR29" s="174">
        <f t="shared" si="5"/>
        <v>0.20634920634920639</v>
      </c>
      <c r="AS29" s="174">
        <f t="shared" si="5"/>
        <v>-0.2857142857142857</v>
      </c>
      <c r="AT29" s="174">
        <f t="shared" si="5"/>
        <v>0</v>
      </c>
      <c r="AU29" s="174">
        <f t="shared" si="5"/>
        <v>7.9365079365079361E-2</v>
      </c>
    </row>
    <row r="30" spans="2:47" s="2" customFormat="1" ht="25.35" customHeight="1" thickBot="1" x14ac:dyDescent="0.25">
      <c r="B30" s="28">
        <v>1.5</v>
      </c>
      <c r="C30" s="28" t="s">
        <v>44</v>
      </c>
      <c r="D30" s="144"/>
      <c r="E30" s="205">
        <v>8</v>
      </c>
      <c r="F30" s="205">
        <v>0</v>
      </c>
      <c r="G30" s="206">
        <v>0</v>
      </c>
      <c r="H30" s="205">
        <v>0</v>
      </c>
      <c r="I30" s="205">
        <v>8</v>
      </c>
      <c r="J30" s="116"/>
      <c r="K30" s="192">
        <v>1</v>
      </c>
      <c r="L30" s="192">
        <v>0</v>
      </c>
      <c r="M30" s="192">
        <v>0</v>
      </c>
      <c r="N30" s="192">
        <v>0</v>
      </c>
      <c r="O30" s="157"/>
      <c r="P30" s="28">
        <v>1.5</v>
      </c>
      <c r="Q30" s="28" t="s">
        <v>44</v>
      </c>
      <c r="R30" s="144"/>
      <c r="S30" s="30">
        <v>9</v>
      </c>
      <c r="T30" s="30">
        <v>0</v>
      </c>
      <c r="U30" s="31">
        <v>0</v>
      </c>
      <c r="V30" s="30">
        <v>0</v>
      </c>
      <c r="W30" s="30">
        <v>9</v>
      </c>
      <c r="X30" s="116"/>
      <c r="Y30" s="127">
        <f t="shared" si="3"/>
        <v>1</v>
      </c>
      <c r="Z30" s="127">
        <f t="shared" si="3"/>
        <v>0</v>
      </c>
      <c r="AA30" s="127">
        <f t="shared" si="3"/>
        <v>0</v>
      </c>
      <c r="AB30" s="127">
        <f t="shared" si="3"/>
        <v>0</v>
      </c>
      <c r="AC30" s="157"/>
      <c r="AD30" s="28">
        <v>1.5</v>
      </c>
      <c r="AE30" s="28" t="s">
        <v>44</v>
      </c>
      <c r="AF30" s="154"/>
      <c r="AG30" s="174">
        <v>0.625</v>
      </c>
      <c r="AH30" s="174">
        <v>0.375</v>
      </c>
      <c r="AI30" s="174">
        <v>0</v>
      </c>
      <c r="AJ30" s="174">
        <v>0</v>
      </c>
      <c r="AK30" s="174">
        <v>1</v>
      </c>
      <c r="AL30" s="175"/>
      <c r="AM30" s="264">
        <f t="shared" si="4"/>
        <v>0</v>
      </c>
      <c r="AN30" s="264">
        <f t="shared" si="4"/>
        <v>0</v>
      </c>
      <c r="AO30" s="264">
        <f t="shared" si="4"/>
        <v>0</v>
      </c>
      <c r="AP30" s="264">
        <f t="shared" si="4"/>
        <v>0</v>
      </c>
      <c r="AR30" s="174">
        <f t="shared" si="5"/>
        <v>0.375</v>
      </c>
      <c r="AS30" s="174">
        <f t="shared" si="5"/>
        <v>-0.375</v>
      </c>
      <c r="AT30" s="174">
        <f t="shared" si="5"/>
        <v>0</v>
      </c>
      <c r="AU30" s="174">
        <f t="shared" si="5"/>
        <v>0</v>
      </c>
    </row>
    <row r="31" spans="2:47" s="2" customFormat="1" ht="47.85" customHeight="1" thickBot="1" x14ac:dyDescent="0.25">
      <c r="B31" s="28">
        <v>1.6</v>
      </c>
      <c r="C31" s="28" t="s">
        <v>561</v>
      </c>
      <c r="D31" s="144"/>
      <c r="E31" s="205">
        <v>6</v>
      </c>
      <c r="F31" s="205">
        <v>0</v>
      </c>
      <c r="G31" s="206">
        <v>0</v>
      </c>
      <c r="H31" s="205">
        <v>2</v>
      </c>
      <c r="I31" s="205">
        <v>8</v>
      </c>
      <c r="J31" s="116"/>
      <c r="K31" s="192">
        <v>0.75</v>
      </c>
      <c r="L31" s="192">
        <v>0</v>
      </c>
      <c r="M31" s="192">
        <v>0</v>
      </c>
      <c r="N31" s="192">
        <v>0.25</v>
      </c>
      <c r="O31" s="157"/>
      <c r="P31" s="28">
        <v>1.6</v>
      </c>
      <c r="Q31" s="28" t="s">
        <v>45</v>
      </c>
      <c r="R31" s="144"/>
      <c r="S31" s="30">
        <v>5</v>
      </c>
      <c r="T31" s="30">
        <v>0</v>
      </c>
      <c r="U31" s="31">
        <v>0</v>
      </c>
      <c r="V31" s="30">
        <v>4</v>
      </c>
      <c r="W31" s="30">
        <v>9</v>
      </c>
      <c r="X31" s="116"/>
      <c r="Y31" s="127">
        <f t="shared" si="3"/>
        <v>0.55555555555555558</v>
      </c>
      <c r="Z31" s="127">
        <f t="shared" si="3"/>
        <v>0</v>
      </c>
      <c r="AA31" s="127">
        <f t="shared" si="3"/>
        <v>0</v>
      </c>
      <c r="AB31" s="127">
        <f t="shared" si="3"/>
        <v>0.44444444444444442</v>
      </c>
      <c r="AC31" s="157"/>
      <c r="AD31" s="28">
        <v>1.6</v>
      </c>
      <c r="AE31" s="28" t="s">
        <v>392</v>
      </c>
      <c r="AF31" s="154"/>
      <c r="AG31" s="174">
        <v>0.625</v>
      </c>
      <c r="AH31" s="174">
        <v>0.125</v>
      </c>
      <c r="AI31" s="174">
        <v>0</v>
      </c>
      <c r="AJ31" s="174">
        <v>0.25</v>
      </c>
      <c r="AK31" s="174">
        <v>1</v>
      </c>
      <c r="AL31" s="175"/>
      <c r="AM31" s="264">
        <f t="shared" si="4"/>
        <v>0.19444444444444442</v>
      </c>
      <c r="AN31" s="264">
        <f t="shared" si="4"/>
        <v>0</v>
      </c>
      <c r="AO31" s="264">
        <f t="shared" si="4"/>
        <v>0</v>
      </c>
      <c r="AP31" s="264">
        <f t="shared" si="4"/>
        <v>-0.19444444444444442</v>
      </c>
      <c r="AR31" s="174">
        <f t="shared" si="5"/>
        <v>-6.944444444444442E-2</v>
      </c>
      <c r="AS31" s="174">
        <f t="shared" si="5"/>
        <v>-0.125</v>
      </c>
      <c r="AT31" s="174">
        <f t="shared" si="5"/>
        <v>0</v>
      </c>
      <c r="AU31" s="174">
        <f t="shared" si="5"/>
        <v>0.19444444444444442</v>
      </c>
    </row>
    <row r="32" spans="2:47" s="2" customFormat="1" ht="25.35" customHeight="1" thickBot="1" x14ac:dyDescent="0.25">
      <c r="B32" s="28">
        <v>1.7</v>
      </c>
      <c r="C32" s="28" t="s">
        <v>46</v>
      </c>
      <c r="D32" s="144"/>
      <c r="E32" s="205">
        <v>0</v>
      </c>
      <c r="F32" s="30" t="s">
        <v>47</v>
      </c>
      <c r="G32" s="31" t="s">
        <v>47</v>
      </c>
      <c r="H32" s="205">
        <v>8</v>
      </c>
      <c r="I32" s="205">
        <v>8</v>
      </c>
      <c r="J32" s="116"/>
      <c r="K32" s="192">
        <v>0</v>
      </c>
      <c r="L32" s="246"/>
      <c r="M32" s="246"/>
      <c r="N32" s="192">
        <v>1</v>
      </c>
      <c r="O32" s="157"/>
      <c r="P32" s="28">
        <v>1.7</v>
      </c>
      <c r="Q32" s="28" t="s">
        <v>46</v>
      </c>
      <c r="R32" s="144"/>
      <c r="S32" s="30">
        <v>0</v>
      </c>
      <c r="T32" s="30" t="s">
        <v>47</v>
      </c>
      <c r="U32" s="31" t="s">
        <v>47</v>
      </c>
      <c r="V32" s="30">
        <v>9</v>
      </c>
      <c r="W32" s="30">
        <v>9</v>
      </c>
      <c r="X32" s="116"/>
      <c r="Y32" s="127">
        <f t="shared" si="3"/>
        <v>0</v>
      </c>
      <c r="Z32" s="127" t="str">
        <f t="shared" si="3"/>
        <v/>
      </c>
      <c r="AA32" s="127" t="str">
        <f t="shared" si="3"/>
        <v/>
      </c>
      <c r="AB32" s="127">
        <f t="shared" si="3"/>
        <v>1</v>
      </c>
      <c r="AC32" s="157"/>
      <c r="AD32" s="28">
        <v>1.7</v>
      </c>
      <c r="AE32" s="28" t="s">
        <v>393</v>
      </c>
      <c r="AF32" s="154"/>
      <c r="AG32" s="174">
        <v>0.125</v>
      </c>
      <c r="AH32" s="174">
        <v>0</v>
      </c>
      <c r="AI32" s="174">
        <v>0</v>
      </c>
      <c r="AJ32" s="174">
        <v>0.875</v>
      </c>
      <c r="AK32" s="174">
        <v>1</v>
      </c>
      <c r="AL32" s="175"/>
      <c r="AM32" s="264">
        <f t="shared" si="4"/>
        <v>0</v>
      </c>
      <c r="AN32" s="30" t="s">
        <v>47</v>
      </c>
      <c r="AO32" s="31" t="s">
        <v>47</v>
      </c>
      <c r="AP32" s="264">
        <f t="shared" si="4"/>
        <v>0</v>
      </c>
      <c r="AR32" s="174">
        <f>Y32-(AG32+AH32)</f>
        <v>-0.125</v>
      </c>
      <c r="AS32" s="174"/>
      <c r="AT32" s="174"/>
      <c r="AU32" s="174">
        <f>AB32-(AJ32+AI32)</f>
        <v>0.125</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tr">
        <f t="shared" si="3"/>
        <v/>
      </c>
      <c r="Z33" s="127" t="str">
        <f t="shared" si="3"/>
        <v/>
      </c>
      <c r="AA33" s="127" t="str">
        <f t="shared" si="3"/>
        <v/>
      </c>
      <c r="AB33" s="127" t="str">
        <f t="shared" si="3"/>
        <v/>
      </c>
      <c r="AC33" s="157"/>
      <c r="AD33" s="35">
        <v>2</v>
      </c>
      <c r="AE33" s="36" t="s">
        <v>48</v>
      </c>
      <c r="AF33" s="154"/>
      <c r="AG33" s="175"/>
      <c r="AH33" s="175"/>
      <c r="AI33" s="175"/>
      <c r="AJ33" s="175"/>
      <c r="AK33" s="175"/>
      <c r="AL33" s="175"/>
      <c r="AM33" s="266"/>
      <c r="AN33" s="266"/>
      <c r="AO33" s="266"/>
      <c r="AP33" s="266"/>
      <c r="AR33" s="175"/>
      <c r="AS33" s="175"/>
      <c r="AT33" s="175"/>
      <c r="AU33" s="175"/>
    </row>
    <row r="34" spans="2:47" s="2" customFormat="1" ht="36.6" customHeight="1" thickBot="1" x14ac:dyDescent="0.25">
      <c r="B34" s="28">
        <v>2.1</v>
      </c>
      <c r="C34" s="28" t="s">
        <v>562</v>
      </c>
      <c r="D34" s="144"/>
      <c r="E34" s="205">
        <v>6</v>
      </c>
      <c r="F34" s="205">
        <v>2</v>
      </c>
      <c r="G34" s="206">
        <v>0</v>
      </c>
      <c r="H34" s="205">
        <v>0</v>
      </c>
      <c r="I34" s="205">
        <v>8</v>
      </c>
      <c r="J34" s="116"/>
      <c r="K34" s="192">
        <v>0.75</v>
      </c>
      <c r="L34" s="192">
        <v>0.25</v>
      </c>
      <c r="M34" s="192">
        <v>0</v>
      </c>
      <c r="N34" s="192">
        <v>0</v>
      </c>
      <c r="O34" s="157"/>
      <c r="P34" s="28">
        <v>2.1</v>
      </c>
      <c r="Q34" s="28" t="s">
        <v>50</v>
      </c>
      <c r="R34" s="144"/>
      <c r="S34" s="30">
        <v>8</v>
      </c>
      <c r="T34" s="30">
        <v>1</v>
      </c>
      <c r="U34" s="31">
        <v>0</v>
      </c>
      <c r="V34" s="30">
        <v>0</v>
      </c>
      <c r="W34" s="30">
        <v>9</v>
      </c>
      <c r="X34" s="116"/>
      <c r="Y34" s="127">
        <f t="shared" si="3"/>
        <v>0.88888888888888884</v>
      </c>
      <c r="Z34" s="127">
        <f t="shared" si="3"/>
        <v>0.1111111111111111</v>
      </c>
      <c r="AA34" s="127">
        <f t="shared" si="3"/>
        <v>0</v>
      </c>
      <c r="AB34" s="127">
        <f t="shared" si="3"/>
        <v>0</v>
      </c>
      <c r="AC34" s="157"/>
      <c r="AD34" s="28">
        <v>2.2999999999999998</v>
      </c>
      <c r="AE34" s="28" t="s">
        <v>50</v>
      </c>
      <c r="AF34" s="154"/>
      <c r="AG34" s="174">
        <v>0.625</v>
      </c>
      <c r="AH34" s="174">
        <v>0.375</v>
      </c>
      <c r="AI34" s="174">
        <v>0</v>
      </c>
      <c r="AJ34" s="174">
        <v>0</v>
      </c>
      <c r="AK34" s="174">
        <v>1</v>
      </c>
      <c r="AL34" s="175"/>
      <c r="AM34" s="264">
        <f t="shared" ref="AM34:AP36" si="6">K34-Y34</f>
        <v>-0.13888888888888884</v>
      </c>
      <c r="AN34" s="264">
        <f t="shared" si="6"/>
        <v>0.1388888888888889</v>
      </c>
      <c r="AO34" s="264">
        <f t="shared" si="6"/>
        <v>0</v>
      </c>
      <c r="AP34" s="264">
        <f t="shared" si="6"/>
        <v>0</v>
      </c>
      <c r="AR34" s="174">
        <f t="shared" ref="AR34:AU36" si="7">Y34-AG34</f>
        <v>0.26388888888888884</v>
      </c>
      <c r="AS34" s="174">
        <f t="shared" si="7"/>
        <v>-0.2638888888888889</v>
      </c>
      <c r="AT34" s="174">
        <f t="shared" si="7"/>
        <v>0</v>
      </c>
      <c r="AU34" s="174">
        <f t="shared" si="7"/>
        <v>0</v>
      </c>
    </row>
    <row r="35" spans="2:47" s="2" customFormat="1" ht="47.85" customHeight="1" thickBot="1" x14ac:dyDescent="0.25">
      <c r="B35" s="28">
        <v>2.2000000000000002</v>
      </c>
      <c r="C35" s="28" t="s">
        <v>563</v>
      </c>
      <c r="D35" s="144"/>
      <c r="E35" s="205">
        <v>6</v>
      </c>
      <c r="F35" s="205">
        <v>2</v>
      </c>
      <c r="G35" s="206">
        <v>0</v>
      </c>
      <c r="H35" s="205">
        <v>0</v>
      </c>
      <c r="I35" s="205">
        <v>8</v>
      </c>
      <c r="J35" s="116"/>
      <c r="K35" s="192">
        <v>0.75</v>
      </c>
      <c r="L35" s="192">
        <v>0.25</v>
      </c>
      <c r="M35" s="192">
        <v>0</v>
      </c>
      <c r="N35" s="192">
        <v>0</v>
      </c>
      <c r="O35" s="157"/>
      <c r="P35" s="28">
        <v>2.2000000000000002</v>
      </c>
      <c r="Q35" s="28" t="s">
        <v>51</v>
      </c>
      <c r="R35" s="144"/>
      <c r="S35" s="30">
        <v>8</v>
      </c>
      <c r="T35" s="30">
        <v>1</v>
      </c>
      <c r="U35" s="31">
        <v>0</v>
      </c>
      <c r="V35" s="30">
        <v>0</v>
      </c>
      <c r="W35" s="30">
        <v>9</v>
      </c>
      <c r="X35" s="116"/>
      <c r="Y35" s="127">
        <f t="shared" si="3"/>
        <v>0.88888888888888884</v>
      </c>
      <c r="Z35" s="127">
        <f t="shared" si="3"/>
        <v>0.1111111111111111</v>
      </c>
      <c r="AA35" s="127">
        <f t="shared" si="3"/>
        <v>0</v>
      </c>
      <c r="AB35" s="127">
        <f t="shared" si="3"/>
        <v>0</v>
      </c>
      <c r="AC35" s="157"/>
      <c r="AD35" s="28">
        <v>2.4</v>
      </c>
      <c r="AE35" s="28" t="s">
        <v>51</v>
      </c>
      <c r="AF35" s="154"/>
      <c r="AG35" s="174">
        <v>0.5</v>
      </c>
      <c r="AH35" s="174">
        <v>0.375</v>
      </c>
      <c r="AI35" s="174">
        <v>0.125</v>
      </c>
      <c r="AJ35" s="174">
        <v>0</v>
      </c>
      <c r="AK35" s="174">
        <v>1</v>
      </c>
      <c r="AL35" s="175"/>
      <c r="AM35" s="264">
        <f t="shared" si="6"/>
        <v>-0.13888888888888884</v>
      </c>
      <c r="AN35" s="264">
        <f t="shared" si="6"/>
        <v>0.1388888888888889</v>
      </c>
      <c r="AO35" s="264">
        <f t="shared" si="6"/>
        <v>0</v>
      </c>
      <c r="AP35" s="264">
        <f t="shared" si="6"/>
        <v>0</v>
      </c>
      <c r="AR35" s="174">
        <f t="shared" si="7"/>
        <v>0.38888888888888884</v>
      </c>
      <c r="AS35" s="174">
        <f t="shared" si="7"/>
        <v>-0.2638888888888889</v>
      </c>
      <c r="AT35" s="174">
        <f t="shared" si="7"/>
        <v>-0.125</v>
      </c>
      <c r="AU35" s="174">
        <f t="shared" si="7"/>
        <v>0</v>
      </c>
    </row>
    <row r="36" spans="2:47" s="2" customFormat="1" ht="36.6" customHeight="1" thickBot="1" x14ac:dyDescent="0.25">
      <c r="B36" s="28">
        <v>2.2999999999999998</v>
      </c>
      <c r="C36" s="28" t="s">
        <v>564</v>
      </c>
      <c r="D36" s="144"/>
      <c r="E36" s="205">
        <v>7</v>
      </c>
      <c r="F36" s="205">
        <v>1</v>
      </c>
      <c r="G36" s="206">
        <v>0</v>
      </c>
      <c r="H36" s="205">
        <v>0</v>
      </c>
      <c r="I36" s="205">
        <v>8</v>
      </c>
      <c r="J36" s="116"/>
      <c r="K36" s="192">
        <v>0.875</v>
      </c>
      <c r="L36" s="192">
        <v>0.125</v>
      </c>
      <c r="M36" s="192">
        <v>0</v>
      </c>
      <c r="N36" s="192">
        <v>0</v>
      </c>
      <c r="O36" s="157"/>
      <c r="P36" s="28">
        <v>2.2999999999999998</v>
      </c>
      <c r="Q36" s="28" t="s">
        <v>52</v>
      </c>
      <c r="R36" s="144"/>
      <c r="S36" s="30">
        <v>8</v>
      </c>
      <c r="T36" s="30">
        <v>1</v>
      </c>
      <c r="U36" s="31">
        <v>0</v>
      </c>
      <c r="V36" s="30">
        <v>0</v>
      </c>
      <c r="W36" s="30">
        <v>9</v>
      </c>
      <c r="X36" s="116"/>
      <c r="Y36" s="127">
        <f t="shared" si="3"/>
        <v>0.88888888888888884</v>
      </c>
      <c r="Z36" s="127">
        <f t="shared" si="3"/>
        <v>0.1111111111111111</v>
      </c>
      <c r="AA36" s="127">
        <f t="shared" si="3"/>
        <v>0</v>
      </c>
      <c r="AB36" s="127">
        <f t="shared" si="3"/>
        <v>0</v>
      </c>
      <c r="AC36" s="157"/>
      <c r="AD36" s="28">
        <v>2.5</v>
      </c>
      <c r="AE36" s="28" t="s">
        <v>394</v>
      </c>
      <c r="AF36" s="154"/>
      <c r="AG36" s="174">
        <v>0.375</v>
      </c>
      <c r="AH36" s="174">
        <v>0.375</v>
      </c>
      <c r="AI36" s="174">
        <v>0.25</v>
      </c>
      <c r="AJ36" s="174">
        <v>0</v>
      </c>
      <c r="AK36" s="174">
        <v>1</v>
      </c>
      <c r="AL36" s="175"/>
      <c r="AM36" s="264">
        <f t="shared" si="6"/>
        <v>-1.388888888888884E-2</v>
      </c>
      <c r="AN36" s="264">
        <f t="shared" si="6"/>
        <v>1.3888888888888895E-2</v>
      </c>
      <c r="AO36" s="264">
        <f t="shared" si="6"/>
        <v>0</v>
      </c>
      <c r="AP36" s="264">
        <f t="shared" si="6"/>
        <v>0</v>
      </c>
      <c r="AR36" s="174">
        <f t="shared" si="7"/>
        <v>0.51388888888888884</v>
      </c>
      <c r="AS36" s="174">
        <f t="shared" si="7"/>
        <v>-0.2638888888888889</v>
      </c>
      <c r="AT36" s="174">
        <f t="shared" si="7"/>
        <v>-0.25</v>
      </c>
      <c r="AU36" s="174">
        <f t="shared" si="7"/>
        <v>0</v>
      </c>
    </row>
    <row r="37" spans="2:47" s="2" customFormat="1" ht="47.85" customHeight="1" thickBot="1" x14ac:dyDescent="0.25">
      <c r="B37" s="28">
        <v>2.4</v>
      </c>
      <c r="C37" s="223" t="s">
        <v>565</v>
      </c>
      <c r="D37" s="144"/>
      <c r="E37" s="30"/>
      <c r="F37" s="30"/>
      <c r="G37" s="248"/>
      <c r="H37" s="30"/>
      <c r="I37" s="30"/>
      <c r="J37" s="249"/>
      <c r="K37" s="246"/>
      <c r="L37" s="246"/>
      <c r="M37" s="246"/>
      <c r="N37" s="246"/>
      <c r="O37" s="157"/>
      <c r="P37" s="28">
        <v>2.4</v>
      </c>
      <c r="Q37" s="28" t="s">
        <v>53</v>
      </c>
      <c r="R37" s="144"/>
      <c r="S37" s="30" t="s">
        <v>47</v>
      </c>
      <c r="T37" s="30" t="s">
        <v>47</v>
      </c>
      <c r="U37" s="31" t="s">
        <v>47</v>
      </c>
      <c r="V37" s="30" t="s">
        <v>47</v>
      </c>
      <c r="W37" s="30" t="s">
        <v>47</v>
      </c>
      <c r="X37" s="116"/>
      <c r="Y37" s="127" t="str">
        <f t="shared" si="3"/>
        <v/>
      </c>
      <c r="Z37" s="127" t="str">
        <f t="shared" si="3"/>
        <v/>
      </c>
      <c r="AA37" s="127" t="str">
        <f t="shared" si="3"/>
        <v/>
      </c>
      <c r="AB37" s="127" t="str">
        <f t="shared" si="3"/>
        <v/>
      </c>
      <c r="AC37" s="157"/>
      <c r="AD37" s="28">
        <v>2.1</v>
      </c>
      <c r="AE37" s="28" t="s">
        <v>542</v>
      </c>
      <c r="AF37" s="154"/>
      <c r="AG37" s="174" t="s">
        <v>49</v>
      </c>
      <c r="AH37" s="174" t="s">
        <v>49</v>
      </c>
      <c r="AI37" s="174" t="s">
        <v>49</v>
      </c>
      <c r="AJ37" s="174" t="s">
        <v>49</v>
      </c>
      <c r="AK37" s="174" t="s">
        <v>49</v>
      </c>
      <c r="AL37" s="175"/>
      <c r="AM37" s="186"/>
      <c r="AN37" s="186"/>
      <c r="AO37" s="186"/>
      <c r="AP37" s="186"/>
      <c r="AR37" s="174"/>
      <c r="AS37" s="174"/>
      <c r="AT37" s="174"/>
      <c r="AU37" s="174"/>
    </row>
    <row r="38" spans="2:47" s="2" customFormat="1" ht="47.85" customHeight="1" thickBot="1" x14ac:dyDescent="0.25">
      <c r="B38" s="28">
        <v>2.5</v>
      </c>
      <c r="C38" s="223" t="s">
        <v>566</v>
      </c>
      <c r="D38" s="144"/>
      <c r="E38" s="30"/>
      <c r="F38" s="30"/>
      <c r="G38" s="248"/>
      <c r="H38" s="30"/>
      <c r="I38" s="30"/>
      <c r="J38" s="249"/>
      <c r="K38" s="246"/>
      <c r="L38" s="246"/>
      <c r="M38" s="246"/>
      <c r="N38" s="246"/>
      <c r="O38" s="157"/>
      <c r="P38" s="28">
        <v>2.5</v>
      </c>
      <c r="Q38" s="28" t="s">
        <v>54</v>
      </c>
      <c r="R38" s="144"/>
      <c r="S38" s="30" t="s">
        <v>47</v>
      </c>
      <c r="T38" s="30" t="s">
        <v>47</v>
      </c>
      <c r="U38" s="31" t="s">
        <v>47</v>
      </c>
      <c r="V38" s="30" t="s">
        <v>47</v>
      </c>
      <c r="W38" s="30" t="s">
        <v>47</v>
      </c>
      <c r="X38" s="116"/>
      <c r="Y38" s="127" t="str">
        <f t="shared" si="3"/>
        <v/>
      </c>
      <c r="Z38" s="127" t="str">
        <f t="shared" si="3"/>
        <v/>
      </c>
      <c r="AA38" s="127" t="str">
        <f t="shared" si="3"/>
        <v/>
      </c>
      <c r="AB38" s="127" t="str">
        <f t="shared" si="3"/>
        <v/>
      </c>
      <c r="AC38" s="157"/>
      <c r="AD38" s="28">
        <v>2.2000000000000002</v>
      </c>
      <c r="AE38" s="28" t="s">
        <v>541</v>
      </c>
      <c r="AF38" s="154"/>
      <c r="AG38" s="174" t="s">
        <v>49</v>
      </c>
      <c r="AH38" s="174" t="s">
        <v>49</v>
      </c>
      <c r="AI38" s="174" t="s">
        <v>49</v>
      </c>
      <c r="AJ38" s="174" t="s">
        <v>49</v>
      </c>
      <c r="AK38" s="174" t="s">
        <v>49</v>
      </c>
      <c r="AL38" s="175"/>
      <c r="AM38" s="186"/>
      <c r="AN38" s="186"/>
      <c r="AO38" s="186"/>
      <c r="AP38" s="186"/>
      <c r="AR38" s="174"/>
      <c r="AS38" s="174"/>
      <c r="AT38" s="174"/>
      <c r="AU38" s="174"/>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tr">
        <f t="shared" si="3"/>
        <v/>
      </c>
      <c r="Z39" s="127" t="str">
        <f t="shared" si="3"/>
        <v/>
      </c>
      <c r="AA39" s="127" t="str">
        <f t="shared" si="3"/>
        <v/>
      </c>
      <c r="AB39" s="127" t="str">
        <f t="shared" si="3"/>
        <v/>
      </c>
      <c r="AC39" s="157"/>
      <c r="AD39" s="35">
        <v>3</v>
      </c>
      <c r="AE39" s="36" t="s">
        <v>55</v>
      </c>
      <c r="AG39" s="175"/>
      <c r="AH39" s="175"/>
      <c r="AI39" s="175"/>
      <c r="AJ39" s="175"/>
      <c r="AK39" s="175"/>
      <c r="AL39" s="175"/>
      <c r="AM39" s="266"/>
      <c r="AN39" s="266"/>
      <c r="AO39" s="266"/>
      <c r="AP39" s="266"/>
      <c r="AR39" s="175"/>
      <c r="AS39" s="175"/>
      <c r="AT39" s="175"/>
      <c r="AU39" s="175"/>
    </row>
    <row r="40" spans="2:47" s="2" customFormat="1" ht="36.6" customHeight="1" thickBot="1" x14ac:dyDescent="0.25">
      <c r="B40" s="28">
        <v>3.1</v>
      </c>
      <c r="C40" s="28" t="s">
        <v>56</v>
      </c>
      <c r="D40" s="144"/>
      <c r="E40" s="205">
        <v>8</v>
      </c>
      <c r="F40" s="205">
        <v>0</v>
      </c>
      <c r="G40" s="206">
        <v>0</v>
      </c>
      <c r="H40" s="205">
        <v>0</v>
      </c>
      <c r="I40" s="205">
        <v>8</v>
      </c>
      <c r="J40" s="116"/>
      <c r="K40" s="192">
        <v>1</v>
      </c>
      <c r="L40" s="192">
        <v>0</v>
      </c>
      <c r="M40" s="192">
        <v>0</v>
      </c>
      <c r="N40" s="192">
        <v>0</v>
      </c>
      <c r="O40" s="157"/>
      <c r="P40" s="28">
        <v>3.1</v>
      </c>
      <c r="Q40" s="28" t="s">
        <v>56</v>
      </c>
      <c r="R40" s="144"/>
      <c r="S40" s="30">
        <v>8</v>
      </c>
      <c r="T40" s="30">
        <v>1</v>
      </c>
      <c r="U40" s="31">
        <v>0</v>
      </c>
      <c r="V40" s="30">
        <v>0</v>
      </c>
      <c r="W40" s="30">
        <v>9</v>
      </c>
      <c r="X40" s="116"/>
      <c r="Y40" s="127">
        <f t="shared" si="3"/>
        <v>0.88888888888888884</v>
      </c>
      <c r="Z40" s="127">
        <f t="shared" si="3"/>
        <v>0.1111111111111111</v>
      </c>
      <c r="AA40" s="127">
        <f t="shared" si="3"/>
        <v>0</v>
      </c>
      <c r="AB40" s="127">
        <f t="shared" si="3"/>
        <v>0</v>
      </c>
      <c r="AC40" s="157"/>
      <c r="AD40" s="28">
        <v>3.1</v>
      </c>
      <c r="AE40" s="28" t="s">
        <v>56</v>
      </c>
      <c r="AF40" s="154"/>
      <c r="AG40" s="174">
        <v>0.875</v>
      </c>
      <c r="AH40" s="174">
        <v>0.125</v>
      </c>
      <c r="AI40" s="174">
        <v>0</v>
      </c>
      <c r="AJ40" s="174">
        <v>0</v>
      </c>
      <c r="AK40" s="174">
        <v>1</v>
      </c>
      <c r="AL40" s="175"/>
      <c r="AM40" s="264">
        <f t="shared" ref="AM40:AP47" si="8">K40-Y40</f>
        <v>0.11111111111111116</v>
      </c>
      <c r="AN40" s="264">
        <f t="shared" si="8"/>
        <v>-0.1111111111111111</v>
      </c>
      <c r="AO40" s="264">
        <f t="shared" si="8"/>
        <v>0</v>
      </c>
      <c r="AP40" s="264">
        <f t="shared" si="8"/>
        <v>0</v>
      </c>
      <c r="AR40" s="174">
        <f t="shared" ref="AR40:AU47" si="9">Y40-AG40</f>
        <v>1.388888888888884E-2</v>
      </c>
      <c r="AS40" s="174">
        <f t="shared" si="9"/>
        <v>-1.3888888888888895E-2</v>
      </c>
      <c r="AT40" s="174">
        <f t="shared" si="9"/>
        <v>0</v>
      </c>
      <c r="AU40" s="174">
        <f t="shared" si="9"/>
        <v>0</v>
      </c>
    </row>
    <row r="41" spans="2:47" s="2" customFormat="1" ht="25.35" customHeight="1" thickBot="1" x14ac:dyDescent="0.25">
      <c r="B41" s="28">
        <v>3.2</v>
      </c>
      <c r="C41" s="28" t="s">
        <v>57</v>
      </c>
      <c r="D41" s="144"/>
      <c r="E41" s="205">
        <v>7</v>
      </c>
      <c r="F41" s="205">
        <v>1</v>
      </c>
      <c r="G41" s="206">
        <v>0</v>
      </c>
      <c r="H41" s="205">
        <v>0</v>
      </c>
      <c r="I41" s="205">
        <v>8</v>
      </c>
      <c r="J41" s="116"/>
      <c r="K41" s="192">
        <v>0.875</v>
      </c>
      <c r="L41" s="192">
        <v>0.125</v>
      </c>
      <c r="M41" s="192">
        <v>0</v>
      </c>
      <c r="N41" s="192">
        <v>0</v>
      </c>
      <c r="O41" s="157"/>
      <c r="P41" s="28">
        <v>3.2</v>
      </c>
      <c r="Q41" s="28" t="s">
        <v>57</v>
      </c>
      <c r="R41" s="144"/>
      <c r="S41" s="30">
        <v>8</v>
      </c>
      <c r="T41" s="30">
        <v>0</v>
      </c>
      <c r="U41" s="31">
        <v>0</v>
      </c>
      <c r="V41" s="30">
        <v>1</v>
      </c>
      <c r="W41" s="30">
        <v>9</v>
      </c>
      <c r="X41" s="116"/>
      <c r="Y41" s="127">
        <f t="shared" si="3"/>
        <v>0.88888888888888884</v>
      </c>
      <c r="Z41" s="127">
        <f t="shared" si="3"/>
        <v>0</v>
      </c>
      <c r="AA41" s="127">
        <f t="shared" si="3"/>
        <v>0</v>
      </c>
      <c r="AB41" s="127">
        <f t="shared" si="3"/>
        <v>0.1111111111111111</v>
      </c>
      <c r="AC41" s="157"/>
      <c r="AD41" s="28">
        <v>3.2</v>
      </c>
      <c r="AE41" s="28" t="s">
        <v>57</v>
      </c>
      <c r="AF41" s="154"/>
      <c r="AG41" s="174">
        <v>0.75</v>
      </c>
      <c r="AH41" s="174">
        <v>0</v>
      </c>
      <c r="AI41" s="174">
        <v>0</v>
      </c>
      <c r="AJ41" s="174">
        <v>0.25</v>
      </c>
      <c r="AK41" s="174">
        <v>1</v>
      </c>
      <c r="AL41" s="175"/>
      <c r="AM41" s="264">
        <f t="shared" si="8"/>
        <v>-1.388888888888884E-2</v>
      </c>
      <c r="AN41" s="264">
        <f t="shared" si="8"/>
        <v>0.125</v>
      </c>
      <c r="AO41" s="264">
        <f t="shared" si="8"/>
        <v>0</v>
      </c>
      <c r="AP41" s="264">
        <f t="shared" si="8"/>
        <v>-0.1111111111111111</v>
      </c>
      <c r="AR41" s="174">
        <f t="shared" si="9"/>
        <v>0.13888888888888884</v>
      </c>
      <c r="AS41" s="174">
        <f t="shared" si="9"/>
        <v>0</v>
      </c>
      <c r="AT41" s="174">
        <f t="shared" si="9"/>
        <v>0</v>
      </c>
      <c r="AU41" s="174">
        <f t="shared" si="9"/>
        <v>-0.1388888888888889</v>
      </c>
    </row>
    <row r="42" spans="2:47" s="2" customFormat="1" ht="47.85" customHeight="1" thickBot="1" x14ac:dyDescent="0.25">
      <c r="B42" s="28">
        <v>3.3</v>
      </c>
      <c r="C42" s="28" t="s">
        <v>567</v>
      </c>
      <c r="D42" s="144"/>
      <c r="E42" s="205">
        <v>5</v>
      </c>
      <c r="F42" s="205">
        <v>3</v>
      </c>
      <c r="G42" s="206">
        <v>0</v>
      </c>
      <c r="H42" s="205">
        <v>0</v>
      </c>
      <c r="I42" s="247">
        <v>8</v>
      </c>
      <c r="J42" s="116"/>
      <c r="K42" s="192">
        <v>0.625</v>
      </c>
      <c r="L42" s="192">
        <v>0.375</v>
      </c>
      <c r="M42" s="192">
        <v>0</v>
      </c>
      <c r="N42" s="192">
        <v>0</v>
      </c>
      <c r="O42" s="157"/>
      <c r="P42" s="28">
        <v>3.3</v>
      </c>
      <c r="Q42" s="28" t="s">
        <v>58</v>
      </c>
      <c r="R42" s="144"/>
      <c r="S42" s="30">
        <v>7</v>
      </c>
      <c r="T42" s="30">
        <v>2</v>
      </c>
      <c r="U42" s="31">
        <v>0</v>
      </c>
      <c r="V42" s="30">
        <v>0</v>
      </c>
      <c r="W42" s="30">
        <v>9</v>
      </c>
      <c r="X42" s="116"/>
      <c r="Y42" s="127">
        <f t="shared" si="3"/>
        <v>0.77777777777777779</v>
      </c>
      <c r="Z42" s="127">
        <f t="shared" si="3"/>
        <v>0.22222222222222221</v>
      </c>
      <c r="AA42" s="127">
        <f t="shared" si="3"/>
        <v>0</v>
      </c>
      <c r="AB42" s="127">
        <f t="shared" si="3"/>
        <v>0</v>
      </c>
      <c r="AC42" s="157"/>
      <c r="AD42" s="28">
        <v>3.4</v>
      </c>
      <c r="AE42" s="28" t="s">
        <v>396</v>
      </c>
      <c r="AF42" s="154"/>
      <c r="AG42" s="174">
        <v>0.375</v>
      </c>
      <c r="AH42" s="174">
        <v>0.5</v>
      </c>
      <c r="AI42" s="174">
        <v>0.125</v>
      </c>
      <c r="AJ42" s="174">
        <v>0</v>
      </c>
      <c r="AK42" s="174">
        <v>1</v>
      </c>
      <c r="AL42" s="175"/>
      <c r="AM42" s="264">
        <f t="shared" si="8"/>
        <v>-0.15277777777777779</v>
      </c>
      <c r="AN42" s="264">
        <f t="shared" si="8"/>
        <v>0.15277777777777779</v>
      </c>
      <c r="AO42" s="264">
        <f t="shared" si="8"/>
        <v>0</v>
      </c>
      <c r="AP42" s="264">
        <f t="shared" si="8"/>
        <v>0</v>
      </c>
      <c r="AR42" s="174">
        <f t="shared" si="9"/>
        <v>0.40277777777777779</v>
      </c>
      <c r="AS42" s="174">
        <f t="shared" si="9"/>
        <v>-0.27777777777777779</v>
      </c>
      <c r="AT42" s="174">
        <f t="shared" si="9"/>
        <v>-0.125</v>
      </c>
      <c r="AU42" s="174">
        <f t="shared" si="9"/>
        <v>0</v>
      </c>
    </row>
    <row r="43" spans="2:47" s="2" customFormat="1" ht="47.85" customHeight="1" thickBot="1" x14ac:dyDescent="0.25">
      <c r="B43" s="28">
        <v>3.4</v>
      </c>
      <c r="C43" s="28" t="s">
        <v>568</v>
      </c>
      <c r="D43" s="144"/>
      <c r="E43" s="205">
        <v>7</v>
      </c>
      <c r="F43" s="205">
        <v>1</v>
      </c>
      <c r="G43" s="206">
        <v>0</v>
      </c>
      <c r="H43" s="205">
        <v>0</v>
      </c>
      <c r="I43" s="247">
        <v>8</v>
      </c>
      <c r="J43" s="116"/>
      <c r="K43" s="192">
        <v>0.875</v>
      </c>
      <c r="L43" s="192">
        <v>0.125</v>
      </c>
      <c r="M43" s="192">
        <v>0</v>
      </c>
      <c r="N43" s="192">
        <v>0</v>
      </c>
      <c r="O43" s="157"/>
      <c r="P43" s="28">
        <v>3.4</v>
      </c>
      <c r="Q43" s="28" t="s">
        <v>59</v>
      </c>
      <c r="R43" s="144"/>
      <c r="S43" s="30">
        <v>8</v>
      </c>
      <c r="T43" s="30">
        <v>1</v>
      </c>
      <c r="U43" s="31">
        <v>0</v>
      </c>
      <c r="V43" s="30">
        <v>0</v>
      </c>
      <c r="W43" s="30">
        <v>9</v>
      </c>
      <c r="X43" s="116"/>
      <c r="Y43" s="127">
        <f t="shared" si="3"/>
        <v>0.88888888888888884</v>
      </c>
      <c r="Z43" s="127">
        <f t="shared" si="3"/>
        <v>0.1111111111111111</v>
      </c>
      <c r="AA43" s="127">
        <f t="shared" si="3"/>
        <v>0</v>
      </c>
      <c r="AB43" s="127">
        <f t="shared" si="3"/>
        <v>0</v>
      </c>
      <c r="AC43" s="157"/>
      <c r="AD43" s="28">
        <v>3.5</v>
      </c>
      <c r="AE43" s="28" t="s">
        <v>397</v>
      </c>
      <c r="AF43" s="154"/>
      <c r="AG43" s="174">
        <v>0.625</v>
      </c>
      <c r="AH43" s="174">
        <v>0.375</v>
      </c>
      <c r="AI43" s="174">
        <v>0</v>
      </c>
      <c r="AJ43" s="174">
        <v>0</v>
      </c>
      <c r="AK43" s="174">
        <v>1</v>
      </c>
      <c r="AL43" s="175"/>
      <c r="AM43" s="264">
        <f t="shared" si="8"/>
        <v>-1.388888888888884E-2</v>
      </c>
      <c r="AN43" s="264">
        <f t="shared" si="8"/>
        <v>1.3888888888888895E-2</v>
      </c>
      <c r="AO43" s="264">
        <f t="shared" si="8"/>
        <v>0</v>
      </c>
      <c r="AP43" s="264">
        <f t="shared" si="8"/>
        <v>0</v>
      </c>
      <c r="AR43" s="174">
        <f t="shared" si="9"/>
        <v>0.26388888888888884</v>
      </c>
      <c r="AS43" s="174">
        <f t="shared" si="9"/>
        <v>-0.2638888888888889</v>
      </c>
      <c r="AT43" s="174">
        <f t="shared" si="9"/>
        <v>0</v>
      </c>
      <c r="AU43" s="174">
        <f t="shared" si="9"/>
        <v>0</v>
      </c>
    </row>
    <row r="44" spans="2:47" s="2" customFormat="1" ht="17.100000000000001" customHeight="1" thickBot="1" x14ac:dyDescent="0.25">
      <c r="B44" s="28">
        <v>3.5</v>
      </c>
      <c r="C44" s="28" t="s">
        <v>60</v>
      </c>
      <c r="D44" s="144"/>
      <c r="E44" s="205">
        <v>7</v>
      </c>
      <c r="F44" s="205">
        <v>1</v>
      </c>
      <c r="G44" s="206">
        <v>0</v>
      </c>
      <c r="H44" s="205">
        <v>0</v>
      </c>
      <c r="I44" s="247">
        <v>8</v>
      </c>
      <c r="J44" s="116"/>
      <c r="K44" s="192">
        <v>0.875</v>
      </c>
      <c r="L44" s="192">
        <v>0.125</v>
      </c>
      <c r="M44" s="192">
        <v>0</v>
      </c>
      <c r="N44" s="192">
        <v>0</v>
      </c>
      <c r="O44" s="157"/>
      <c r="P44" s="28">
        <v>3.5</v>
      </c>
      <c r="Q44" s="28" t="s">
        <v>60</v>
      </c>
      <c r="R44" s="144"/>
      <c r="S44" s="30">
        <v>8</v>
      </c>
      <c r="T44" s="30">
        <v>1</v>
      </c>
      <c r="U44" s="31">
        <v>0</v>
      </c>
      <c r="V44" s="30">
        <v>0</v>
      </c>
      <c r="W44" s="30">
        <v>9</v>
      </c>
      <c r="X44" s="116"/>
      <c r="Y44" s="127">
        <f t="shared" si="3"/>
        <v>0.88888888888888884</v>
      </c>
      <c r="Z44" s="127">
        <f t="shared" si="3"/>
        <v>0.1111111111111111</v>
      </c>
      <c r="AA44" s="127">
        <f t="shared" si="3"/>
        <v>0</v>
      </c>
      <c r="AB44" s="127">
        <f t="shared" si="3"/>
        <v>0</v>
      </c>
      <c r="AC44" s="157"/>
      <c r="AD44" s="28">
        <v>3.6</v>
      </c>
      <c r="AE44" s="28" t="s">
        <v>60</v>
      </c>
      <c r="AF44" s="154"/>
      <c r="AG44" s="174">
        <v>0.625</v>
      </c>
      <c r="AH44" s="174">
        <v>0.375</v>
      </c>
      <c r="AI44" s="174">
        <v>0</v>
      </c>
      <c r="AJ44" s="174">
        <v>0</v>
      </c>
      <c r="AK44" s="174">
        <v>1</v>
      </c>
      <c r="AL44" s="175"/>
      <c r="AM44" s="264">
        <f t="shared" si="8"/>
        <v>-1.388888888888884E-2</v>
      </c>
      <c r="AN44" s="264">
        <f t="shared" si="8"/>
        <v>1.3888888888888895E-2</v>
      </c>
      <c r="AO44" s="264">
        <f t="shared" si="8"/>
        <v>0</v>
      </c>
      <c r="AP44" s="264">
        <f t="shared" si="8"/>
        <v>0</v>
      </c>
      <c r="AR44" s="174">
        <f t="shared" si="9"/>
        <v>0.26388888888888884</v>
      </c>
      <c r="AS44" s="174">
        <f t="shared" si="9"/>
        <v>-0.2638888888888889</v>
      </c>
      <c r="AT44" s="174">
        <f t="shared" si="9"/>
        <v>0</v>
      </c>
      <c r="AU44" s="174">
        <f t="shared" si="9"/>
        <v>0</v>
      </c>
    </row>
    <row r="45" spans="2:47" s="2" customFormat="1" ht="17.100000000000001" customHeight="1" thickBot="1" x14ac:dyDescent="0.25">
      <c r="B45" s="28">
        <v>3.6</v>
      </c>
      <c r="C45" s="28" t="s">
        <v>61</v>
      </c>
      <c r="D45" s="144"/>
      <c r="E45" s="205">
        <v>8</v>
      </c>
      <c r="F45" s="205">
        <v>0</v>
      </c>
      <c r="G45" s="206">
        <v>0</v>
      </c>
      <c r="H45" s="205">
        <v>0</v>
      </c>
      <c r="I45" s="247">
        <v>8</v>
      </c>
      <c r="J45" s="116"/>
      <c r="K45" s="192">
        <v>1</v>
      </c>
      <c r="L45" s="192">
        <v>0</v>
      </c>
      <c r="M45" s="192">
        <v>0</v>
      </c>
      <c r="N45" s="192">
        <v>0</v>
      </c>
      <c r="O45" s="157"/>
      <c r="P45" s="28">
        <v>3.6</v>
      </c>
      <c r="Q45" s="28" t="s">
        <v>61</v>
      </c>
      <c r="R45" s="144"/>
      <c r="S45" s="30">
        <v>8</v>
      </c>
      <c r="T45" s="30">
        <v>0</v>
      </c>
      <c r="U45" s="31">
        <v>1</v>
      </c>
      <c r="V45" s="30">
        <v>0</v>
      </c>
      <c r="W45" s="30">
        <v>9</v>
      </c>
      <c r="X45" s="116"/>
      <c r="Y45" s="127">
        <f t="shared" si="3"/>
        <v>0.88888888888888884</v>
      </c>
      <c r="Z45" s="127">
        <f t="shared" si="3"/>
        <v>0</v>
      </c>
      <c r="AA45" s="127">
        <f t="shared" si="3"/>
        <v>0.1111111111111111</v>
      </c>
      <c r="AB45" s="127">
        <f t="shared" si="3"/>
        <v>0</v>
      </c>
      <c r="AC45" s="157"/>
      <c r="AD45" s="28">
        <v>3.7</v>
      </c>
      <c r="AE45" s="28" t="s">
        <v>61</v>
      </c>
      <c r="AF45" s="154"/>
      <c r="AG45" s="174">
        <v>0.625</v>
      </c>
      <c r="AH45" s="174">
        <v>0.125</v>
      </c>
      <c r="AI45" s="174">
        <v>0.125</v>
      </c>
      <c r="AJ45" s="174">
        <v>0.125</v>
      </c>
      <c r="AK45" s="174">
        <v>1</v>
      </c>
      <c r="AL45" s="175"/>
      <c r="AM45" s="264">
        <f t="shared" si="8"/>
        <v>0.11111111111111116</v>
      </c>
      <c r="AN45" s="264">
        <f t="shared" si="8"/>
        <v>0</v>
      </c>
      <c r="AO45" s="264">
        <f t="shared" si="8"/>
        <v>-0.1111111111111111</v>
      </c>
      <c r="AP45" s="264">
        <f t="shared" si="8"/>
        <v>0</v>
      </c>
      <c r="AR45" s="174">
        <f t="shared" si="9"/>
        <v>0.26388888888888884</v>
      </c>
      <c r="AS45" s="174">
        <f t="shared" si="9"/>
        <v>-0.125</v>
      </c>
      <c r="AT45" s="174">
        <f t="shared" si="9"/>
        <v>-1.3888888888888895E-2</v>
      </c>
      <c r="AU45" s="174">
        <f t="shared" si="9"/>
        <v>-0.125</v>
      </c>
    </row>
    <row r="46" spans="2:47" s="2" customFormat="1" ht="25.35" customHeight="1" thickBot="1" x14ac:dyDescent="0.25">
      <c r="B46" s="28">
        <v>3.7</v>
      </c>
      <c r="C46" s="28" t="s">
        <v>62</v>
      </c>
      <c r="D46" s="144"/>
      <c r="E46" s="205">
        <v>8</v>
      </c>
      <c r="F46" s="205">
        <v>0</v>
      </c>
      <c r="G46" s="206">
        <v>0</v>
      </c>
      <c r="H46" s="205">
        <v>0</v>
      </c>
      <c r="I46" s="247">
        <v>8</v>
      </c>
      <c r="J46" s="116"/>
      <c r="K46" s="192">
        <v>1</v>
      </c>
      <c r="L46" s="192">
        <v>0</v>
      </c>
      <c r="M46" s="192">
        <v>0</v>
      </c>
      <c r="N46" s="192">
        <v>0</v>
      </c>
      <c r="O46" s="157"/>
      <c r="P46" s="28">
        <v>3.7</v>
      </c>
      <c r="Q46" s="28" t="s">
        <v>62</v>
      </c>
      <c r="R46" s="144"/>
      <c r="S46" s="30">
        <v>9</v>
      </c>
      <c r="T46" s="30">
        <v>0</v>
      </c>
      <c r="U46" s="31">
        <v>0</v>
      </c>
      <c r="V46" s="30">
        <v>0</v>
      </c>
      <c r="W46" s="30">
        <v>9</v>
      </c>
      <c r="X46" s="116"/>
      <c r="Y46" s="127">
        <f t="shared" si="3"/>
        <v>1</v>
      </c>
      <c r="Z46" s="127">
        <f t="shared" si="3"/>
        <v>0</v>
      </c>
      <c r="AA46" s="127">
        <f t="shared" si="3"/>
        <v>0</v>
      </c>
      <c r="AB46" s="127">
        <f t="shared" si="3"/>
        <v>0</v>
      </c>
      <c r="AC46" s="157"/>
      <c r="AD46" s="28">
        <v>3.8</v>
      </c>
      <c r="AE46" s="28" t="s">
        <v>62</v>
      </c>
      <c r="AF46" s="154"/>
      <c r="AG46" s="174">
        <v>0.875</v>
      </c>
      <c r="AH46" s="174">
        <v>0.125</v>
      </c>
      <c r="AI46" s="174">
        <v>0</v>
      </c>
      <c r="AJ46" s="174">
        <v>0</v>
      </c>
      <c r="AK46" s="174">
        <v>1</v>
      </c>
      <c r="AL46" s="175"/>
      <c r="AM46" s="264">
        <f t="shared" si="8"/>
        <v>0</v>
      </c>
      <c r="AN46" s="264">
        <f t="shared" si="8"/>
        <v>0</v>
      </c>
      <c r="AO46" s="264">
        <f t="shared" si="8"/>
        <v>0</v>
      </c>
      <c r="AP46" s="264">
        <f t="shared" si="8"/>
        <v>0</v>
      </c>
      <c r="AR46" s="174">
        <f t="shared" si="9"/>
        <v>0.125</v>
      </c>
      <c r="AS46" s="174">
        <f t="shared" si="9"/>
        <v>-0.125</v>
      </c>
      <c r="AT46" s="174">
        <f t="shared" si="9"/>
        <v>0</v>
      </c>
      <c r="AU46" s="174">
        <f t="shared" si="9"/>
        <v>0</v>
      </c>
    </row>
    <row r="47" spans="2:47" s="2" customFormat="1" ht="36.6" customHeight="1" thickBot="1" x14ac:dyDescent="0.25">
      <c r="B47" s="28">
        <v>3.8</v>
      </c>
      <c r="C47" s="28" t="s">
        <v>63</v>
      </c>
      <c r="D47" s="144"/>
      <c r="E47" s="205">
        <v>7</v>
      </c>
      <c r="F47" s="205">
        <v>1</v>
      </c>
      <c r="G47" s="206">
        <v>0</v>
      </c>
      <c r="H47" s="205">
        <v>0</v>
      </c>
      <c r="I47" s="205">
        <v>8</v>
      </c>
      <c r="J47" s="116"/>
      <c r="K47" s="192">
        <v>0.875</v>
      </c>
      <c r="L47" s="192">
        <v>0.125</v>
      </c>
      <c r="M47" s="192">
        <v>0</v>
      </c>
      <c r="N47" s="192">
        <v>0</v>
      </c>
      <c r="O47" s="157"/>
      <c r="P47" s="28">
        <v>3.8</v>
      </c>
      <c r="Q47" s="28" t="s">
        <v>63</v>
      </c>
      <c r="R47" s="144"/>
      <c r="S47" s="30">
        <v>8</v>
      </c>
      <c r="T47" s="30">
        <v>0</v>
      </c>
      <c r="U47" s="31">
        <v>1</v>
      </c>
      <c r="V47" s="30">
        <v>0</v>
      </c>
      <c r="W47" s="30">
        <v>9</v>
      </c>
      <c r="X47" s="116"/>
      <c r="Y47" s="127">
        <f t="shared" si="3"/>
        <v>0.88888888888888884</v>
      </c>
      <c r="Z47" s="127">
        <f t="shared" si="3"/>
        <v>0</v>
      </c>
      <c r="AA47" s="127">
        <f t="shared" si="3"/>
        <v>0.1111111111111111</v>
      </c>
      <c r="AB47" s="127">
        <f t="shared" si="3"/>
        <v>0</v>
      </c>
      <c r="AC47" s="157"/>
      <c r="AD47" s="28">
        <v>3.9</v>
      </c>
      <c r="AE47" s="28" t="s">
        <v>63</v>
      </c>
      <c r="AF47" s="154"/>
      <c r="AG47" s="174">
        <v>0.625</v>
      </c>
      <c r="AH47" s="174">
        <v>0.125</v>
      </c>
      <c r="AI47" s="174">
        <v>0.25</v>
      </c>
      <c r="AJ47" s="174">
        <v>0</v>
      </c>
      <c r="AK47" s="174">
        <v>1</v>
      </c>
      <c r="AL47" s="175"/>
      <c r="AM47" s="264">
        <f t="shared" si="8"/>
        <v>-1.388888888888884E-2</v>
      </c>
      <c r="AN47" s="264">
        <f t="shared" si="8"/>
        <v>0.125</v>
      </c>
      <c r="AO47" s="264">
        <f t="shared" si="8"/>
        <v>-0.1111111111111111</v>
      </c>
      <c r="AP47" s="264">
        <f t="shared" si="8"/>
        <v>0</v>
      </c>
      <c r="AR47" s="174">
        <f t="shared" si="9"/>
        <v>0.26388888888888884</v>
      </c>
      <c r="AS47" s="174">
        <f t="shared" si="9"/>
        <v>-0.125</v>
      </c>
      <c r="AT47" s="174">
        <f t="shared" si="9"/>
        <v>-0.1388888888888889</v>
      </c>
      <c r="AU47" s="174">
        <f t="shared" si="9"/>
        <v>0</v>
      </c>
    </row>
    <row r="48" spans="2:47" s="2" customFormat="1" ht="59.1" customHeight="1" thickBot="1" x14ac:dyDescent="0.25">
      <c r="B48" s="28">
        <v>3.9</v>
      </c>
      <c r="C48" s="28" t="s">
        <v>64</v>
      </c>
      <c r="D48" s="144"/>
      <c r="E48" s="30"/>
      <c r="F48" s="30"/>
      <c r="G48" s="248"/>
      <c r="H48" s="30"/>
      <c r="I48" s="30"/>
      <c r="J48" s="249"/>
      <c r="K48" s="246"/>
      <c r="L48" s="246"/>
      <c r="M48" s="246"/>
      <c r="N48" s="246"/>
      <c r="O48" s="157"/>
      <c r="P48" s="28">
        <v>3.9</v>
      </c>
      <c r="Q48" s="28" t="s">
        <v>64</v>
      </c>
      <c r="R48" s="144"/>
      <c r="S48" s="30" t="s">
        <v>47</v>
      </c>
      <c r="T48" s="30" t="s">
        <v>47</v>
      </c>
      <c r="U48" s="31" t="s">
        <v>47</v>
      </c>
      <c r="V48" s="30" t="s">
        <v>47</v>
      </c>
      <c r="W48" s="30" t="s">
        <v>47</v>
      </c>
      <c r="X48" s="116"/>
      <c r="Y48" s="127" t="str">
        <f t="shared" si="3"/>
        <v/>
      </c>
      <c r="Z48" s="127" t="str">
        <f t="shared" si="3"/>
        <v/>
      </c>
      <c r="AA48" s="127" t="str">
        <f t="shared" si="3"/>
        <v/>
      </c>
      <c r="AB48" s="127" t="str">
        <f t="shared" si="3"/>
        <v/>
      </c>
      <c r="AC48" s="157"/>
      <c r="AD48" s="28" t="s">
        <v>398</v>
      </c>
      <c r="AE48" s="28" t="s">
        <v>543</v>
      </c>
      <c r="AF48" s="154"/>
      <c r="AG48" s="174" t="s">
        <v>49</v>
      </c>
      <c r="AH48" s="174" t="s">
        <v>49</v>
      </c>
      <c r="AI48" s="174" t="s">
        <v>49</v>
      </c>
      <c r="AJ48" s="174" t="s">
        <v>49</v>
      </c>
      <c r="AK48" s="174" t="s">
        <v>49</v>
      </c>
      <c r="AL48" s="175"/>
      <c r="AM48" s="186"/>
      <c r="AN48" s="186"/>
      <c r="AO48" s="186"/>
      <c r="AP48" s="186"/>
      <c r="AR48" s="174"/>
      <c r="AS48" s="174"/>
      <c r="AT48" s="174"/>
      <c r="AU48" s="174"/>
    </row>
    <row r="49" spans="1:52"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tr">
        <f t="shared" si="3"/>
        <v/>
      </c>
      <c r="Z49" s="158" t="str">
        <f t="shared" si="3"/>
        <v/>
      </c>
      <c r="AA49" s="158" t="str">
        <f t="shared" si="3"/>
        <v/>
      </c>
      <c r="AB49" s="158" t="str">
        <f t="shared" si="3"/>
        <v/>
      </c>
      <c r="AC49" s="157"/>
      <c r="AD49" s="35">
        <v>4</v>
      </c>
      <c r="AE49" s="36" t="s">
        <v>65</v>
      </c>
      <c r="AG49" s="120"/>
      <c r="AH49" s="120"/>
      <c r="AI49" s="120"/>
      <c r="AJ49" s="120"/>
      <c r="AK49" s="120"/>
      <c r="AL49" s="120"/>
      <c r="AM49" s="120" t="s">
        <v>49</v>
      </c>
      <c r="AN49" s="120" t="s">
        <v>49</v>
      </c>
      <c r="AO49" s="120" t="s">
        <v>49</v>
      </c>
      <c r="AP49" s="120" t="s">
        <v>49</v>
      </c>
      <c r="AR49" s="120"/>
      <c r="AS49" s="120"/>
      <c r="AT49" s="120"/>
      <c r="AU49" s="120"/>
    </row>
    <row r="50" spans="1:52"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7" t="s">
        <v>400</v>
      </c>
      <c r="AH50" s="27" t="s">
        <v>401</v>
      </c>
      <c r="AI50" s="27" t="s">
        <v>402</v>
      </c>
      <c r="AJ50" s="27" t="s">
        <v>403</v>
      </c>
      <c r="AK50" s="27" t="s">
        <v>391</v>
      </c>
      <c r="AL50" s="120"/>
      <c r="AM50" s="120"/>
      <c r="AN50" s="120"/>
      <c r="AO50" s="120"/>
      <c r="AP50" s="120"/>
      <c r="AR50" s="120"/>
      <c r="AS50" s="120"/>
      <c r="AT50" s="120"/>
      <c r="AU50" s="120"/>
    </row>
    <row r="51" spans="1:52" ht="17.100000000000001" customHeight="1" thickBot="1" x14ac:dyDescent="0.25">
      <c r="A51" s="89"/>
      <c r="B51" s="28"/>
      <c r="C51" s="284" t="s">
        <v>570</v>
      </c>
      <c r="D51" s="144"/>
      <c r="E51" s="212">
        <v>0</v>
      </c>
      <c r="F51" s="213">
        <v>1</v>
      </c>
      <c r="G51" s="213">
        <v>4</v>
      </c>
      <c r="H51" s="213">
        <v>3</v>
      </c>
      <c r="I51" s="214">
        <v>8</v>
      </c>
      <c r="J51" s="116"/>
      <c r="K51" s="196">
        <v>0</v>
      </c>
      <c r="L51" s="197">
        <v>0.125</v>
      </c>
      <c r="M51" s="197">
        <v>0.5</v>
      </c>
      <c r="N51" s="198">
        <v>0.375</v>
      </c>
      <c r="O51" s="159"/>
      <c r="P51" s="28"/>
      <c r="Q51" s="28" t="s">
        <v>69</v>
      </c>
      <c r="R51" s="144"/>
      <c r="S51" s="52">
        <v>0</v>
      </c>
      <c r="T51" s="53">
        <v>1</v>
      </c>
      <c r="U51" s="53">
        <v>4</v>
      </c>
      <c r="V51" s="53">
        <v>4</v>
      </c>
      <c r="W51" s="55">
        <v>9</v>
      </c>
      <c r="X51" s="116"/>
      <c r="Y51" s="128">
        <f t="shared" si="3"/>
        <v>0</v>
      </c>
      <c r="Z51" s="129">
        <f t="shared" si="3"/>
        <v>0.1111111111111111</v>
      </c>
      <c r="AA51" s="129">
        <f t="shared" si="3"/>
        <v>0.44444444444444442</v>
      </c>
      <c r="AB51" s="130">
        <f t="shared" si="3"/>
        <v>0.44444444444444442</v>
      </c>
      <c r="AC51" s="159"/>
      <c r="AD51" s="28"/>
      <c r="AE51" s="76" t="s">
        <v>526</v>
      </c>
      <c r="AG51" s="187">
        <v>0</v>
      </c>
      <c r="AH51" s="188">
        <v>0.25</v>
      </c>
      <c r="AI51" s="188">
        <v>0.75</v>
      </c>
      <c r="AJ51" s="188">
        <v>0</v>
      </c>
      <c r="AK51" s="189">
        <v>1</v>
      </c>
      <c r="AL51" s="120"/>
      <c r="AM51" s="160"/>
      <c r="AN51" s="155"/>
      <c r="AO51" s="155"/>
      <c r="AP51" s="155"/>
      <c r="AR51" s="160" t="s">
        <v>521</v>
      </c>
      <c r="AS51" s="155"/>
      <c r="AT51" s="155"/>
      <c r="AU51" s="155"/>
      <c r="AW51" s="160"/>
      <c r="AX51" s="155"/>
      <c r="AY51" s="155"/>
      <c r="AZ51" s="155"/>
    </row>
    <row r="52" spans="1:52"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52" ht="17.100000000000001" customHeight="1" thickBot="1" x14ac:dyDescent="0.25">
      <c r="A53" s="89"/>
      <c r="B53" s="28"/>
      <c r="C53" s="284" t="s">
        <v>571</v>
      </c>
      <c r="D53" s="144"/>
      <c r="E53" s="217">
        <v>0</v>
      </c>
      <c r="F53" s="218">
        <v>4</v>
      </c>
      <c r="G53" s="218">
        <v>3</v>
      </c>
      <c r="H53" s="218">
        <v>1</v>
      </c>
      <c r="I53" s="219">
        <v>8</v>
      </c>
      <c r="J53" s="116"/>
      <c r="K53" s="202">
        <v>0</v>
      </c>
      <c r="L53" s="203">
        <v>0.5</v>
      </c>
      <c r="M53" s="203">
        <v>0.375</v>
      </c>
      <c r="N53" s="204">
        <v>0.125</v>
      </c>
      <c r="O53" s="159"/>
      <c r="P53" s="28"/>
      <c r="Q53" s="28"/>
      <c r="R53" s="144"/>
      <c r="S53" s="240"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c r="AW53" s="160"/>
      <c r="AX53" s="155"/>
      <c r="AY53" s="155"/>
      <c r="AZ53" s="155"/>
    </row>
    <row r="54" spans="1:52" ht="17.100000000000001" customHeight="1" thickBot="1" x14ac:dyDescent="0.25">
      <c r="A54" s="89"/>
      <c r="B54" s="28"/>
      <c r="C54" s="284" t="s">
        <v>70</v>
      </c>
      <c r="D54" s="144"/>
      <c r="E54" s="259">
        <v>4.625</v>
      </c>
      <c r="F54" s="252" t="s">
        <v>0</v>
      </c>
      <c r="G54" s="260">
        <v>1.54375</v>
      </c>
      <c r="H54" s="252" t="s">
        <v>652</v>
      </c>
      <c r="I54" s="45"/>
      <c r="J54" s="116"/>
      <c r="K54" s="126" t="s">
        <v>49</v>
      </c>
      <c r="L54" s="126" t="s">
        <v>49</v>
      </c>
      <c r="M54" s="126" t="s">
        <v>49</v>
      </c>
      <c r="N54" s="126" t="s">
        <v>49</v>
      </c>
      <c r="O54" s="157"/>
      <c r="P54" s="28"/>
      <c r="Q54" s="28" t="s">
        <v>70</v>
      </c>
      <c r="R54" s="144"/>
      <c r="S54" s="227">
        <v>4.4444444444444446</v>
      </c>
      <c r="T54" s="45"/>
      <c r="U54" s="46"/>
      <c r="V54" s="45"/>
      <c r="W54" s="45"/>
      <c r="X54" s="116"/>
      <c r="Y54" s="126" t="str">
        <f t="shared" si="3"/>
        <v/>
      </c>
      <c r="Z54" s="126" t="str">
        <f t="shared" si="3"/>
        <v/>
      </c>
      <c r="AA54" s="126" t="str">
        <f t="shared" si="3"/>
        <v/>
      </c>
      <c r="AB54" s="126" t="str">
        <f t="shared" si="3"/>
        <v/>
      </c>
      <c r="AC54" s="157"/>
      <c r="AD54" s="28"/>
      <c r="AE54" s="77" t="s">
        <v>527</v>
      </c>
      <c r="AG54" s="241">
        <v>1.49</v>
      </c>
      <c r="AH54" s="228"/>
      <c r="AI54" s="228"/>
      <c r="AJ54" s="228"/>
      <c r="AK54" s="228"/>
      <c r="AL54" s="120"/>
      <c r="AM54" s="120" t="s">
        <v>49</v>
      </c>
      <c r="AN54" s="120" t="s">
        <v>49</v>
      </c>
      <c r="AO54" s="120" t="s">
        <v>49</v>
      </c>
      <c r="AP54" s="120" t="s">
        <v>49</v>
      </c>
      <c r="AR54" s="120"/>
      <c r="AS54" s="120"/>
      <c r="AT54" s="120"/>
      <c r="AU54" s="120"/>
    </row>
    <row r="55" spans="1:52" ht="47.85" customHeight="1" thickBot="1" x14ac:dyDescent="0.25">
      <c r="B55" s="28" t="s">
        <v>71</v>
      </c>
      <c r="C55" s="28" t="s">
        <v>572</v>
      </c>
      <c r="D55" s="144"/>
      <c r="E55" s="27" t="s">
        <v>68</v>
      </c>
      <c r="F55" s="244" t="s">
        <v>73</v>
      </c>
      <c r="G55" s="27" t="s">
        <v>74</v>
      </c>
      <c r="H55" s="244" t="s">
        <v>75</v>
      </c>
      <c r="I55" s="27" t="s">
        <v>0</v>
      </c>
      <c r="J55" s="116"/>
      <c r="K55" s="27" t="s">
        <v>68</v>
      </c>
      <c r="L55" s="244" t="s">
        <v>73</v>
      </c>
      <c r="M55" s="27" t="s">
        <v>74</v>
      </c>
      <c r="N55" s="244" t="s">
        <v>75</v>
      </c>
      <c r="O55" s="85"/>
      <c r="P55" s="28" t="s">
        <v>71</v>
      </c>
      <c r="Q55" s="28" t="s">
        <v>72</v>
      </c>
      <c r="R55" s="144"/>
      <c r="S55" s="27" t="s">
        <v>68</v>
      </c>
      <c r="T55" s="191" t="s">
        <v>73</v>
      </c>
      <c r="U55" s="27" t="s">
        <v>74</v>
      </c>
      <c r="V55" s="191" t="s">
        <v>75</v>
      </c>
      <c r="W55" s="27" t="s">
        <v>0</v>
      </c>
      <c r="X55" s="116"/>
      <c r="Y55" s="27" t="s">
        <v>68</v>
      </c>
      <c r="Z55" s="191" t="s">
        <v>73</v>
      </c>
      <c r="AA55" s="27" t="s">
        <v>74</v>
      </c>
      <c r="AB55" s="191" t="s">
        <v>75</v>
      </c>
      <c r="AC55" s="85"/>
      <c r="AD55" s="28" t="s">
        <v>82</v>
      </c>
      <c r="AE55" s="74"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52" ht="17.100000000000001" customHeight="1" thickBot="1" x14ac:dyDescent="0.25">
      <c r="A56" s="89"/>
      <c r="B56" s="48" t="s">
        <v>76</v>
      </c>
      <c r="C56" s="28" t="s">
        <v>573</v>
      </c>
      <c r="D56" s="144"/>
      <c r="E56" s="212">
        <v>0</v>
      </c>
      <c r="F56" s="213">
        <v>6</v>
      </c>
      <c r="G56" s="213">
        <v>2</v>
      </c>
      <c r="H56" s="213">
        <v>0</v>
      </c>
      <c r="I56" s="214">
        <v>8</v>
      </c>
      <c r="J56" s="116"/>
      <c r="K56" s="196">
        <v>0</v>
      </c>
      <c r="L56" s="197">
        <v>0.75</v>
      </c>
      <c r="M56" s="197">
        <v>0.25</v>
      </c>
      <c r="N56" s="198">
        <v>0</v>
      </c>
      <c r="O56" s="159"/>
      <c r="P56" s="48" t="s">
        <v>76</v>
      </c>
      <c r="Q56" s="28" t="s">
        <v>77</v>
      </c>
      <c r="R56" s="144"/>
      <c r="S56" s="40">
        <v>1</v>
      </c>
      <c r="T56" s="41">
        <v>7</v>
      </c>
      <c r="U56" s="41">
        <v>1</v>
      </c>
      <c r="V56" s="41">
        <v>0</v>
      </c>
      <c r="W56" s="43">
        <v>9</v>
      </c>
      <c r="X56" s="116"/>
      <c r="Y56" s="132">
        <f t="shared" si="3"/>
        <v>0.1111111111111111</v>
      </c>
      <c r="Z56" s="133">
        <f t="shared" si="3"/>
        <v>0.77777777777777779</v>
      </c>
      <c r="AA56" s="133">
        <f t="shared" si="3"/>
        <v>0.1111111111111111</v>
      </c>
      <c r="AB56" s="134">
        <f t="shared" si="3"/>
        <v>0</v>
      </c>
      <c r="AC56" s="159"/>
      <c r="AD56" s="28"/>
      <c r="AE56" s="76" t="s">
        <v>528</v>
      </c>
      <c r="AG56" s="176">
        <v>0</v>
      </c>
      <c r="AH56" s="177">
        <v>0.375</v>
      </c>
      <c r="AI56" s="177">
        <v>0.375</v>
      </c>
      <c r="AJ56" s="177">
        <v>0.25</v>
      </c>
      <c r="AK56" s="178">
        <v>1</v>
      </c>
      <c r="AL56" s="175"/>
      <c r="AM56" s="267">
        <f t="shared" ref="AM56:AP58" si="10">K56-Y56</f>
        <v>-0.1111111111111111</v>
      </c>
      <c r="AN56" s="268">
        <f t="shared" si="10"/>
        <v>-2.777777777777779E-2</v>
      </c>
      <c r="AO56" s="268">
        <f t="shared" si="10"/>
        <v>0.1388888888888889</v>
      </c>
      <c r="AP56" s="269">
        <f t="shared" si="10"/>
        <v>0</v>
      </c>
      <c r="AR56" s="176">
        <f t="shared" ref="AR56:AU57" si="11">Y56-AG56</f>
        <v>0.1111111111111111</v>
      </c>
      <c r="AS56" s="177">
        <f t="shared" si="11"/>
        <v>0.40277777777777779</v>
      </c>
      <c r="AT56" s="177">
        <f t="shared" si="11"/>
        <v>-0.2638888888888889</v>
      </c>
      <c r="AU56" s="178">
        <f t="shared" si="11"/>
        <v>-0.25</v>
      </c>
    </row>
    <row r="57" spans="1:52" ht="17.100000000000001" customHeight="1" thickBot="1" x14ac:dyDescent="0.25">
      <c r="A57" s="89"/>
      <c r="B57" s="48" t="s">
        <v>78</v>
      </c>
      <c r="C57" s="28" t="s">
        <v>574</v>
      </c>
      <c r="D57" s="144"/>
      <c r="E57" s="215">
        <v>0</v>
      </c>
      <c r="F57" s="207">
        <v>4</v>
      </c>
      <c r="G57" s="207">
        <v>4</v>
      </c>
      <c r="H57" s="207">
        <v>0</v>
      </c>
      <c r="I57" s="216">
        <v>8</v>
      </c>
      <c r="J57" s="116"/>
      <c r="K57" s="199">
        <v>0</v>
      </c>
      <c r="L57" s="200">
        <v>0.5</v>
      </c>
      <c r="M57" s="200">
        <v>0.5</v>
      </c>
      <c r="N57" s="201">
        <v>0</v>
      </c>
      <c r="O57" s="159"/>
      <c r="P57" s="48" t="s">
        <v>78</v>
      </c>
      <c r="Q57" s="28" t="s">
        <v>79</v>
      </c>
      <c r="R57" s="144"/>
      <c r="S57" s="49">
        <v>0</v>
      </c>
      <c r="T57" s="50">
        <v>7</v>
      </c>
      <c r="U57" s="50">
        <v>2</v>
      </c>
      <c r="V57" s="50">
        <v>0</v>
      </c>
      <c r="W57" s="51">
        <v>9</v>
      </c>
      <c r="X57" s="116"/>
      <c r="Y57" s="135">
        <f t="shared" si="3"/>
        <v>0</v>
      </c>
      <c r="Z57" s="136">
        <f t="shared" si="3"/>
        <v>0.77777777777777779</v>
      </c>
      <c r="AA57" s="136">
        <f t="shared" si="3"/>
        <v>0.22222222222222221</v>
      </c>
      <c r="AB57" s="137">
        <f t="shared" si="3"/>
        <v>0</v>
      </c>
      <c r="AC57" s="159"/>
      <c r="AD57" s="101"/>
      <c r="AE57" s="107" t="s">
        <v>529</v>
      </c>
      <c r="AG57" s="180">
        <v>0</v>
      </c>
      <c r="AH57" s="181">
        <v>0.625</v>
      </c>
      <c r="AI57" s="181">
        <v>0.375</v>
      </c>
      <c r="AJ57" s="181">
        <v>0</v>
      </c>
      <c r="AK57" s="182">
        <v>1</v>
      </c>
      <c r="AL57" s="175"/>
      <c r="AM57" s="274">
        <f t="shared" si="10"/>
        <v>0</v>
      </c>
      <c r="AN57" s="273">
        <f t="shared" si="10"/>
        <v>-0.27777777777777779</v>
      </c>
      <c r="AO57" s="273">
        <f t="shared" si="10"/>
        <v>0.27777777777777779</v>
      </c>
      <c r="AP57" s="275">
        <f t="shared" si="10"/>
        <v>0</v>
      </c>
      <c r="AR57" s="183">
        <f t="shared" si="11"/>
        <v>0</v>
      </c>
      <c r="AS57" s="184">
        <f t="shared" si="11"/>
        <v>0.15277777777777779</v>
      </c>
      <c r="AT57" s="184">
        <f t="shared" si="11"/>
        <v>-0.15277777777777779</v>
      </c>
      <c r="AU57" s="185">
        <f t="shared" si="11"/>
        <v>0</v>
      </c>
    </row>
    <row r="58" spans="1:52" ht="17.100000000000001" customHeight="1" thickBot="1" x14ac:dyDescent="0.25">
      <c r="A58" s="89"/>
      <c r="B58" s="48" t="s">
        <v>80</v>
      </c>
      <c r="C58" s="28" t="s">
        <v>575</v>
      </c>
      <c r="D58" s="144"/>
      <c r="E58" s="217">
        <v>0</v>
      </c>
      <c r="F58" s="218">
        <v>0</v>
      </c>
      <c r="G58" s="218">
        <v>2</v>
      </c>
      <c r="H58" s="218">
        <v>6</v>
      </c>
      <c r="I58" s="219">
        <v>8</v>
      </c>
      <c r="J58" s="116"/>
      <c r="K58" s="202">
        <v>0</v>
      </c>
      <c r="L58" s="203">
        <v>0</v>
      </c>
      <c r="M58" s="203">
        <v>0.25</v>
      </c>
      <c r="N58" s="204">
        <v>0.75</v>
      </c>
      <c r="O58" s="159"/>
      <c r="P58" s="48" t="s">
        <v>80</v>
      </c>
      <c r="Q58" s="28" t="s">
        <v>81</v>
      </c>
      <c r="R58" s="144"/>
      <c r="S58" s="44">
        <v>0</v>
      </c>
      <c r="T58" s="45">
        <v>0</v>
      </c>
      <c r="U58" s="45">
        <v>1</v>
      </c>
      <c r="V58" s="45">
        <v>8</v>
      </c>
      <c r="W58" s="47">
        <v>9</v>
      </c>
      <c r="X58" s="116"/>
      <c r="Y58" s="138">
        <f t="shared" si="3"/>
        <v>0</v>
      </c>
      <c r="Z58" s="139">
        <f t="shared" si="3"/>
        <v>0</v>
      </c>
      <c r="AA58" s="139">
        <f t="shared" si="3"/>
        <v>0.1111111111111111</v>
      </c>
      <c r="AB58" s="140">
        <f t="shared" si="3"/>
        <v>0.88888888888888884</v>
      </c>
      <c r="AC58" s="159"/>
      <c r="AD58" s="108"/>
      <c r="AE58" s="107"/>
      <c r="AG58" s="163" t="s">
        <v>512</v>
      </c>
      <c r="AH58" s="161"/>
      <c r="AI58" s="161"/>
      <c r="AJ58" s="161"/>
      <c r="AK58" s="162"/>
      <c r="AL58" s="120"/>
      <c r="AM58" s="270">
        <f t="shared" si="10"/>
        <v>0</v>
      </c>
      <c r="AN58" s="271">
        <f t="shared" si="10"/>
        <v>0</v>
      </c>
      <c r="AO58" s="271">
        <f t="shared" si="10"/>
        <v>0.1388888888888889</v>
      </c>
      <c r="AP58" s="272">
        <f t="shared" si="10"/>
        <v>-0.13888888888888884</v>
      </c>
      <c r="AR58" s="120"/>
      <c r="AS58" s="120"/>
      <c r="AT58" s="120"/>
      <c r="AU58" s="120"/>
    </row>
    <row r="59" spans="1:52"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109"/>
      <c r="AE59" s="77"/>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52" ht="17.100000000000001" customHeight="1" thickBot="1" x14ac:dyDescent="0.25">
      <c r="A60" s="89"/>
      <c r="B60" s="48"/>
      <c r="C60" s="290" t="s">
        <v>532</v>
      </c>
      <c r="D60" s="144"/>
      <c r="E60" s="255">
        <v>9.125</v>
      </c>
      <c r="F60" s="256">
        <v>18.75</v>
      </c>
      <c r="G60" s="257">
        <v>72.125</v>
      </c>
      <c r="H60" s="50"/>
      <c r="I60" s="50"/>
      <c r="J60" s="116"/>
      <c r="K60" s="131"/>
      <c r="L60" s="131"/>
      <c r="M60" s="131"/>
      <c r="N60" s="131"/>
      <c r="O60" s="159"/>
      <c r="P60" s="48"/>
      <c r="Q60" s="103" t="s">
        <v>532</v>
      </c>
      <c r="R60" s="144"/>
      <c r="S60" s="104">
        <v>7.0000000000000007E-2</v>
      </c>
      <c r="T60" s="105">
        <v>0.1</v>
      </c>
      <c r="U60" s="106">
        <v>0.83</v>
      </c>
      <c r="V60" s="50"/>
      <c r="W60" s="50"/>
      <c r="X60" s="116"/>
      <c r="Y60" s="131"/>
      <c r="Z60" s="131"/>
      <c r="AA60" s="131"/>
      <c r="AB60" s="131"/>
      <c r="AC60" s="159"/>
      <c r="AD60" s="102"/>
      <c r="AE60" s="77" t="s">
        <v>534</v>
      </c>
      <c r="AG60" s="104">
        <v>0.32</v>
      </c>
      <c r="AH60" s="105">
        <v>0.15</v>
      </c>
      <c r="AI60" s="165" t="s">
        <v>533</v>
      </c>
      <c r="AJ60" s="164"/>
      <c r="AK60" s="164"/>
      <c r="AL60" s="120"/>
      <c r="AM60" s="278">
        <f>E60/100-S60</f>
        <v>2.1249999999999991E-2</v>
      </c>
      <c r="AN60" s="279">
        <f>F60/100-T60</f>
        <v>8.7499999999999994E-2</v>
      </c>
      <c r="AO60" s="280">
        <f>G60/100-U60</f>
        <v>-0.10875000000000001</v>
      </c>
      <c r="AP60" s="120"/>
      <c r="AR60" s="104">
        <f>S60-AG60</f>
        <v>-0.25</v>
      </c>
      <c r="AS60" s="105">
        <f>T60-AH60</f>
        <v>-4.9999999999999989E-2</v>
      </c>
      <c r="AT60" s="165" t="s">
        <v>533</v>
      </c>
      <c r="AU60" s="120"/>
    </row>
    <row r="61" spans="1:52" ht="17.100000000000001" customHeight="1" thickBot="1" x14ac:dyDescent="0.25">
      <c r="A61" s="89"/>
      <c r="B61" s="48"/>
      <c r="C61" s="290" t="s">
        <v>653</v>
      </c>
      <c r="D61" s="144"/>
      <c r="E61" s="258">
        <v>0.36000000000000004</v>
      </c>
      <c r="F61" s="259">
        <v>0.66249999999999998</v>
      </c>
      <c r="G61" s="289"/>
      <c r="H61" s="50"/>
      <c r="I61" s="50"/>
      <c r="J61" s="116"/>
      <c r="K61" s="131"/>
      <c r="L61" s="131"/>
      <c r="M61" s="131"/>
      <c r="N61" s="131"/>
      <c r="O61" s="159"/>
      <c r="P61" s="48"/>
      <c r="Q61" s="103"/>
      <c r="R61" s="144"/>
      <c r="S61" s="253"/>
      <c r="T61" s="253"/>
      <c r="U61" s="253"/>
      <c r="V61" s="50"/>
      <c r="W61" s="50"/>
      <c r="X61" s="116"/>
      <c r="Y61" s="131"/>
      <c r="Z61" s="131"/>
      <c r="AA61" s="131"/>
      <c r="AB61" s="131"/>
      <c r="AC61" s="159"/>
      <c r="AD61" s="102"/>
      <c r="AE61" s="77"/>
      <c r="AG61" s="253"/>
      <c r="AH61" s="253"/>
      <c r="AI61" s="254"/>
      <c r="AJ61" s="164"/>
      <c r="AK61" s="164"/>
      <c r="AL61" s="120"/>
      <c r="AM61" s="273"/>
      <c r="AN61" s="273"/>
      <c r="AO61" s="273"/>
      <c r="AP61" s="120"/>
      <c r="AR61" s="253"/>
      <c r="AS61" s="253"/>
      <c r="AT61" s="254"/>
      <c r="AU61" s="120"/>
    </row>
    <row r="62" spans="1:52" ht="17.100000000000001" customHeight="1" thickBot="1" x14ac:dyDescent="0.25">
      <c r="A62" s="89"/>
      <c r="B62" s="48"/>
      <c r="C62" s="290" t="s">
        <v>661</v>
      </c>
      <c r="D62" s="144"/>
      <c r="E62" s="286" t="s">
        <v>665</v>
      </c>
      <c r="F62" s="287"/>
      <c r="G62" s="287"/>
      <c r="H62" s="50"/>
      <c r="I62" s="50"/>
      <c r="J62" s="116"/>
      <c r="K62" s="131"/>
      <c r="L62" s="131"/>
      <c r="M62" s="131"/>
      <c r="N62" s="131"/>
      <c r="O62" s="159"/>
      <c r="P62" s="48"/>
      <c r="Q62" s="103"/>
      <c r="R62" s="144"/>
      <c r="S62" s="253"/>
      <c r="T62" s="253"/>
      <c r="U62" s="253"/>
      <c r="V62" s="50"/>
      <c r="W62" s="50"/>
      <c r="X62" s="116"/>
      <c r="Y62" s="131"/>
      <c r="Z62" s="131"/>
      <c r="AA62" s="131"/>
      <c r="AB62" s="131"/>
      <c r="AC62" s="159"/>
      <c r="AD62" s="102"/>
      <c r="AE62" s="77"/>
      <c r="AG62" s="253"/>
      <c r="AH62" s="253"/>
      <c r="AI62" s="254"/>
      <c r="AJ62" s="164"/>
      <c r="AK62" s="164"/>
      <c r="AL62" s="120"/>
      <c r="AM62" s="253"/>
      <c r="AN62" s="253"/>
      <c r="AO62" s="254"/>
      <c r="AP62" s="120"/>
      <c r="AR62" s="253"/>
      <c r="AS62" s="253"/>
      <c r="AT62" s="254"/>
      <c r="AU62" s="120"/>
    </row>
    <row r="63" spans="1:52" ht="17.100000000000001" customHeight="1" thickBot="1" x14ac:dyDescent="0.25">
      <c r="B63" s="28" t="s">
        <v>82</v>
      </c>
      <c r="C63" s="28" t="s">
        <v>83</v>
      </c>
      <c r="D63" s="144"/>
      <c r="E63" s="205">
        <v>6</v>
      </c>
      <c r="F63" s="205">
        <v>2</v>
      </c>
      <c r="G63" s="206">
        <v>0</v>
      </c>
      <c r="H63" s="205">
        <v>0</v>
      </c>
      <c r="I63" s="205">
        <v>8</v>
      </c>
      <c r="J63" s="116"/>
      <c r="K63" s="192">
        <v>0.75</v>
      </c>
      <c r="L63" s="192">
        <v>0.25</v>
      </c>
      <c r="M63" s="192">
        <v>0</v>
      </c>
      <c r="N63" s="192">
        <v>0</v>
      </c>
      <c r="O63" s="157"/>
      <c r="P63" s="28" t="s">
        <v>82</v>
      </c>
      <c r="Q63" s="28" t="s">
        <v>83</v>
      </c>
      <c r="R63" s="144"/>
      <c r="S63" s="30">
        <v>8</v>
      </c>
      <c r="T63" s="30">
        <v>1</v>
      </c>
      <c r="U63" s="31">
        <v>0</v>
      </c>
      <c r="V63" s="30">
        <v>0</v>
      </c>
      <c r="W63" s="30">
        <v>9</v>
      </c>
      <c r="X63" s="116"/>
      <c r="Y63" s="127">
        <f t="shared" si="3"/>
        <v>0.88888888888888884</v>
      </c>
      <c r="Z63" s="127">
        <f t="shared" si="3"/>
        <v>0.1111111111111111</v>
      </c>
      <c r="AA63" s="127">
        <f t="shared" si="3"/>
        <v>0</v>
      </c>
      <c r="AB63" s="127">
        <f t="shared" si="3"/>
        <v>0</v>
      </c>
      <c r="AC63" s="157"/>
      <c r="AD63" s="28">
        <v>4.0999999999999996</v>
      </c>
      <c r="AE63" s="74" t="s">
        <v>83</v>
      </c>
      <c r="AF63" s="154"/>
      <c r="AG63" s="186">
        <v>0.5714285714285714</v>
      </c>
      <c r="AH63" s="174">
        <v>0.42857142857142855</v>
      </c>
      <c r="AI63" s="174">
        <v>0</v>
      </c>
      <c r="AJ63" s="174">
        <v>0</v>
      </c>
      <c r="AK63" s="174">
        <v>0.875</v>
      </c>
      <c r="AL63" s="175"/>
      <c r="AM63" s="264">
        <f t="shared" ref="AM63:AP75" si="12">K63-Y63</f>
        <v>-0.13888888888888884</v>
      </c>
      <c r="AN63" s="264">
        <f t="shared" si="12"/>
        <v>0.1388888888888889</v>
      </c>
      <c r="AO63" s="264">
        <f t="shared" si="12"/>
        <v>0</v>
      </c>
      <c r="AP63" s="264">
        <f t="shared" si="12"/>
        <v>0</v>
      </c>
      <c r="AR63" s="174">
        <f t="shared" ref="AR63:AU75" si="13">Y63-AG63</f>
        <v>0.31746031746031744</v>
      </c>
      <c r="AS63" s="174">
        <f t="shared" si="13"/>
        <v>-0.31746031746031744</v>
      </c>
      <c r="AT63" s="174">
        <f t="shared" si="13"/>
        <v>0</v>
      </c>
      <c r="AU63" s="174">
        <f t="shared" si="13"/>
        <v>0</v>
      </c>
    </row>
    <row r="64" spans="1:52" ht="36.6" customHeight="1" thickBot="1" x14ac:dyDescent="0.25">
      <c r="B64" s="28">
        <v>4.4000000000000004</v>
      </c>
      <c r="C64" s="28" t="s">
        <v>84</v>
      </c>
      <c r="D64" s="144"/>
      <c r="E64" s="30"/>
      <c r="F64" s="30"/>
      <c r="G64" s="248"/>
      <c r="H64" s="30"/>
      <c r="I64" s="30"/>
      <c r="J64" s="249"/>
      <c r="K64" s="246"/>
      <c r="L64" s="246"/>
      <c r="M64" s="246"/>
      <c r="N64" s="246"/>
      <c r="O64" s="157"/>
      <c r="P64" s="28">
        <v>4.4000000000000004</v>
      </c>
      <c r="Q64" s="28" t="s">
        <v>84</v>
      </c>
      <c r="R64" s="144"/>
      <c r="S64" s="30" t="s">
        <v>47</v>
      </c>
      <c r="T64" s="30" t="s">
        <v>47</v>
      </c>
      <c r="U64" s="31" t="s">
        <v>47</v>
      </c>
      <c r="V64" s="30" t="s">
        <v>47</v>
      </c>
      <c r="W64" s="30" t="s">
        <v>47</v>
      </c>
      <c r="X64" s="116"/>
      <c r="Y64" s="127" t="str">
        <f t="shared" si="3"/>
        <v/>
      </c>
      <c r="Z64" s="127" t="str">
        <f t="shared" si="3"/>
        <v/>
      </c>
      <c r="AA64" s="127" t="str">
        <f t="shared" si="3"/>
        <v/>
      </c>
      <c r="AB64" s="127" t="str">
        <f t="shared" si="3"/>
        <v/>
      </c>
      <c r="AC64" s="157"/>
      <c r="AD64" s="28">
        <v>4.4000000000000004</v>
      </c>
      <c r="AE64" s="74" t="s">
        <v>540</v>
      </c>
      <c r="AF64" s="154"/>
      <c r="AG64" s="174" t="s">
        <v>49</v>
      </c>
      <c r="AH64" s="174" t="s">
        <v>49</v>
      </c>
      <c r="AI64" s="174" t="s">
        <v>49</v>
      </c>
      <c r="AJ64" s="174" t="s">
        <v>49</v>
      </c>
      <c r="AK64" s="174" t="s">
        <v>49</v>
      </c>
      <c r="AL64" s="175"/>
      <c r="AM64" s="186"/>
      <c r="AN64" s="186"/>
      <c r="AO64" s="186"/>
      <c r="AP64" s="186"/>
      <c r="AR64" s="174"/>
      <c r="AS64" s="174"/>
      <c r="AT64" s="174"/>
      <c r="AU64" s="174"/>
    </row>
    <row r="65" spans="1:47" ht="17.100000000000001" customHeight="1" thickBot="1" x14ac:dyDescent="0.25">
      <c r="B65" s="28">
        <v>4.5</v>
      </c>
      <c r="C65" s="28" t="s">
        <v>85</v>
      </c>
      <c r="D65" s="144"/>
      <c r="E65" s="205">
        <v>8</v>
      </c>
      <c r="F65" s="205">
        <v>0</v>
      </c>
      <c r="G65" s="206">
        <v>0</v>
      </c>
      <c r="H65" s="205">
        <v>0</v>
      </c>
      <c r="I65" s="205">
        <v>8</v>
      </c>
      <c r="J65" s="116"/>
      <c r="K65" s="192">
        <v>1</v>
      </c>
      <c r="L65" s="192">
        <v>0</v>
      </c>
      <c r="M65" s="192">
        <v>0</v>
      </c>
      <c r="N65" s="192">
        <v>0</v>
      </c>
      <c r="O65" s="157"/>
      <c r="P65" s="28">
        <v>4.5</v>
      </c>
      <c r="Q65" s="28" t="s">
        <v>85</v>
      </c>
      <c r="R65" s="144"/>
      <c r="S65" s="30">
        <v>9</v>
      </c>
      <c r="T65" s="30">
        <v>0</v>
      </c>
      <c r="U65" s="31">
        <v>0</v>
      </c>
      <c r="V65" s="30">
        <v>0</v>
      </c>
      <c r="W65" s="30">
        <v>9</v>
      </c>
      <c r="X65" s="116"/>
      <c r="Y65" s="127">
        <f t="shared" si="3"/>
        <v>1</v>
      </c>
      <c r="Z65" s="127">
        <f t="shared" si="3"/>
        <v>0</v>
      </c>
      <c r="AA65" s="127">
        <f t="shared" si="3"/>
        <v>0</v>
      </c>
      <c r="AB65" s="127">
        <f t="shared" si="3"/>
        <v>0</v>
      </c>
      <c r="AC65" s="157"/>
      <c r="AD65" s="28">
        <v>4.5</v>
      </c>
      <c r="AE65" s="74" t="s">
        <v>85</v>
      </c>
      <c r="AF65" s="154"/>
      <c r="AG65" s="174">
        <v>1</v>
      </c>
      <c r="AH65" s="174">
        <v>0</v>
      </c>
      <c r="AI65" s="174">
        <v>0</v>
      </c>
      <c r="AJ65" s="174">
        <v>0</v>
      </c>
      <c r="AK65" s="174">
        <v>0.875</v>
      </c>
      <c r="AL65" s="175"/>
      <c r="AM65" s="264">
        <f t="shared" si="12"/>
        <v>0</v>
      </c>
      <c r="AN65" s="264">
        <f t="shared" si="12"/>
        <v>0</v>
      </c>
      <c r="AO65" s="264">
        <f t="shared" si="12"/>
        <v>0</v>
      </c>
      <c r="AP65" s="264">
        <f t="shared" si="12"/>
        <v>0</v>
      </c>
      <c r="AR65" s="174">
        <f t="shared" si="13"/>
        <v>0</v>
      </c>
      <c r="AS65" s="174">
        <f t="shared" si="13"/>
        <v>0</v>
      </c>
      <c r="AT65" s="174">
        <f t="shared" si="13"/>
        <v>0</v>
      </c>
      <c r="AU65" s="174">
        <f t="shared" si="13"/>
        <v>0</v>
      </c>
    </row>
    <row r="66" spans="1:47" ht="17.100000000000001" customHeight="1" thickBot="1" x14ac:dyDescent="0.25">
      <c r="B66" s="28">
        <v>4.5999999999999996</v>
      </c>
      <c r="C66" s="28" t="s">
        <v>576</v>
      </c>
      <c r="D66" s="144"/>
      <c r="E66" s="205">
        <v>6</v>
      </c>
      <c r="F66" s="205">
        <v>1</v>
      </c>
      <c r="G66" s="206">
        <v>0</v>
      </c>
      <c r="H66" s="205">
        <v>1</v>
      </c>
      <c r="I66" s="205">
        <v>8</v>
      </c>
      <c r="J66" s="116"/>
      <c r="K66" s="192">
        <v>0.75</v>
      </c>
      <c r="L66" s="192">
        <v>0.125</v>
      </c>
      <c r="M66" s="192">
        <v>0</v>
      </c>
      <c r="N66" s="192">
        <v>0.125</v>
      </c>
      <c r="O66" s="157"/>
      <c r="P66" s="28">
        <v>4.5999999999999996</v>
      </c>
      <c r="Q66" s="28" t="s">
        <v>86</v>
      </c>
      <c r="R66" s="144"/>
      <c r="S66" s="30">
        <v>7</v>
      </c>
      <c r="T66" s="30">
        <v>0</v>
      </c>
      <c r="U66" s="31">
        <v>0</v>
      </c>
      <c r="V66" s="30">
        <v>2</v>
      </c>
      <c r="W66" s="30">
        <v>9</v>
      </c>
      <c r="X66" s="116"/>
      <c r="Y66" s="127">
        <f t="shared" si="3"/>
        <v>0.77777777777777779</v>
      </c>
      <c r="Z66" s="127">
        <f t="shared" si="3"/>
        <v>0</v>
      </c>
      <c r="AA66" s="127">
        <f t="shared" si="3"/>
        <v>0</v>
      </c>
      <c r="AB66" s="127">
        <f t="shared" si="3"/>
        <v>0.22222222222222221</v>
      </c>
      <c r="AC66" s="157"/>
      <c r="AD66" s="28">
        <v>4.5999999999999996</v>
      </c>
      <c r="AE66" s="74" t="s">
        <v>86</v>
      </c>
      <c r="AF66" s="154"/>
      <c r="AG66" s="174">
        <v>0.75</v>
      </c>
      <c r="AH66" s="174">
        <v>0.125</v>
      </c>
      <c r="AI66" s="174">
        <v>0.125</v>
      </c>
      <c r="AJ66" s="174">
        <v>0</v>
      </c>
      <c r="AK66" s="174">
        <v>1</v>
      </c>
      <c r="AL66" s="175"/>
      <c r="AM66" s="264">
        <f t="shared" si="12"/>
        <v>-2.777777777777779E-2</v>
      </c>
      <c r="AN66" s="264">
        <f t="shared" si="12"/>
        <v>0.125</v>
      </c>
      <c r="AO66" s="264">
        <f t="shared" si="12"/>
        <v>0</v>
      </c>
      <c r="AP66" s="264">
        <f t="shared" si="12"/>
        <v>-9.722222222222221E-2</v>
      </c>
      <c r="AR66" s="174">
        <f t="shared" si="13"/>
        <v>2.777777777777779E-2</v>
      </c>
      <c r="AS66" s="174">
        <f t="shared" si="13"/>
        <v>-0.125</v>
      </c>
      <c r="AT66" s="174">
        <f t="shared" si="13"/>
        <v>-0.125</v>
      </c>
      <c r="AU66" s="174">
        <f t="shared" si="13"/>
        <v>0.22222222222222221</v>
      </c>
    </row>
    <row r="67" spans="1:47" ht="25.35" customHeight="1" thickBot="1" x14ac:dyDescent="0.25">
      <c r="B67" s="28">
        <v>4.7</v>
      </c>
      <c r="C67" s="28" t="s">
        <v>577</v>
      </c>
      <c r="D67" s="144"/>
      <c r="E67" s="205">
        <v>7</v>
      </c>
      <c r="F67" s="205">
        <v>1</v>
      </c>
      <c r="G67" s="206">
        <v>0</v>
      </c>
      <c r="H67" s="205">
        <v>0</v>
      </c>
      <c r="I67" s="205">
        <v>8</v>
      </c>
      <c r="J67" s="116"/>
      <c r="K67" s="192">
        <v>0.875</v>
      </c>
      <c r="L67" s="192">
        <v>0.125</v>
      </c>
      <c r="M67" s="192">
        <v>0</v>
      </c>
      <c r="N67" s="192">
        <v>0</v>
      </c>
      <c r="O67" s="157"/>
      <c r="P67" s="28">
        <v>4.7</v>
      </c>
      <c r="Q67" s="28" t="s">
        <v>87</v>
      </c>
      <c r="R67" s="144"/>
      <c r="S67" s="30">
        <v>9</v>
      </c>
      <c r="T67" s="30">
        <v>0</v>
      </c>
      <c r="U67" s="31">
        <v>0</v>
      </c>
      <c r="V67" s="30">
        <v>0</v>
      </c>
      <c r="W67" s="30">
        <v>9</v>
      </c>
      <c r="X67" s="116"/>
      <c r="Y67" s="127">
        <f t="shared" si="3"/>
        <v>1</v>
      </c>
      <c r="Z67" s="127">
        <f t="shared" si="3"/>
        <v>0</v>
      </c>
      <c r="AA67" s="127">
        <f t="shared" si="3"/>
        <v>0</v>
      </c>
      <c r="AB67" s="127">
        <f t="shared" si="3"/>
        <v>0</v>
      </c>
      <c r="AC67" s="157"/>
      <c r="AD67" s="28">
        <v>4.7</v>
      </c>
      <c r="AE67" s="74" t="s">
        <v>407</v>
      </c>
      <c r="AF67" s="154"/>
      <c r="AG67" s="174">
        <v>0.625</v>
      </c>
      <c r="AH67" s="174">
        <v>0</v>
      </c>
      <c r="AI67" s="174">
        <v>0.25</v>
      </c>
      <c r="AJ67" s="174">
        <v>0.125</v>
      </c>
      <c r="AK67" s="174">
        <v>1</v>
      </c>
      <c r="AL67" s="175"/>
      <c r="AM67" s="264">
        <f t="shared" si="12"/>
        <v>-0.125</v>
      </c>
      <c r="AN67" s="264">
        <f t="shared" si="12"/>
        <v>0.125</v>
      </c>
      <c r="AO67" s="264">
        <f t="shared" si="12"/>
        <v>0</v>
      </c>
      <c r="AP67" s="264">
        <f t="shared" si="12"/>
        <v>0</v>
      </c>
      <c r="AR67" s="174">
        <f t="shared" si="13"/>
        <v>0.375</v>
      </c>
      <c r="AS67" s="174">
        <f t="shared" si="13"/>
        <v>0</v>
      </c>
      <c r="AT67" s="174">
        <f t="shared" si="13"/>
        <v>-0.25</v>
      </c>
      <c r="AU67" s="174">
        <f t="shared" si="13"/>
        <v>-0.125</v>
      </c>
    </row>
    <row r="68" spans="1:47" ht="25.35" customHeight="1" thickBot="1" x14ac:dyDescent="0.25">
      <c r="B68" s="28">
        <v>4.8</v>
      </c>
      <c r="C68" s="28" t="s">
        <v>88</v>
      </c>
      <c r="D68" s="144"/>
      <c r="E68" s="205">
        <v>5</v>
      </c>
      <c r="F68" s="205">
        <v>2</v>
      </c>
      <c r="G68" s="206">
        <v>1</v>
      </c>
      <c r="H68" s="205">
        <v>0</v>
      </c>
      <c r="I68" s="205">
        <v>8</v>
      </c>
      <c r="J68" s="116"/>
      <c r="K68" s="192">
        <v>0.625</v>
      </c>
      <c r="L68" s="192">
        <v>0.25</v>
      </c>
      <c r="M68" s="192">
        <v>0.125</v>
      </c>
      <c r="N68" s="192">
        <v>0</v>
      </c>
      <c r="O68" s="157"/>
      <c r="P68" s="28">
        <v>4.8</v>
      </c>
      <c r="Q68" s="28" t="s">
        <v>88</v>
      </c>
      <c r="R68" s="144"/>
      <c r="S68" s="30">
        <v>9</v>
      </c>
      <c r="T68" s="30">
        <v>0</v>
      </c>
      <c r="U68" s="31">
        <v>0</v>
      </c>
      <c r="V68" s="30">
        <v>0</v>
      </c>
      <c r="W68" s="30">
        <v>9</v>
      </c>
      <c r="X68" s="116"/>
      <c r="Y68" s="127">
        <f t="shared" si="3"/>
        <v>1</v>
      </c>
      <c r="Z68" s="127">
        <f t="shared" si="3"/>
        <v>0</v>
      </c>
      <c r="AA68" s="127">
        <f t="shared" si="3"/>
        <v>0</v>
      </c>
      <c r="AB68" s="127">
        <f t="shared" si="3"/>
        <v>0</v>
      </c>
      <c r="AC68" s="157"/>
      <c r="AD68" s="28">
        <v>4.8</v>
      </c>
      <c r="AE68" s="74" t="s">
        <v>88</v>
      </c>
      <c r="AF68" s="154"/>
      <c r="AG68" s="174">
        <v>0.5</v>
      </c>
      <c r="AH68" s="174">
        <v>0.25</v>
      </c>
      <c r="AI68" s="174">
        <v>0.25</v>
      </c>
      <c r="AJ68" s="174">
        <v>0</v>
      </c>
      <c r="AK68" s="174">
        <v>1</v>
      </c>
      <c r="AL68" s="175"/>
      <c r="AM68" s="264">
        <f t="shared" si="12"/>
        <v>-0.375</v>
      </c>
      <c r="AN68" s="264">
        <f t="shared" si="12"/>
        <v>0.25</v>
      </c>
      <c r="AO68" s="264">
        <f t="shared" si="12"/>
        <v>0.125</v>
      </c>
      <c r="AP68" s="264">
        <f t="shared" si="12"/>
        <v>0</v>
      </c>
      <c r="AR68" s="174">
        <f t="shared" si="13"/>
        <v>0.5</v>
      </c>
      <c r="AS68" s="174">
        <f t="shared" si="13"/>
        <v>-0.25</v>
      </c>
      <c r="AT68" s="174">
        <f t="shared" si="13"/>
        <v>-0.25</v>
      </c>
      <c r="AU68" s="174">
        <f t="shared" si="13"/>
        <v>0</v>
      </c>
    </row>
    <row r="69" spans="1:47" ht="25.35" customHeight="1" thickBot="1" x14ac:dyDescent="0.25">
      <c r="B69" s="28">
        <v>4.9000000000000004</v>
      </c>
      <c r="C69" s="28" t="s">
        <v>578</v>
      </c>
      <c r="D69" s="144"/>
      <c r="E69" s="205">
        <v>7</v>
      </c>
      <c r="F69" s="205">
        <v>1</v>
      </c>
      <c r="G69" s="206">
        <v>0</v>
      </c>
      <c r="H69" s="205">
        <v>0</v>
      </c>
      <c r="I69" s="205">
        <v>8</v>
      </c>
      <c r="J69" s="116"/>
      <c r="K69" s="192">
        <v>0.875</v>
      </c>
      <c r="L69" s="192">
        <v>0.125</v>
      </c>
      <c r="M69" s="192">
        <v>0</v>
      </c>
      <c r="N69" s="192">
        <v>0</v>
      </c>
      <c r="O69" s="157"/>
      <c r="P69" s="28">
        <v>4.9000000000000004</v>
      </c>
      <c r="Q69" s="28" t="s">
        <v>89</v>
      </c>
      <c r="R69" s="144"/>
      <c r="S69" s="30">
        <v>9</v>
      </c>
      <c r="T69" s="30">
        <v>0</v>
      </c>
      <c r="U69" s="31">
        <v>0</v>
      </c>
      <c r="V69" s="30">
        <v>0</v>
      </c>
      <c r="W69" s="30">
        <v>9</v>
      </c>
      <c r="X69" s="116"/>
      <c r="Y69" s="127">
        <f t="shared" si="3"/>
        <v>1</v>
      </c>
      <c r="Z69" s="127">
        <f t="shared" si="3"/>
        <v>0</v>
      </c>
      <c r="AA69" s="127">
        <f t="shared" si="3"/>
        <v>0</v>
      </c>
      <c r="AB69" s="127">
        <f t="shared" si="3"/>
        <v>0</v>
      </c>
      <c r="AC69" s="157"/>
      <c r="AD69" s="28">
        <v>4.9000000000000004</v>
      </c>
      <c r="AE69" s="74" t="s">
        <v>408</v>
      </c>
      <c r="AF69" s="154"/>
      <c r="AG69" s="174">
        <v>1</v>
      </c>
      <c r="AH69" s="174">
        <v>0</v>
      </c>
      <c r="AI69" s="174">
        <v>0</v>
      </c>
      <c r="AJ69" s="174">
        <v>0</v>
      </c>
      <c r="AK69" s="174">
        <v>1</v>
      </c>
      <c r="AL69" s="175"/>
      <c r="AM69" s="264">
        <f t="shared" si="12"/>
        <v>-0.125</v>
      </c>
      <c r="AN69" s="264">
        <f t="shared" si="12"/>
        <v>0.125</v>
      </c>
      <c r="AO69" s="264">
        <f t="shared" si="12"/>
        <v>0</v>
      </c>
      <c r="AP69" s="264">
        <f t="shared" si="12"/>
        <v>0</v>
      </c>
      <c r="AR69" s="174">
        <f t="shared" si="13"/>
        <v>0</v>
      </c>
      <c r="AS69" s="174">
        <f t="shared" si="13"/>
        <v>0</v>
      </c>
      <c r="AT69" s="174">
        <f t="shared" si="13"/>
        <v>0</v>
      </c>
      <c r="AU69" s="174">
        <f t="shared" si="13"/>
        <v>0</v>
      </c>
    </row>
    <row r="70" spans="1:47" ht="25.35" customHeight="1" thickBot="1" x14ac:dyDescent="0.25">
      <c r="B70" s="28" t="s">
        <v>90</v>
      </c>
      <c r="C70" s="28" t="s">
        <v>91</v>
      </c>
      <c r="D70" s="144"/>
      <c r="E70" s="205">
        <v>7</v>
      </c>
      <c r="F70" s="205">
        <v>1</v>
      </c>
      <c r="G70" s="206">
        <v>0</v>
      </c>
      <c r="H70" s="205">
        <v>0</v>
      </c>
      <c r="I70" s="205">
        <v>8</v>
      </c>
      <c r="J70" s="116"/>
      <c r="K70" s="192">
        <v>0.875</v>
      </c>
      <c r="L70" s="192">
        <v>0.125</v>
      </c>
      <c r="M70" s="192">
        <v>0</v>
      </c>
      <c r="N70" s="192">
        <v>0</v>
      </c>
      <c r="O70" s="157"/>
      <c r="P70" s="28" t="s">
        <v>90</v>
      </c>
      <c r="Q70" s="28" t="s">
        <v>91</v>
      </c>
      <c r="R70" s="144"/>
      <c r="S70" s="30">
        <v>9</v>
      </c>
      <c r="T70" s="30">
        <v>0</v>
      </c>
      <c r="U70" s="31">
        <v>0</v>
      </c>
      <c r="V70" s="30">
        <v>0</v>
      </c>
      <c r="W70" s="30">
        <v>9</v>
      </c>
      <c r="X70" s="116"/>
      <c r="Y70" s="127">
        <f t="shared" si="3"/>
        <v>1</v>
      </c>
      <c r="Z70" s="127">
        <f t="shared" si="3"/>
        <v>0</v>
      </c>
      <c r="AA70" s="127">
        <f t="shared" si="3"/>
        <v>0</v>
      </c>
      <c r="AB70" s="127">
        <f t="shared" si="3"/>
        <v>0</v>
      </c>
      <c r="AC70" s="157"/>
      <c r="AD70" s="28" t="s">
        <v>90</v>
      </c>
      <c r="AE70" s="74" t="s">
        <v>91</v>
      </c>
      <c r="AF70" s="154"/>
      <c r="AG70" s="174">
        <v>0.75</v>
      </c>
      <c r="AH70" s="174">
        <v>0.25</v>
      </c>
      <c r="AI70" s="174">
        <v>0</v>
      </c>
      <c r="AJ70" s="174">
        <v>0</v>
      </c>
      <c r="AK70" s="174">
        <v>1</v>
      </c>
      <c r="AL70" s="175"/>
      <c r="AM70" s="264">
        <f t="shared" si="12"/>
        <v>-0.125</v>
      </c>
      <c r="AN70" s="264">
        <f t="shared" si="12"/>
        <v>0.125</v>
      </c>
      <c r="AO70" s="264">
        <f t="shared" si="12"/>
        <v>0</v>
      </c>
      <c r="AP70" s="264">
        <f t="shared" si="12"/>
        <v>0</v>
      </c>
      <c r="AR70" s="174">
        <f t="shared" si="13"/>
        <v>0.25</v>
      </c>
      <c r="AS70" s="174">
        <f t="shared" si="13"/>
        <v>-0.25</v>
      </c>
      <c r="AT70" s="174">
        <f t="shared" si="13"/>
        <v>0</v>
      </c>
      <c r="AU70" s="174">
        <f t="shared" si="13"/>
        <v>0</v>
      </c>
    </row>
    <row r="71" spans="1:47" ht="36.6" customHeight="1" thickBot="1" x14ac:dyDescent="0.25">
      <c r="B71" s="28">
        <v>4.1100000000000003</v>
      </c>
      <c r="C71" s="28" t="s">
        <v>579</v>
      </c>
      <c r="D71" s="144"/>
      <c r="E71" s="205">
        <v>8</v>
      </c>
      <c r="F71" s="205">
        <v>0</v>
      </c>
      <c r="G71" s="206">
        <v>0</v>
      </c>
      <c r="H71" s="205">
        <v>0</v>
      </c>
      <c r="I71" s="205">
        <v>8</v>
      </c>
      <c r="J71" s="116"/>
      <c r="K71" s="192">
        <v>1</v>
      </c>
      <c r="L71" s="192">
        <v>0</v>
      </c>
      <c r="M71" s="192">
        <v>0</v>
      </c>
      <c r="N71" s="192">
        <v>0</v>
      </c>
      <c r="O71" s="157"/>
      <c r="P71" s="28">
        <v>4.1100000000000003</v>
      </c>
      <c r="Q71" s="28" t="s">
        <v>92</v>
      </c>
      <c r="R71" s="144"/>
      <c r="S71" s="30">
        <v>9</v>
      </c>
      <c r="T71" s="30">
        <v>0</v>
      </c>
      <c r="U71" s="31">
        <v>0</v>
      </c>
      <c r="V71" s="30">
        <v>0</v>
      </c>
      <c r="W71" s="30">
        <v>9</v>
      </c>
      <c r="X71" s="116"/>
      <c r="Y71" s="127">
        <f t="shared" si="3"/>
        <v>1</v>
      </c>
      <c r="Z71" s="127">
        <f t="shared" si="3"/>
        <v>0</v>
      </c>
      <c r="AA71" s="127">
        <f t="shared" si="3"/>
        <v>0</v>
      </c>
      <c r="AB71" s="127">
        <f t="shared" si="3"/>
        <v>0</v>
      </c>
      <c r="AC71" s="157"/>
      <c r="AD71" s="28">
        <v>4.1100000000000003</v>
      </c>
      <c r="AE71" s="74" t="s">
        <v>92</v>
      </c>
      <c r="AF71" s="154"/>
      <c r="AG71" s="174">
        <v>0.875</v>
      </c>
      <c r="AH71" s="174">
        <v>0.125</v>
      </c>
      <c r="AI71" s="174">
        <v>0</v>
      </c>
      <c r="AJ71" s="174">
        <v>0</v>
      </c>
      <c r="AK71" s="174">
        <v>1</v>
      </c>
      <c r="AL71" s="175"/>
      <c r="AM71" s="264">
        <f t="shared" si="12"/>
        <v>0</v>
      </c>
      <c r="AN71" s="264">
        <f t="shared" si="12"/>
        <v>0</v>
      </c>
      <c r="AO71" s="264">
        <f t="shared" si="12"/>
        <v>0</v>
      </c>
      <c r="AP71" s="264">
        <f t="shared" si="12"/>
        <v>0</v>
      </c>
      <c r="AR71" s="174">
        <f t="shared" si="13"/>
        <v>0.125</v>
      </c>
      <c r="AS71" s="174">
        <f t="shared" si="13"/>
        <v>-0.125</v>
      </c>
      <c r="AT71" s="174">
        <f t="shared" si="13"/>
        <v>0</v>
      </c>
      <c r="AU71" s="174">
        <f t="shared" si="13"/>
        <v>0</v>
      </c>
    </row>
    <row r="72" spans="1:47" ht="25.35" customHeight="1" thickBot="1" x14ac:dyDescent="0.25">
      <c r="B72" s="28">
        <v>4.12</v>
      </c>
      <c r="C72" s="28" t="s">
        <v>580</v>
      </c>
      <c r="D72" s="144"/>
      <c r="E72" s="205">
        <v>8</v>
      </c>
      <c r="F72" s="205">
        <v>0</v>
      </c>
      <c r="G72" s="206">
        <v>0</v>
      </c>
      <c r="H72" s="205">
        <v>0</v>
      </c>
      <c r="I72" s="205">
        <v>8</v>
      </c>
      <c r="J72" s="116"/>
      <c r="K72" s="192">
        <v>1</v>
      </c>
      <c r="L72" s="192">
        <v>0</v>
      </c>
      <c r="M72" s="192">
        <v>0</v>
      </c>
      <c r="N72" s="192">
        <v>0</v>
      </c>
      <c r="O72" s="157"/>
      <c r="P72" s="28">
        <v>4.12</v>
      </c>
      <c r="Q72" s="28" t="s">
        <v>93</v>
      </c>
      <c r="R72" s="144"/>
      <c r="S72" s="30">
        <v>9</v>
      </c>
      <c r="T72" s="30">
        <v>0</v>
      </c>
      <c r="U72" s="31">
        <v>0</v>
      </c>
      <c r="V72" s="30">
        <v>0</v>
      </c>
      <c r="W72" s="30">
        <v>9</v>
      </c>
      <c r="X72" s="116"/>
      <c r="Y72" s="127">
        <f t="shared" si="3"/>
        <v>1</v>
      </c>
      <c r="Z72" s="127">
        <f t="shared" si="3"/>
        <v>0</v>
      </c>
      <c r="AA72" s="127">
        <f t="shared" si="3"/>
        <v>0</v>
      </c>
      <c r="AB72" s="127">
        <f t="shared" si="3"/>
        <v>0</v>
      </c>
      <c r="AC72" s="157"/>
      <c r="AD72" s="28">
        <v>4.12</v>
      </c>
      <c r="AE72" s="74" t="s">
        <v>93</v>
      </c>
      <c r="AF72" s="154"/>
      <c r="AG72" s="174">
        <v>0.8571428571428571</v>
      </c>
      <c r="AH72" s="174">
        <v>0.14285714285714285</v>
      </c>
      <c r="AI72" s="174">
        <v>0</v>
      </c>
      <c r="AJ72" s="174">
        <v>0</v>
      </c>
      <c r="AK72" s="174">
        <v>0.875</v>
      </c>
      <c r="AL72" s="175"/>
      <c r="AM72" s="264">
        <f t="shared" si="12"/>
        <v>0</v>
      </c>
      <c r="AN72" s="264">
        <f t="shared" si="12"/>
        <v>0</v>
      </c>
      <c r="AO72" s="264">
        <f t="shared" si="12"/>
        <v>0</v>
      </c>
      <c r="AP72" s="264">
        <f t="shared" si="12"/>
        <v>0</v>
      </c>
      <c r="AR72" s="174">
        <f t="shared" si="13"/>
        <v>0.1428571428571429</v>
      </c>
      <c r="AS72" s="174">
        <f t="shared" si="13"/>
        <v>-0.14285714285714285</v>
      </c>
      <c r="AT72" s="174">
        <f t="shared" si="13"/>
        <v>0</v>
      </c>
      <c r="AU72" s="174">
        <f t="shared" si="13"/>
        <v>0</v>
      </c>
    </row>
    <row r="73" spans="1:47" ht="25.35" customHeight="1" thickBot="1" x14ac:dyDescent="0.25">
      <c r="B73" s="28">
        <v>4.13</v>
      </c>
      <c r="C73" s="28" t="s">
        <v>581</v>
      </c>
      <c r="D73" s="144"/>
      <c r="E73" s="205">
        <v>8</v>
      </c>
      <c r="F73" s="205">
        <v>0</v>
      </c>
      <c r="G73" s="206">
        <v>0</v>
      </c>
      <c r="H73" s="205">
        <v>0</v>
      </c>
      <c r="I73" s="205">
        <v>8</v>
      </c>
      <c r="J73" s="116"/>
      <c r="K73" s="192">
        <v>1</v>
      </c>
      <c r="L73" s="192">
        <v>0</v>
      </c>
      <c r="M73" s="192">
        <v>0</v>
      </c>
      <c r="N73" s="192">
        <v>0</v>
      </c>
      <c r="O73" s="157"/>
      <c r="P73" s="28">
        <v>4.13</v>
      </c>
      <c r="Q73" s="28" t="s">
        <v>94</v>
      </c>
      <c r="R73" s="144"/>
      <c r="S73" s="30">
        <v>9</v>
      </c>
      <c r="T73" s="30">
        <v>0</v>
      </c>
      <c r="U73" s="31">
        <v>0</v>
      </c>
      <c r="V73" s="30">
        <v>0</v>
      </c>
      <c r="W73" s="30">
        <v>9</v>
      </c>
      <c r="X73" s="116"/>
      <c r="Y73" s="127">
        <f t="shared" si="3"/>
        <v>1</v>
      </c>
      <c r="Z73" s="127">
        <f t="shared" si="3"/>
        <v>0</v>
      </c>
      <c r="AA73" s="127">
        <f t="shared" si="3"/>
        <v>0</v>
      </c>
      <c r="AB73" s="127">
        <f t="shared" si="3"/>
        <v>0</v>
      </c>
      <c r="AC73" s="157"/>
      <c r="AD73" s="28">
        <v>4.13</v>
      </c>
      <c r="AE73" s="74" t="s">
        <v>409</v>
      </c>
      <c r="AF73" s="154"/>
      <c r="AG73" s="174">
        <v>1</v>
      </c>
      <c r="AH73" s="174">
        <v>0</v>
      </c>
      <c r="AI73" s="174">
        <v>0</v>
      </c>
      <c r="AJ73" s="174">
        <v>0</v>
      </c>
      <c r="AK73" s="174">
        <v>0.875</v>
      </c>
      <c r="AL73" s="175"/>
      <c r="AM73" s="264">
        <f t="shared" si="12"/>
        <v>0</v>
      </c>
      <c r="AN73" s="264">
        <f t="shared" si="12"/>
        <v>0</v>
      </c>
      <c r="AO73" s="264">
        <f t="shared" si="12"/>
        <v>0</v>
      </c>
      <c r="AP73" s="264">
        <f t="shared" si="12"/>
        <v>0</v>
      </c>
      <c r="AR73" s="174">
        <f t="shared" si="13"/>
        <v>0</v>
      </c>
      <c r="AS73" s="174">
        <f t="shared" si="13"/>
        <v>0</v>
      </c>
      <c r="AT73" s="174">
        <f t="shared" si="13"/>
        <v>0</v>
      </c>
      <c r="AU73" s="174">
        <f t="shared" si="13"/>
        <v>0</v>
      </c>
    </row>
    <row r="74" spans="1:47" ht="25.35" customHeight="1" thickBot="1" x14ac:dyDescent="0.25">
      <c r="B74" s="28">
        <v>4.1399999999999997</v>
      </c>
      <c r="C74" s="28" t="s">
        <v>355</v>
      </c>
      <c r="D74" s="144"/>
      <c r="E74" s="205">
        <v>8</v>
      </c>
      <c r="F74" s="205">
        <v>0</v>
      </c>
      <c r="G74" s="206">
        <v>0</v>
      </c>
      <c r="H74" s="205">
        <v>0</v>
      </c>
      <c r="I74" s="205">
        <v>8</v>
      </c>
      <c r="J74" s="116"/>
      <c r="K74" s="192">
        <v>1</v>
      </c>
      <c r="L74" s="192">
        <v>0</v>
      </c>
      <c r="M74" s="192">
        <v>0</v>
      </c>
      <c r="N74" s="192">
        <v>0</v>
      </c>
      <c r="O74" s="157"/>
      <c r="P74" s="28">
        <v>4.1399999999999997</v>
      </c>
      <c r="Q74" s="28" t="s">
        <v>355</v>
      </c>
      <c r="R74" s="144"/>
      <c r="S74" s="30">
        <v>9</v>
      </c>
      <c r="T74" s="30">
        <v>0</v>
      </c>
      <c r="U74" s="31">
        <v>0</v>
      </c>
      <c r="V74" s="30">
        <v>0</v>
      </c>
      <c r="W74" s="30">
        <v>9</v>
      </c>
      <c r="X74" s="116"/>
      <c r="Y74" s="127">
        <f t="shared" si="3"/>
        <v>1</v>
      </c>
      <c r="Z74" s="127">
        <f t="shared" si="3"/>
        <v>0</v>
      </c>
      <c r="AA74" s="127">
        <f t="shared" si="3"/>
        <v>0</v>
      </c>
      <c r="AB74" s="127">
        <f t="shared" si="3"/>
        <v>0</v>
      </c>
      <c r="AC74" s="157"/>
      <c r="AD74" s="28">
        <v>4.1399999999999997</v>
      </c>
      <c r="AE74" s="74" t="s">
        <v>410</v>
      </c>
      <c r="AF74" s="154"/>
      <c r="AG74" s="174">
        <v>1</v>
      </c>
      <c r="AH74" s="174">
        <v>0</v>
      </c>
      <c r="AI74" s="174">
        <v>0</v>
      </c>
      <c r="AJ74" s="174">
        <v>0</v>
      </c>
      <c r="AK74" s="174">
        <v>1</v>
      </c>
      <c r="AL74" s="175"/>
      <c r="AM74" s="264">
        <f t="shared" si="12"/>
        <v>0</v>
      </c>
      <c r="AN74" s="264">
        <f t="shared" si="12"/>
        <v>0</v>
      </c>
      <c r="AO74" s="264">
        <f t="shared" si="12"/>
        <v>0</v>
      </c>
      <c r="AP74" s="264">
        <f t="shared" si="12"/>
        <v>0</v>
      </c>
      <c r="AR74" s="174">
        <f t="shared" si="13"/>
        <v>0</v>
      </c>
      <c r="AS74" s="174">
        <f t="shared" si="13"/>
        <v>0</v>
      </c>
      <c r="AT74" s="174">
        <f t="shared" si="13"/>
        <v>0</v>
      </c>
      <c r="AU74" s="174">
        <f t="shared" si="13"/>
        <v>0</v>
      </c>
    </row>
    <row r="75" spans="1:47" ht="59.1" customHeight="1" thickBot="1" x14ac:dyDescent="0.25">
      <c r="B75" s="28">
        <v>4.1500000000000004</v>
      </c>
      <c r="C75" s="28" t="s">
        <v>582</v>
      </c>
      <c r="D75" s="144"/>
      <c r="E75" s="205">
        <v>7</v>
      </c>
      <c r="F75" s="205">
        <v>0</v>
      </c>
      <c r="G75" s="206">
        <v>0</v>
      </c>
      <c r="H75" s="205">
        <v>1</v>
      </c>
      <c r="I75" s="205">
        <v>8</v>
      </c>
      <c r="J75" s="116"/>
      <c r="K75" s="192">
        <v>0.875</v>
      </c>
      <c r="L75" s="192">
        <v>0</v>
      </c>
      <c r="M75" s="192">
        <v>0</v>
      </c>
      <c r="N75" s="192">
        <v>0.125</v>
      </c>
      <c r="O75" s="157"/>
      <c r="P75" s="28">
        <v>4.1500000000000004</v>
      </c>
      <c r="Q75" s="28" t="s">
        <v>95</v>
      </c>
      <c r="R75" s="144"/>
      <c r="S75" s="30">
        <v>6</v>
      </c>
      <c r="T75" s="30">
        <v>1</v>
      </c>
      <c r="U75" s="31">
        <v>0</v>
      </c>
      <c r="V75" s="30">
        <v>2</v>
      </c>
      <c r="W75" s="30">
        <v>9</v>
      </c>
      <c r="X75" s="116"/>
      <c r="Y75" s="127">
        <f t="shared" si="3"/>
        <v>0.66666666666666663</v>
      </c>
      <c r="Z75" s="127">
        <f t="shared" si="3"/>
        <v>0.1111111111111111</v>
      </c>
      <c r="AA75" s="127">
        <f t="shared" si="3"/>
        <v>0</v>
      </c>
      <c r="AB75" s="127">
        <f t="shared" si="3"/>
        <v>0.22222222222222221</v>
      </c>
      <c r="AC75" s="157"/>
      <c r="AD75" s="28">
        <v>4.1500000000000004</v>
      </c>
      <c r="AE75" s="74" t="s">
        <v>537</v>
      </c>
      <c r="AF75" s="154"/>
      <c r="AG75" s="174">
        <v>0.5</v>
      </c>
      <c r="AH75" s="174">
        <v>0.125</v>
      </c>
      <c r="AI75" s="174">
        <v>0</v>
      </c>
      <c r="AJ75" s="174">
        <v>0.375</v>
      </c>
      <c r="AK75" s="174">
        <v>1</v>
      </c>
      <c r="AL75" s="175"/>
      <c r="AM75" s="264">
        <f t="shared" si="12"/>
        <v>0.20833333333333337</v>
      </c>
      <c r="AN75" s="264">
        <f t="shared" si="12"/>
        <v>-0.1111111111111111</v>
      </c>
      <c r="AO75" s="264">
        <f t="shared" si="12"/>
        <v>0</v>
      </c>
      <c r="AP75" s="264">
        <f t="shared" si="12"/>
        <v>-9.722222222222221E-2</v>
      </c>
      <c r="AR75" s="174">
        <f t="shared" si="13"/>
        <v>0.16666666666666663</v>
      </c>
      <c r="AS75" s="174">
        <f t="shared" si="13"/>
        <v>-1.3888888888888895E-2</v>
      </c>
      <c r="AT75" s="174">
        <f t="shared" si="13"/>
        <v>0</v>
      </c>
      <c r="AU75" s="174">
        <f t="shared" si="13"/>
        <v>-0.15277777777777779</v>
      </c>
    </row>
    <row r="76" spans="1:47" ht="25.35" customHeight="1" thickBot="1" x14ac:dyDescent="0.25">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X76" s="116"/>
      <c r="Y76" s="27" t="s">
        <v>68</v>
      </c>
      <c r="Z76" s="27">
        <v>1</v>
      </c>
      <c r="AA76" s="27" t="s">
        <v>659</v>
      </c>
      <c r="AB76" s="27" t="s">
        <v>515</v>
      </c>
      <c r="AC76" s="85"/>
      <c r="AD76" s="110">
        <v>5</v>
      </c>
      <c r="AE76" s="35" t="s">
        <v>96</v>
      </c>
      <c r="AG76" s="27" t="s">
        <v>68</v>
      </c>
      <c r="AH76" s="27" t="s">
        <v>97</v>
      </c>
      <c r="AI76" s="27" t="s">
        <v>98</v>
      </c>
      <c r="AJ76" s="27" t="s">
        <v>412</v>
      </c>
      <c r="AK76" s="27" t="s">
        <v>391</v>
      </c>
      <c r="AL76" s="120"/>
      <c r="AM76" s="27" t="s">
        <v>68</v>
      </c>
      <c r="AN76" s="27">
        <v>1</v>
      </c>
      <c r="AO76" s="27" t="s">
        <v>659</v>
      </c>
      <c r="AP76" s="27" t="s">
        <v>515</v>
      </c>
      <c r="AR76" s="27" t="s">
        <v>68</v>
      </c>
      <c r="AS76" s="27" t="s">
        <v>97</v>
      </c>
      <c r="AT76" s="27" t="s">
        <v>98</v>
      </c>
      <c r="AU76" s="27" t="s">
        <v>412</v>
      </c>
    </row>
    <row r="77" spans="1:47" ht="36.6" customHeight="1" thickBot="1" x14ac:dyDescent="0.25">
      <c r="A77" s="89"/>
      <c r="B77" s="108" t="s">
        <v>99</v>
      </c>
      <c r="C77" s="28" t="s">
        <v>100</v>
      </c>
      <c r="D77" s="144"/>
      <c r="E77" s="209">
        <v>3</v>
      </c>
      <c r="F77" s="210">
        <v>0</v>
      </c>
      <c r="G77" s="210">
        <v>1</v>
      </c>
      <c r="H77" s="210">
        <v>0</v>
      </c>
      <c r="I77" s="211">
        <v>0</v>
      </c>
      <c r="J77" s="116"/>
      <c r="K77" s="193">
        <f>E77/$I$79</f>
        <v>0.375</v>
      </c>
      <c r="L77" s="194">
        <f>F77/$I$79</f>
        <v>0</v>
      </c>
      <c r="M77" s="194">
        <f>(G77+H77)/$I$79</f>
        <v>0.125</v>
      </c>
      <c r="N77" s="195">
        <f>I77/$I$79</f>
        <v>0</v>
      </c>
      <c r="O77" s="159"/>
      <c r="P77" s="108" t="s">
        <v>99</v>
      </c>
      <c r="Q77" s="101" t="s">
        <v>100</v>
      </c>
      <c r="R77" s="144"/>
      <c r="S77" s="52">
        <v>3</v>
      </c>
      <c r="T77" s="53">
        <v>1</v>
      </c>
      <c r="U77" s="53">
        <v>1</v>
      </c>
      <c r="V77" s="53">
        <v>0</v>
      </c>
      <c r="W77" s="55">
        <v>0</v>
      </c>
      <c r="X77" s="116"/>
      <c r="Y77" s="193">
        <f>S77/$W$79</f>
        <v>0.33333333333333331</v>
      </c>
      <c r="Z77" s="194">
        <f>T77/$W$79</f>
        <v>0.1111111111111111</v>
      </c>
      <c r="AA77" s="194">
        <f>(U77+V77)/$W$79</f>
        <v>0.1111111111111111</v>
      </c>
      <c r="AB77" s="195">
        <f>W77/$W$79</f>
        <v>0</v>
      </c>
      <c r="AC77" s="159"/>
      <c r="AD77" s="101">
        <v>5.0999999999999996</v>
      </c>
      <c r="AE77" s="78" t="s">
        <v>411</v>
      </c>
      <c r="AF77" s="154"/>
      <c r="AG77" s="187">
        <v>0.14285714285714285</v>
      </c>
      <c r="AH77" s="188">
        <v>0.42857142857142855</v>
      </c>
      <c r="AI77" s="188">
        <v>0</v>
      </c>
      <c r="AJ77" s="188">
        <v>0.42857142857142855</v>
      </c>
      <c r="AK77" s="189">
        <v>0.875</v>
      </c>
      <c r="AL77" s="175"/>
      <c r="AM77" s="267">
        <f t="shared" ref="AM77:AP77" si="14">K77-Y77</f>
        <v>4.1666666666666685E-2</v>
      </c>
      <c r="AN77" s="268">
        <f t="shared" si="14"/>
        <v>-0.1111111111111111</v>
      </c>
      <c r="AO77" s="268">
        <f t="shared" si="14"/>
        <v>1.3888888888888895E-2</v>
      </c>
      <c r="AP77" s="269">
        <f t="shared" si="14"/>
        <v>0</v>
      </c>
      <c r="AR77" s="187">
        <f>Y77-AG77</f>
        <v>0.19047619047619047</v>
      </c>
      <c r="AS77" s="188">
        <f>Z77-AH77</f>
        <v>-0.31746031746031744</v>
      </c>
      <c r="AT77" s="188">
        <f>AA77-AI77</f>
        <v>0.1111111111111111</v>
      </c>
      <c r="AU77" s="189">
        <f>AB77-AJ77</f>
        <v>-0.42857142857142855</v>
      </c>
    </row>
    <row r="78" spans="1:47"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X78" s="116"/>
      <c r="Y78" s="27" t="s">
        <v>516</v>
      </c>
      <c r="Z78" s="27" t="s">
        <v>517</v>
      </c>
      <c r="AA78" s="27" t="s">
        <v>518</v>
      </c>
      <c r="AB78" s="27" t="s">
        <v>519</v>
      </c>
      <c r="AC78" s="159"/>
      <c r="AD78" s="108"/>
      <c r="AE78" s="114"/>
      <c r="AF78" s="154"/>
      <c r="AG78" s="181"/>
      <c r="AH78" s="181"/>
      <c r="AI78" s="181"/>
      <c r="AJ78" s="181"/>
      <c r="AK78" s="181"/>
      <c r="AL78" s="175"/>
      <c r="AM78" s="27" t="s">
        <v>516</v>
      </c>
      <c r="AN78" s="27" t="s">
        <v>517</v>
      </c>
      <c r="AO78" s="27" t="s">
        <v>518</v>
      </c>
      <c r="AP78" s="27" t="s">
        <v>519</v>
      </c>
      <c r="AR78" s="174"/>
      <c r="AS78" s="174"/>
      <c r="AT78" s="174"/>
      <c r="AU78" s="174"/>
    </row>
    <row r="79" spans="1:47" ht="17.100000000000001" customHeight="1" thickBot="1" x14ac:dyDescent="0.25">
      <c r="A79" s="89"/>
      <c r="B79" s="109"/>
      <c r="C79" s="102"/>
      <c r="D79" s="144"/>
      <c r="E79" s="209">
        <v>1</v>
      </c>
      <c r="F79" s="210">
        <v>0</v>
      </c>
      <c r="G79" s="210">
        <v>0</v>
      </c>
      <c r="H79" s="210">
        <v>3</v>
      </c>
      <c r="I79" s="211">
        <v>8</v>
      </c>
      <c r="J79" s="116"/>
      <c r="K79" s="193">
        <f>E79/$I$79</f>
        <v>0.125</v>
      </c>
      <c r="L79" s="194">
        <f>F79/$I$79</f>
        <v>0</v>
      </c>
      <c r="M79" s="194">
        <f>G79/$I$79</f>
        <v>0</v>
      </c>
      <c r="N79" s="195">
        <f>H79/$I$79</f>
        <v>0.375</v>
      </c>
      <c r="O79" s="159"/>
      <c r="P79" s="109"/>
      <c r="Q79" s="102"/>
      <c r="R79" s="144"/>
      <c r="S79" s="52">
        <v>0</v>
      </c>
      <c r="T79" s="53">
        <v>1</v>
      </c>
      <c r="U79" s="53">
        <v>1</v>
      </c>
      <c r="V79" s="53">
        <v>2</v>
      </c>
      <c r="W79" s="55">
        <v>9</v>
      </c>
      <c r="X79" s="116"/>
      <c r="Y79" s="193">
        <f>S79/$W$79</f>
        <v>0</v>
      </c>
      <c r="Z79" s="194">
        <f>T79/$W$79</f>
        <v>0.1111111111111111</v>
      </c>
      <c r="AA79" s="194">
        <f>U79/$W$79</f>
        <v>0.1111111111111111</v>
      </c>
      <c r="AB79" s="195">
        <f>V79/$W$79</f>
        <v>0.22222222222222221</v>
      </c>
      <c r="AC79" s="159"/>
      <c r="AD79" s="109"/>
      <c r="AE79" s="74"/>
      <c r="AF79" s="154"/>
      <c r="AG79" s="181"/>
      <c r="AH79" s="181"/>
      <c r="AI79" s="181"/>
      <c r="AJ79" s="181"/>
      <c r="AK79" s="181"/>
      <c r="AL79" s="175"/>
      <c r="AM79" s="270">
        <f t="shared" ref="AM79:AP79" si="15">K79-Y79</f>
        <v>0.125</v>
      </c>
      <c r="AN79" s="271">
        <f t="shared" si="15"/>
        <v>-0.1111111111111111</v>
      </c>
      <c r="AO79" s="271">
        <f t="shared" si="15"/>
        <v>-0.1111111111111111</v>
      </c>
      <c r="AP79" s="272">
        <f t="shared" si="15"/>
        <v>0.15277777777777779</v>
      </c>
      <c r="AR79" s="174"/>
      <c r="AS79" s="174"/>
      <c r="AT79" s="174"/>
      <c r="AU79" s="174"/>
    </row>
    <row r="80" spans="1:47" ht="25.35" customHeight="1" thickBot="1" x14ac:dyDescent="0.25">
      <c r="B80" s="102">
        <v>5.2</v>
      </c>
      <c r="C80" s="28" t="s">
        <v>101</v>
      </c>
      <c r="D80" s="144"/>
      <c r="E80" s="205">
        <v>6</v>
      </c>
      <c r="F80" s="205">
        <v>2</v>
      </c>
      <c r="G80" s="206">
        <v>0</v>
      </c>
      <c r="H80" s="205">
        <v>0</v>
      </c>
      <c r="I80" s="205">
        <v>8</v>
      </c>
      <c r="J80" s="116"/>
      <c r="K80" s="192">
        <v>0.75</v>
      </c>
      <c r="L80" s="192">
        <v>0.25</v>
      </c>
      <c r="M80" s="192">
        <v>0</v>
      </c>
      <c r="N80" s="192">
        <v>0</v>
      </c>
      <c r="O80" s="157"/>
      <c r="P80" s="102">
        <v>5.2</v>
      </c>
      <c r="Q80" s="102" t="s">
        <v>101</v>
      </c>
      <c r="R80" s="144"/>
      <c r="S80" s="30">
        <v>6</v>
      </c>
      <c r="T80" s="30">
        <v>2</v>
      </c>
      <c r="U80" s="31">
        <v>1</v>
      </c>
      <c r="V80" s="30">
        <v>0</v>
      </c>
      <c r="W80" s="30">
        <v>9</v>
      </c>
      <c r="X80" s="116"/>
      <c r="Y80" s="127">
        <f t="shared" si="3"/>
        <v>0.66666666666666663</v>
      </c>
      <c r="Z80" s="127">
        <f t="shared" si="3"/>
        <v>0.22222222222222221</v>
      </c>
      <c r="AA80" s="127">
        <f t="shared" si="3"/>
        <v>0.1111111111111111</v>
      </c>
      <c r="AB80" s="127">
        <f t="shared" si="3"/>
        <v>0</v>
      </c>
      <c r="AC80" s="157"/>
      <c r="AD80" s="102">
        <v>5.2</v>
      </c>
      <c r="AE80" s="74" t="s">
        <v>101</v>
      </c>
      <c r="AF80" s="154"/>
      <c r="AG80" s="174">
        <v>0.25</v>
      </c>
      <c r="AH80" s="174">
        <v>0.125</v>
      </c>
      <c r="AI80" s="174">
        <v>0.625</v>
      </c>
      <c r="AJ80" s="174">
        <v>0</v>
      </c>
      <c r="AK80" s="174">
        <v>1</v>
      </c>
      <c r="AL80" s="175"/>
      <c r="AM80" s="264">
        <f t="shared" ref="AM80:AP84" si="16">K80-Y80</f>
        <v>8.333333333333337E-2</v>
      </c>
      <c r="AN80" s="264">
        <f t="shared" si="16"/>
        <v>2.777777777777779E-2</v>
      </c>
      <c r="AO80" s="264">
        <f t="shared" si="16"/>
        <v>-0.1111111111111111</v>
      </c>
      <c r="AP80" s="264">
        <f t="shared" si="16"/>
        <v>0</v>
      </c>
      <c r="AR80" s="174">
        <f t="shared" ref="AR80:AU84" si="17">Y80-AG80</f>
        <v>0.41666666666666663</v>
      </c>
      <c r="AS80" s="174">
        <f t="shared" si="17"/>
        <v>9.722222222222221E-2</v>
      </c>
      <c r="AT80" s="174">
        <f t="shared" si="17"/>
        <v>-0.51388888888888884</v>
      </c>
      <c r="AU80" s="174">
        <f t="shared" si="17"/>
        <v>0</v>
      </c>
    </row>
    <row r="81" spans="1:47" ht="36.6" customHeight="1" thickBot="1" x14ac:dyDescent="0.25">
      <c r="B81" s="28">
        <v>5.3</v>
      </c>
      <c r="C81" s="28" t="s">
        <v>583</v>
      </c>
      <c r="D81" s="144"/>
      <c r="E81" s="205">
        <v>3</v>
      </c>
      <c r="F81" s="205">
        <v>4</v>
      </c>
      <c r="G81" s="206">
        <v>1</v>
      </c>
      <c r="H81" s="205">
        <v>0</v>
      </c>
      <c r="I81" s="205">
        <v>8</v>
      </c>
      <c r="J81" s="116"/>
      <c r="K81" s="192">
        <v>0.375</v>
      </c>
      <c r="L81" s="192">
        <v>0.5</v>
      </c>
      <c r="M81" s="192">
        <v>0.125</v>
      </c>
      <c r="N81" s="192">
        <v>0</v>
      </c>
      <c r="O81" s="157"/>
      <c r="P81" s="28">
        <v>5.3</v>
      </c>
      <c r="Q81" s="28" t="s">
        <v>102</v>
      </c>
      <c r="R81" s="144"/>
      <c r="S81" s="30">
        <v>4</v>
      </c>
      <c r="T81" s="30">
        <v>4</v>
      </c>
      <c r="U81" s="31">
        <v>0</v>
      </c>
      <c r="V81" s="30">
        <v>1</v>
      </c>
      <c r="W81" s="30">
        <v>9</v>
      </c>
      <c r="X81" s="116"/>
      <c r="Y81" s="127">
        <f t="shared" si="3"/>
        <v>0.44444444444444442</v>
      </c>
      <c r="Z81" s="127">
        <f t="shared" si="3"/>
        <v>0.44444444444444442</v>
      </c>
      <c r="AA81" s="127">
        <f t="shared" si="3"/>
        <v>0</v>
      </c>
      <c r="AB81" s="127">
        <f t="shared" si="3"/>
        <v>0.1111111111111111</v>
      </c>
      <c r="AC81" s="157"/>
      <c r="AD81" s="28">
        <v>5.3</v>
      </c>
      <c r="AE81" s="74" t="s">
        <v>413</v>
      </c>
      <c r="AF81" s="154"/>
      <c r="AG81" s="174">
        <v>0.25</v>
      </c>
      <c r="AH81" s="174">
        <v>0.375</v>
      </c>
      <c r="AI81" s="174">
        <v>0.375</v>
      </c>
      <c r="AJ81" s="174">
        <v>0</v>
      </c>
      <c r="AK81" s="174">
        <v>1</v>
      </c>
      <c r="AL81" s="175"/>
      <c r="AM81" s="264">
        <f t="shared" si="16"/>
        <v>-6.944444444444442E-2</v>
      </c>
      <c r="AN81" s="264">
        <f t="shared" si="16"/>
        <v>5.555555555555558E-2</v>
      </c>
      <c r="AO81" s="264">
        <f t="shared" si="16"/>
        <v>0.125</v>
      </c>
      <c r="AP81" s="264">
        <f t="shared" si="16"/>
        <v>-0.1111111111111111</v>
      </c>
      <c r="AR81" s="174">
        <f t="shared" si="17"/>
        <v>0.19444444444444442</v>
      </c>
      <c r="AS81" s="174">
        <f t="shared" si="17"/>
        <v>6.944444444444442E-2</v>
      </c>
      <c r="AT81" s="174">
        <f t="shared" si="17"/>
        <v>-0.375</v>
      </c>
      <c r="AU81" s="174">
        <f t="shared" si="17"/>
        <v>0.1111111111111111</v>
      </c>
    </row>
    <row r="82" spans="1:47" ht="17.100000000000001" customHeight="1" thickBot="1" x14ac:dyDescent="0.25">
      <c r="B82" s="28">
        <v>5.4</v>
      </c>
      <c r="C82" s="28" t="s">
        <v>584</v>
      </c>
      <c r="D82" s="144"/>
      <c r="E82" s="205">
        <v>3</v>
      </c>
      <c r="F82" s="205">
        <v>4</v>
      </c>
      <c r="G82" s="206">
        <v>0</v>
      </c>
      <c r="H82" s="205">
        <v>1</v>
      </c>
      <c r="I82" s="205">
        <v>8</v>
      </c>
      <c r="J82" s="116"/>
      <c r="K82" s="192">
        <v>0.375</v>
      </c>
      <c r="L82" s="192">
        <v>0.5</v>
      </c>
      <c r="M82" s="192">
        <v>0</v>
      </c>
      <c r="N82" s="192">
        <v>0.125</v>
      </c>
      <c r="O82" s="157"/>
      <c r="P82" s="28">
        <v>5.4</v>
      </c>
      <c r="Q82" s="28" t="s">
        <v>103</v>
      </c>
      <c r="R82" s="144"/>
      <c r="S82" s="30">
        <v>7</v>
      </c>
      <c r="T82" s="30">
        <v>1</v>
      </c>
      <c r="U82" s="31">
        <v>0</v>
      </c>
      <c r="V82" s="30">
        <v>1</v>
      </c>
      <c r="W82" s="30">
        <v>9</v>
      </c>
      <c r="X82" s="116"/>
      <c r="Y82" s="127">
        <f t="shared" si="3"/>
        <v>0.77777777777777779</v>
      </c>
      <c r="Z82" s="127">
        <f t="shared" si="3"/>
        <v>0.1111111111111111</v>
      </c>
      <c r="AA82" s="127">
        <f t="shared" si="3"/>
        <v>0</v>
      </c>
      <c r="AB82" s="127">
        <f t="shared" si="3"/>
        <v>0.1111111111111111</v>
      </c>
      <c r="AC82" s="157"/>
      <c r="AD82" s="28">
        <v>5.4</v>
      </c>
      <c r="AE82" s="74" t="s">
        <v>103</v>
      </c>
      <c r="AF82" s="154"/>
      <c r="AG82" s="174">
        <v>0.375</v>
      </c>
      <c r="AH82" s="174">
        <v>0.25</v>
      </c>
      <c r="AI82" s="174">
        <v>0.25</v>
      </c>
      <c r="AJ82" s="174">
        <v>0.125</v>
      </c>
      <c r="AK82" s="174">
        <v>1</v>
      </c>
      <c r="AL82" s="175"/>
      <c r="AM82" s="264">
        <f t="shared" si="16"/>
        <v>-0.40277777777777779</v>
      </c>
      <c r="AN82" s="264">
        <f t="shared" si="16"/>
        <v>0.3888888888888889</v>
      </c>
      <c r="AO82" s="264">
        <f t="shared" si="16"/>
        <v>0</v>
      </c>
      <c r="AP82" s="264">
        <f t="shared" si="16"/>
        <v>1.3888888888888895E-2</v>
      </c>
      <c r="AR82" s="174">
        <f t="shared" si="17"/>
        <v>0.40277777777777779</v>
      </c>
      <c r="AS82" s="174">
        <f t="shared" si="17"/>
        <v>-0.1388888888888889</v>
      </c>
      <c r="AT82" s="174">
        <f t="shared" si="17"/>
        <v>-0.25</v>
      </c>
      <c r="AU82" s="174">
        <f t="shared" si="17"/>
        <v>-1.3888888888888895E-2</v>
      </c>
    </row>
    <row r="83" spans="1:47" ht="25.35" customHeight="1" thickBot="1" x14ac:dyDescent="0.25">
      <c r="B83" s="28">
        <v>5.5</v>
      </c>
      <c r="C83" s="28" t="s">
        <v>585</v>
      </c>
      <c r="D83" s="144"/>
      <c r="E83" s="205">
        <v>6</v>
      </c>
      <c r="F83" s="205">
        <v>2</v>
      </c>
      <c r="G83" s="206">
        <v>0</v>
      </c>
      <c r="H83" s="205">
        <v>0</v>
      </c>
      <c r="I83" s="205">
        <v>8</v>
      </c>
      <c r="J83" s="116"/>
      <c r="K83" s="192">
        <v>0.75</v>
      </c>
      <c r="L83" s="192">
        <v>0.25</v>
      </c>
      <c r="M83" s="192">
        <v>0</v>
      </c>
      <c r="N83" s="192">
        <v>0</v>
      </c>
      <c r="O83" s="157"/>
      <c r="P83" s="28">
        <v>5.5</v>
      </c>
      <c r="Q83" s="28" t="s">
        <v>104</v>
      </c>
      <c r="R83" s="144"/>
      <c r="S83" s="30">
        <v>9</v>
      </c>
      <c r="T83" s="30">
        <v>0</v>
      </c>
      <c r="U83" s="31">
        <v>0</v>
      </c>
      <c r="V83" s="30">
        <v>0</v>
      </c>
      <c r="W83" s="30">
        <v>9</v>
      </c>
      <c r="X83" s="116"/>
      <c r="Y83" s="127">
        <f t="shared" si="3"/>
        <v>1</v>
      </c>
      <c r="Z83" s="127">
        <f t="shared" si="3"/>
        <v>0</v>
      </c>
      <c r="AA83" s="127">
        <f t="shared" si="3"/>
        <v>0</v>
      </c>
      <c r="AB83" s="127">
        <f t="shared" si="3"/>
        <v>0</v>
      </c>
      <c r="AC83" s="157"/>
      <c r="AD83" s="28">
        <v>5.5</v>
      </c>
      <c r="AE83" s="74" t="s">
        <v>104</v>
      </c>
      <c r="AF83" s="154"/>
      <c r="AG83" s="174">
        <v>0.75</v>
      </c>
      <c r="AH83" s="174">
        <v>0</v>
      </c>
      <c r="AI83" s="174">
        <v>0.25</v>
      </c>
      <c r="AJ83" s="174">
        <v>0</v>
      </c>
      <c r="AK83" s="174">
        <v>1</v>
      </c>
      <c r="AL83" s="175"/>
      <c r="AM83" s="264">
        <f t="shared" si="16"/>
        <v>-0.25</v>
      </c>
      <c r="AN83" s="264">
        <f t="shared" si="16"/>
        <v>0.25</v>
      </c>
      <c r="AO83" s="264">
        <f t="shared" si="16"/>
        <v>0</v>
      </c>
      <c r="AP83" s="264">
        <f t="shared" si="16"/>
        <v>0</v>
      </c>
      <c r="AR83" s="174">
        <f t="shared" si="17"/>
        <v>0.25</v>
      </c>
      <c r="AS83" s="174">
        <f t="shared" si="17"/>
        <v>0</v>
      </c>
      <c r="AT83" s="174">
        <f t="shared" si="17"/>
        <v>-0.25</v>
      </c>
      <c r="AU83" s="174">
        <f t="shared" si="17"/>
        <v>0</v>
      </c>
    </row>
    <row r="84" spans="1:47" ht="17.100000000000001" customHeight="1" thickBot="1" x14ac:dyDescent="0.25">
      <c r="B84" s="28">
        <v>5.6</v>
      </c>
      <c r="C84" s="28" t="s">
        <v>586</v>
      </c>
      <c r="D84" s="144"/>
      <c r="E84" s="205">
        <v>3</v>
      </c>
      <c r="F84" s="205">
        <v>4</v>
      </c>
      <c r="G84" s="206">
        <v>1</v>
      </c>
      <c r="H84" s="205">
        <v>0</v>
      </c>
      <c r="I84" s="205">
        <v>8</v>
      </c>
      <c r="J84" s="116"/>
      <c r="K84" s="192">
        <v>0.375</v>
      </c>
      <c r="L84" s="192">
        <v>0.5</v>
      </c>
      <c r="M84" s="192">
        <v>0.125</v>
      </c>
      <c r="N84" s="192">
        <v>0</v>
      </c>
      <c r="O84" s="157"/>
      <c r="P84" s="28">
        <v>5.6</v>
      </c>
      <c r="Q84" s="28" t="s">
        <v>105</v>
      </c>
      <c r="R84" s="144"/>
      <c r="S84" s="30">
        <v>4</v>
      </c>
      <c r="T84" s="30">
        <v>4</v>
      </c>
      <c r="U84" s="31">
        <v>0</v>
      </c>
      <c r="V84" s="30">
        <v>1</v>
      </c>
      <c r="W84" s="30">
        <v>9</v>
      </c>
      <c r="X84" s="116"/>
      <c r="Y84" s="127">
        <f t="shared" si="3"/>
        <v>0.44444444444444442</v>
      </c>
      <c r="Z84" s="127">
        <f t="shared" si="3"/>
        <v>0.44444444444444442</v>
      </c>
      <c r="AA84" s="127">
        <f t="shared" si="3"/>
        <v>0</v>
      </c>
      <c r="AB84" s="127">
        <f t="shared" si="3"/>
        <v>0.1111111111111111</v>
      </c>
      <c r="AC84" s="157"/>
      <c r="AD84" s="28">
        <v>5.6</v>
      </c>
      <c r="AE84" s="74" t="s">
        <v>105</v>
      </c>
      <c r="AF84" s="154"/>
      <c r="AG84" s="174">
        <v>0.25</v>
      </c>
      <c r="AH84" s="174">
        <v>0.25</v>
      </c>
      <c r="AI84" s="174">
        <v>0.5</v>
      </c>
      <c r="AJ84" s="174">
        <v>0</v>
      </c>
      <c r="AK84" s="174">
        <v>1</v>
      </c>
      <c r="AL84" s="175"/>
      <c r="AM84" s="264">
        <f t="shared" si="16"/>
        <v>-6.944444444444442E-2</v>
      </c>
      <c r="AN84" s="264">
        <f t="shared" si="16"/>
        <v>5.555555555555558E-2</v>
      </c>
      <c r="AO84" s="264">
        <f t="shared" si="16"/>
        <v>0.125</v>
      </c>
      <c r="AP84" s="264">
        <f t="shared" si="16"/>
        <v>-0.1111111111111111</v>
      </c>
      <c r="AR84" s="174">
        <f t="shared" si="17"/>
        <v>0.19444444444444442</v>
      </c>
      <c r="AS84" s="174">
        <f t="shared" si="17"/>
        <v>0.19444444444444442</v>
      </c>
      <c r="AT84" s="174">
        <f t="shared" si="17"/>
        <v>-0.5</v>
      </c>
      <c r="AU84" s="174">
        <f t="shared" si="17"/>
        <v>0.1111111111111111</v>
      </c>
    </row>
    <row r="85" spans="1:47" ht="16.350000000000001" customHeight="1" x14ac:dyDescent="0.2">
      <c r="A85" s="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X85" s="116"/>
      <c r="Y85" s="127" t="str">
        <f t="shared" si="3"/>
        <v/>
      </c>
      <c r="Z85" s="127" t="str">
        <f t="shared" si="3"/>
        <v/>
      </c>
      <c r="AA85" s="127" t="str">
        <f t="shared" si="3"/>
        <v/>
      </c>
      <c r="AB85" s="127" t="str">
        <f t="shared" si="3"/>
        <v/>
      </c>
      <c r="AC85" s="157"/>
      <c r="AD85" s="88"/>
      <c r="AG85" s="175"/>
      <c r="AH85" s="175"/>
      <c r="AI85" s="175"/>
      <c r="AJ85" s="175"/>
      <c r="AK85" s="175"/>
      <c r="AL85" s="175"/>
      <c r="AM85" s="175" t="s">
        <v>49</v>
      </c>
      <c r="AN85" s="175" t="s">
        <v>49</v>
      </c>
      <c r="AO85" s="175" t="s">
        <v>49</v>
      </c>
      <c r="AP85" s="175" t="s">
        <v>49</v>
      </c>
      <c r="AR85" s="175"/>
      <c r="AS85" s="175"/>
      <c r="AT85" s="175"/>
      <c r="AU85" s="175"/>
    </row>
    <row r="86" spans="1:47" ht="17.100000000000001" customHeight="1" x14ac:dyDescent="0.2">
      <c r="A86" s="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X86" s="116"/>
      <c r="Y86" s="127" t="str">
        <f t="shared" si="3"/>
        <v/>
      </c>
      <c r="Z86" s="127" t="str">
        <f t="shared" si="3"/>
        <v/>
      </c>
      <c r="AA86" s="127" t="str">
        <f t="shared" si="3"/>
        <v/>
      </c>
      <c r="AB86" s="127" t="str">
        <f t="shared" si="3"/>
        <v/>
      </c>
      <c r="AC86" s="157"/>
      <c r="AD86" s="79" t="s">
        <v>106</v>
      </c>
      <c r="AE86" s="166"/>
      <c r="AG86" s="175"/>
      <c r="AH86" s="175"/>
      <c r="AI86" s="175"/>
      <c r="AJ86" s="175"/>
      <c r="AK86" s="175"/>
      <c r="AL86" s="175"/>
      <c r="AM86" s="175" t="s">
        <v>49</v>
      </c>
      <c r="AN86" s="175" t="s">
        <v>49</v>
      </c>
      <c r="AO86" s="175" t="s">
        <v>49</v>
      </c>
      <c r="AP86" s="175" t="s">
        <v>49</v>
      </c>
      <c r="AR86" s="175"/>
      <c r="AS86" s="175"/>
      <c r="AT86" s="175"/>
      <c r="AU86" s="175"/>
    </row>
    <row r="87" spans="1:47" ht="17.850000000000001" customHeight="1" thickBot="1" x14ac:dyDescent="0.25">
      <c r="A87" s="2"/>
      <c r="B87" s="26"/>
      <c r="C87" s="56"/>
      <c r="D87" s="149"/>
      <c r="E87" s="30" t="s">
        <v>49</v>
      </c>
      <c r="F87" s="30" t="s">
        <v>49</v>
      </c>
      <c r="G87" s="31" t="s">
        <v>49</v>
      </c>
      <c r="H87" s="30" t="s">
        <v>49</v>
      </c>
      <c r="I87" s="30" t="s">
        <v>49</v>
      </c>
      <c r="J87" s="116"/>
      <c r="K87" s="127" t="s">
        <v>49</v>
      </c>
      <c r="L87" s="127" t="s">
        <v>49</v>
      </c>
      <c r="M87" s="127" t="s">
        <v>49</v>
      </c>
      <c r="N87" s="127" t="s">
        <v>49</v>
      </c>
      <c r="O87" s="157"/>
      <c r="P87" s="26"/>
      <c r="Q87" s="56"/>
      <c r="R87" s="149"/>
      <c r="S87" s="30"/>
      <c r="T87" s="30"/>
      <c r="U87" s="31"/>
      <c r="V87" s="30"/>
      <c r="W87" s="30"/>
      <c r="X87" s="116"/>
      <c r="Y87" s="127" t="str">
        <f t="shared" si="3"/>
        <v/>
      </c>
      <c r="Z87" s="127" t="str">
        <f t="shared" si="3"/>
        <v/>
      </c>
      <c r="AA87" s="127" t="str">
        <f t="shared" si="3"/>
        <v/>
      </c>
      <c r="AB87" s="127" t="str">
        <f t="shared" si="3"/>
        <v/>
      </c>
      <c r="AC87" s="157"/>
      <c r="AD87" s="88"/>
      <c r="AG87" s="175"/>
      <c r="AH87" s="175"/>
      <c r="AI87" s="175"/>
      <c r="AJ87" s="175"/>
      <c r="AK87" s="175"/>
      <c r="AL87" s="175"/>
      <c r="AM87" s="175" t="s">
        <v>49</v>
      </c>
      <c r="AN87" s="175" t="s">
        <v>49</v>
      </c>
      <c r="AO87" s="175" t="s">
        <v>49</v>
      </c>
      <c r="AP87" s="175" t="s">
        <v>49</v>
      </c>
      <c r="AR87" s="175"/>
      <c r="AS87" s="175"/>
      <c r="AT87" s="175"/>
      <c r="AU87" s="175"/>
    </row>
    <row r="88" spans="1:47" ht="25.35" customHeight="1" thickBot="1" x14ac:dyDescent="0.25">
      <c r="A88" s="2"/>
      <c r="B88" s="28" t="s">
        <v>107</v>
      </c>
      <c r="C88" s="28" t="s">
        <v>587</v>
      </c>
      <c r="D88" s="144"/>
      <c r="E88" s="205">
        <v>8</v>
      </c>
      <c r="F88" s="205">
        <v>0</v>
      </c>
      <c r="G88" s="206">
        <v>0</v>
      </c>
      <c r="H88" s="205">
        <v>0</v>
      </c>
      <c r="I88" s="205">
        <v>8</v>
      </c>
      <c r="J88" s="116"/>
      <c r="K88" s="192">
        <v>1</v>
      </c>
      <c r="L88" s="192">
        <v>0</v>
      </c>
      <c r="M88" s="192">
        <v>0</v>
      </c>
      <c r="N88" s="192">
        <v>0</v>
      </c>
      <c r="O88" s="157"/>
      <c r="P88" s="28" t="s">
        <v>107</v>
      </c>
      <c r="Q88" s="28" t="s">
        <v>108</v>
      </c>
      <c r="R88" s="144"/>
      <c r="S88" s="30">
        <v>5</v>
      </c>
      <c r="T88" s="30">
        <v>2</v>
      </c>
      <c r="U88" s="31">
        <v>1</v>
      </c>
      <c r="V88" s="30">
        <v>1</v>
      </c>
      <c r="W88" s="30">
        <v>9</v>
      </c>
      <c r="X88" s="116"/>
      <c r="Y88" s="127">
        <f t="shared" si="3"/>
        <v>0.55555555555555558</v>
      </c>
      <c r="Z88" s="127">
        <f t="shared" si="3"/>
        <v>0.22222222222222221</v>
      </c>
      <c r="AA88" s="127">
        <f t="shared" si="3"/>
        <v>0.1111111111111111</v>
      </c>
      <c r="AB88" s="127">
        <f t="shared" si="3"/>
        <v>0.1111111111111111</v>
      </c>
      <c r="AC88" s="157"/>
      <c r="AD88" s="28">
        <v>1</v>
      </c>
      <c r="AE88" s="83" t="s">
        <v>108</v>
      </c>
      <c r="AF88" s="154"/>
      <c r="AG88" s="174">
        <v>0.625</v>
      </c>
      <c r="AH88" s="174">
        <v>0.125</v>
      </c>
      <c r="AI88" s="174">
        <v>0.125</v>
      </c>
      <c r="AJ88" s="174">
        <v>0.125</v>
      </c>
      <c r="AK88" s="174">
        <v>1</v>
      </c>
      <c r="AL88" s="175"/>
      <c r="AM88" s="264">
        <f t="shared" ref="AM88:AP98" si="18">K88-Y88</f>
        <v>0.44444444444444442</v>
      </c>
      <c r="AN88" s="264">
        <f t="shared" si="18"/>
        <v>-0.22222222222222221</v>
      </c>
      <c r="AO88" s="264">
        <f t="shared" si="18"/>
        <v>-0.1111111111111111</v>
      </c>
      <c r="AP88" s="264">
        <f t="shared" si="18"/>
        <v>-0.1111111111111111</v>
      </c>
      <c r="AR88" s="174">
        <f t="shared" ref="AR88:AU98" si="19">Y88-AG88</f>
        <v>-6.944444444444442E-2</v>
      </c>
      <c r="AS88" s="174">
        <f t="shared" si="19"/>
        <v>9.722222222222221E-2</v>
      </c>
      <c r="AT88" s="174">
        <f t="shared" si="19"/>
        <v>-1.3888888888888895E-2</v>
      </c>
      <c r="AU88" s="174">
        <f t="shared" si="19"/>
        <v>-1.3888888888888895E-2</v>
      </c>
    </row>
    <row r="89" spans="1:47" ht="25.35" customHeight="1" thickBot="1" x14ac:dyDescent="0.25">
      <c r="A89" s="2"/>
      <c r="B89" s="28" t="s">
        <v>109</v>
      </c>
      <c r="C89" s="28" t="s">
        <v>588</v>
      </c>
      <c r="D89" s="144"/>
      <c r="E89" s="205">
        <v>6</v>
      </c>
      <c r="F89" s="205">
        <v>2</v>
      </c>
      <c r="G89" s="206">
        <v>0</v>
      </c>
      <c r="H89" s="205">
        <v>0</v>
      </c>
      <c r="I89" s="205">
        <v>8</v>
      </c>
      <c r="J89" s="116"/>
      <c r="K89" s="192">
        <v>0.75</v>
      </c>
      <c r="L89" s="192">
        <v>0.25</v>
      </c>
      <c r="M89" s="192">
        <v>0</v>
      </c>
      <c r="N89" s="192">
        <v>0</v>
      </c>
      <c r="O89" s="157"/>
      <c r="P89" s="28" t="s">
        <v>109</v>
      </c>
      <c r="Q89" s="28" t="s">
        <v>110</v>
      </c>
      <c r="R89" s="144"/>
      <c r="S89" s="30">
        <v>5</v>
      </c>
      <c r="T89" s="30">
        <v>0</v>
      </c>
      <c r="U89" s="31">
        <v>2</v>
      </c>
      <c r="V89" s="30">
        <v>2</v>
      </c>
      <c r="W89" s="30">
        <v>9</v>
      </c>
      <c r="X89" s="116"/>
      <c r="Y89" s="127">
        <f t="shared" si="3"/>
        <v>0.55555555555555558</v>
      </c>
      <c r="Z89" s="127">
        <f t="shared" si="3"/>
        <v>0</v>
      </c>
      <c r="AA89" s="127">
        <f t="shared" si="3"/>
        <v>0.22222222222222221</v>
      </c>
      <c r="AB89" s="127">
        <f t="shared" si="3"/>
        <v>0.22222222222222221</v>
      </c>
      <c r="AC89" s="157"/>
      <c r="AD89" s="28">
        <v>2</v>
      </c>
      <c r="AE89" s="74" t="s">
        <v>110</v>
      </c>
      <c r="AF89" s="154"/>
      <c r="AG89" s="174">
        <v>0.5714285714285714</v>
      </c>
      <c r="AH89" s="174">
        <v>0.2857142857142857</v>
      </c>
      <c r="AI89" s="174">
        <v>0.14285714285714285</v>
      </c>
      <c r="AJ89" s="174">
        <v>0</v>
      </c>
      <c r="AK89" s="174">
        <v>0.875</v>
      </c>
      <c r="AL89" s="175"/>
      <c r="AM89" s="264">
        <f t="shared" si="18"/>
        <v>0.19444444444444442</v>
      </c>
      <c r="AN89" s="264">
        <f t="shared" si="18"/>
        <v>0.25</v>
      </c>
      <c r="AO89" s="264">
        <f t="shared" si="18"/>
        <v>-0.22222222222222221</v>
      </c>
      <c r="AP89" s="264">
        <f t="shared" si="18"/>
        <v>-0.22222222222222221</v>
      </c>
      <c r="AR89" s="174">
        <f t="shared" si="19"/>
        <v>-1.5873015873015817E-2</v>
      </c>
      <c r="AS89" s="174">
        <f t="shared" si="19"/>
        <v>-0.2857142857142857</v>
      </c>
      <c r="AT89" s="174">
        <f t="shared" si="19"/>
        <v>7.9365079365079361E-2</v>
      </c>
      <c r="AU89" s="174">
        <f t="shared" si="19"/>
        <v>0.22222222222222221</v>
      </c>
    </row>
    <row r="90" spans="1:47" ht="36.6" customHeight="1" thickBot="1" x14ac:dyDescent="0.25">
      <c r="A90" s="2"/>
      <c r="B90" s="28" t="s">
        <v>111</v>
      </c>
      <c r="C90" s="28" t="s">
        <v>112</v>
      </c>
      <c r="D90" s="144"/>
      <c r="E90" s="205">
        <v>7</v>
      </c>
      <c r="F90" s="205">
        <v>1</v>
      </c>
      <c r="G90" s="206">
        <v>0</v>
      </c>
      <c r="H90" s="205">
        <v>0</v>
      </c>
      <c r="I90" s="205">
        <v>8</v>
      </c>
      <c r="J90" s="116"/>
      <c r="K90" s="192">
        <v>0.875</v>
      </c>
      <c r="L90" s="192">
        <v>0.125</v>
      </c>
      <c r="M90" s="192">
        <v>0</v>
      </c>
      <c r="N90" s="192">
        <v>0</v>
      </c>
      <c r="O90" s="157"/>
      <c r="P90" s="28" t="s">
        <v>111</v>
      </c>
      <c r="Q90" s="28" t="s">
        <v>112</v>
      </c>
      <c r="R90" s="144"/>
      <c r="S90" s="30">
        <v>6</v>
      </c>
      <c r="T90" s="30">
        <v>1</v>
      </c>
      <c r="U90" s="31">
        <v>1</v>
      </c>
      <c r="V90" s="30">
        <v>1</v>
      </c>
      <c r="W90" s="30">
        <v>9</v>
      </c>
      <c r="X90" s="116"/>
      <c r="Y90" s="127">
        <f t="shared" si="3"/>
        <v>0.66666666666666663</v>
      </c>
      <c r="Z90" s="127">
        <f t="shared" si="3"/>
        <v>0.1111111111111111</v>
      </c>
      <c r="AA90" s="127">
        <f t="shared" si="3"/>
        <v>0.1111111111111111</v>
      </c>
      <c r="AB90" s="127">
        <f t="shared" si="3"/>
        <v>0.1111111111111111</v>
      </c>
      <c r="AC90" s="157"/>
      <c r="AD90" s="28">
        <v>3</v>
      </c>
      <c r="AE90" s="74" t="s">
        <v>112</v>
      </c>
      <c r="AF90" s="154"/>
      <c r="AG90" s="174">
        <v>0.5714285714285714</v>
      </c>
      <c r="AH90" s="174">
        <v>0.2857142857142857</v>
      </c>
      <c r="AI90" s="174">
        <v>0.14285714285714285</v>
      </c>
      <c r="AJ90" s="174">
        <v>0</v>
      </c>
      <c r="AK90" s="174">
        <v>0.875</v>
      </c>
      <c r="AL90" s="175"/>
      <c r="AM90" s="264">
        <f t="shared" si="18"/>
        <v>0.20833333333333337</v>
      </c>
      <c r="AN90" s="264">
        <f t="shared" si="18"/>
        <v>1.3888888888888895E-2</v>
      </c>
      <c r="AO90" s="264">
        <f t="shared" si="18"/>
        <v>-0.1111111111111111</v>
      </c>
      <c r="AP90" s="264">
        <f t="shared" si="18"/>
        <v>-0.1111111111111111</v>
      </c>
      <c r="AR90" s="174">
        <f t="shared" si="19"/>
        <v>9.5238095238095233E-2</v>
      </c>
      <c r="AS90" s="174">
        <f t="shared" si="19"/>
        <v>-0.17460317460317459</v>
      </c>
      <c r="AT90" s="174">
        <f t="shared" si="19"/>
        <v>-3.1746031746031744E-2</v>
      </c>
      <c r="AU90" s="174">
        <f t="shared" si="19"/>
        <v>0.1111111111111111</v>
      </c>
    </row>
    <row r="91" spans="1:47" ht="36.6" customHeight="1" thickBot="1" x14ac:dyDescent="0.25">
      <c r="A91" s="2"/>
      <c r="B91" s="28" t="s">
        <v>113</v>
      </c>
      <c r="C91" s="28" t="s">
        <v>114</v>
      </c>
      <c r="D91" s="144"/>
      <c r="E91" s="205">
        <v>6</v>
      </c>
      <c r="F91" s="205">
        <v>2</v>
      </c>
      <c r="G91" s="206">
        <v>0</v>
      </c>
      <c r="H91" s="205">
        <v>0</v>
      </c>
      <c r="I91" s="205">
        <v>8</v>
      </c>
      <c r="J91" s="116"/>
      <c r="K91" s="192">
        <v>0.75</v>
      </c>
      <c r="L91" s="192">
        <v>0.25</v>
      </c>
      <c r="M91" s="192">
        <v>0</v>
      </c>
      <c r="N91" s="192">
        <v>0</v>
      </c>
      <c r="O91" s="157"/>
      <c r="P91" s="28" t="s">
        <v>113</v>
      </c>
      <c r="Q91" s="28" t="s">
        <v>114</v>
      </c>
      <c r="R91" s="144"/>
      <c r="S91" s="30">
        <v>7</v>
      </c>
      <c r="T91" s="30">
        <v>0</v>
      </c>
      <c r="U91" s="31">
        <v>2</v>
      </c>
      <c r="V91" s="30">
        <v>0</v>
      </c>
      <c r="W91" s="30">
        <v>9</v>
      </c>
      <c r="X91" s="116"/>
      <c r="Y91" s="127">
        <f t="shared" si="3"/>
        <v>0.77777777777777779</v>
      </c>
      <c r="Z91" s="127">
        <f t="shared" si="3"/>
        <v>0</v>
      </c>
      <c r="AA91" s="127">
        <f t="shared" si="3"/>
        <v>0.22222222222222221</v>
      </c>
      <c r="AB91" s="127">
        <f t="shared" si="3"/>
        <v>0</v>
      </c>
      <c r="AC91" s="157"/>
      <c r="AD91" s="28">
        <v>4</v>
      </c>
      <c r="AE91" s="74" t="s">
        <v>414</v>
      </c>
      <c r="AF91" s="154"/>
      <c r="AG91" s="174">
        <v>0.5</v>
      </c>
      <c r="AH91" s="174">
        <v>0.125</v>
      </c>
      <c r="AI91" s="174">
        <v>0.25</v>
      </c>
      <c r="AJ91" s="174">
        <v>0.125</v>
      </c>
      <c r="AK91" s="174">
        <v>1</v>
      </c>
      <c r="AL91" s="175"/>
      <c r="AM91" s="264">
        <f t="shared" si="18"/>
        <v>-2.777777777777779E-2</v>
      </c>
      <c r="AN91" s="264">
        <f t="shared" si="18"/>
        <v>0.25</v>
      </c>
      <c r="AO91" s="264">
        <f t="shared" si="18"/>
        <v>-0.22222222222222221</v>
      </c>
      <c r="AP91" s="264">
        <f t="shared" si="18"/>
        <v>0</v>
      </c>
      <c r="AR91" s="174">
        <f t="shared" si="19"/>
        <v>0.27777777777777779</v>
      </c>
      <c r="AS91" s="174">
        <f t="shared" si="19"/>
        <v>-0.125</v>
      </c>
      <c r="AT91" s="174">
        <f t="shared" si="19"/>
        <v>-2.777777777777779E-2</v>
      </c>
      <c r="AU91" s="174">
        <f t="shared" si="19"/>
        <v>-0.125</v>
      </c>
    </row>
    <row r="92" spans="1:47" ht="25.35" customHeight="1" thickBot="1" x14ac:dyDescent="0.25">
      <c r="A92" s="2"/>
      <c r="B92" s="28" t="s">
        <v>115</v>
      </c>
      <c r="C92" s="28" t="s">
        <v>116</v>
      </c>
      <c r="D92" s="144"/>
      <c r="E92" s="205">
        <v>1</v>
      </c>
      <c r="F92" s="205">
        <v>1</v>
      </c>
      <c r="G92" s="206">
        <v>0</v>
      </c>
      <c r="H92" s="205">
        <v>6</v>
      </c>
      <c r="I92" s="205">
        <v>8</v>
      </c>
      <c r="J92" s="116"/>
      <c r="K92" s="192">
        <v>0.125</v>
      </c>
      <c r="L92" s="192">
        <v>0.125</v>
      </c>
      <c r="M92" s="192">
        <v>0</v>
      </c>
      <c r="N92" s="192">
        <v>0.75</v>
      </c>
      <c r="O92" s="157"/>
      <c r="P92" s="28" t="s">
        <v>115</v>
      </c>
      <c r="Q92" s="28" t="s">
        <v>116</v>
      </c>
      <c r="R92" s="144"/>
      <c r="S92" s="30">
        <v>2</v>
      </c>
      <c r="T92" s="30">
        <v>0</v>
      </c>
      <c r="U92" s="31">
        <v>2</v>
      </c>
      <c r="V92" s="30">
        <v>5</v>
      </c>
      <c r="W92" s="30">
        <v>9</v>
      </c>
      <c r="X92" s="116"/>
      <c r="Y92" s="127">
        <f t="shared" si="3"/>
        <v>0.22222222222222221</v>
      </c>
      <c r="Z92" s="127">
        <f t="shared" si="3"/>
        <v>0</v>
      </c>
      <c r="AA92" s="127">
        <f t="shared" si="3"/>
        <v>0.22222222222222221</v>
      </c>
      <c r="AB92" s="127">
        <f t="shared" si="3"/>
        <v>0.55555555555555558</v>
      </c>
      <c r="AC92" s="157"/>
      <c r="AD92" s="28">
        <v>11</v>
      </c>
      <c r="AE92" s="74" t="s">
        <v>415</v>
      </c>
      <c r="AF92" s="154"/>
      <c r="AG92" s="174">
        <v>0.14285714285714285</v>
      </c>
      <c r="AH92" s="174">
        <v>0</v>
      </c>
      <c r="AI92" s="174">
        <v>0.7142857142857143</v>
      </c>
      <c r="AJ92" s="174">
        <v>0.14285714285714285</v>
      </c>
      <c r="AK92" s="174">
        <v>0.875</v>
      </c>
      <c r="AL92" s="175"/>
      <c r="AM92" s="264">
        <f t="shared" si="18"/>
        <v>-9.722222222222221E-2</v>
      </c>
      <c r="AN92" s="264">
        <f t="shared" si="18"/>
        <v>0.125</v>
      </c>
      <c r="AO92" s="264">
        <f t="shared" si="18"/>
        <v>-0.22222222222222221</v>
      </c>
      <c r="AP92" s="264">
        <f t="shared" si="18"/>
        <v>0.19444444444444442</v>
      </c>
      <c r="AR92" s="174">
        <f t="shared" si="19"/>
        <v>7.9365079365079361E-2</v>
      </c>
      <c r="AS92" s="174">
        <f t="shared" si="19"/>
        <v>0</v>
      </c>
      <c r="AT92" s="174">
        <f t="shared" si="19"/>
        <v>-0.49206349206349209</v>
      </c>
      <c r="AU92" s="174">
        <f t="shared" si="19"/>
        <v>0.41269841269841273</v>
      </c>
    </row>
    <row r="93" spans="1:47" ht="25.35" customHeight="1" thickBot="1" x14ac:dyDescent="0.25">
      <c r="A93" s="2"/>
      <c r="B93" s="28" t="s">
        <v>117</v>
      </c>
      <c r="C93" s="28" t="s">
        <v>589</v>
      </c>
      <c r="D93" s="144"/>
      <c r="E93" s="205">
        <v>2</v>
      </c>
      <c r="F93" s="205">
        <v>3</v>
      </c>
      <c r="G93" s="206">
        <v>1</v>
      </c>
      <c r="H93" s="205">
        <v>2</v>
      </c>
      <c r="I93" s="205">
        <v>8</v>
      </c>
      <c r="J93" s="116"/>
      <c r="K93" s="192">
        <v>0.25</v>
      </c>
      <c r="L93" s="192">
        <v>0.375</v>
      </c>
      <c r="M93" s="192">
        <v>0.125</v>
      </c>
      <c r="N93" s="192">
        <v>0.25</v>
      </c>
      <c r="O93" s="157"/>
      <c r="P93" s="28" t="s">
        <v>117</v>
      </c>
      <c r="Q93" s="28" t="s">
        <v>118</v>
      </c>
      <c r="R93" s="144"/>
      <c r="S93" s="30">
        <v>1</v>
      </c>
      <c r="T93" s="30">
        <v>1</v>
      </c>
      <c r="U93" s="31">
        <v>2</v>
      </c>
      <c r="V93" s="30">
        <v>5</v>
      </c>
      <c r="W93" s="30">
        <v>9</v>
      </c>
      <c r="X93" s="116"/>
      <c r="Y93" s="127">
        <f t="shared" si="3"/>
        <v>0.1111111111111111</v>
      </c>
      <c r="Z93" s="127">
        <f t="shared" si="3"/>
        <v>0.1111111111111111</v>
      </c>
      <c r="AA93" s="127">
        <f t="shared" si="3"/>
        <v>0.22222222222222221</v>
      </c>
      <c r="AB93" s="127">
        <f t="shared" si="3"/>
        <v>0.55555555555555558</v>
      </c>
      <c r="AC93" s="157"/>
      <c r="AD93" s="28">
        <v>5</v>
      </c>
      <c r="AE93" s="74" t="s">
        <v>118</v>
      </c>
      <c r="AF93" s="154"/>
      <c r="AG93" s="174">
        <v>0</v>
      </c>
      <c r="AH93" s="174">
        <v>0</v>
      </c>
      <c r="AI93" s="174">
        <v>0.66666666666666663</v>
      </c>
      <c r="AJ93" s="174">
        <v>0.33333333333333331</v>
      </c>
      <c r="AK93" s="174">
        <v>0.75</v>
      </c>
      <c r="AL93" s="175"/>
      <c r="AM93" s="264">
        <f t="shared" si="18"/>
        <v>0.1388888888888889</v>
      </c>
      <c r="AN93" s="264">
        <f t="shared" si="18"/>
        <v>0.2638888888888889</v>
      </c>
      <c r="AO93" s="264">
        <f t="shared" si="18"/>
        <v>-9.722222222222221E-2</v>
      </c>
      <c r="AP93" s="264">
        <f t="shared" si="18"/>
        <v>-0.30555555555555558</v>
      </c>
      <c r="AR93" s="174">
        <f t="shared" si="19"/>
        <v>0.1111111111111111</v>
      </c>
      <c r="AS93" s="174">
        <f t="shared" si="19"/>
        <v>0.1111111111111111</v>
      </c>
      <c r="AT93" s="174">
        <f t="shared" si="19"/>
        <v>-0.44444444444444442</v>
      </c>
      <c r="AU93" s="174">
        <f t="shared" si="19"/>
        <v>0.22222222222222227</v>
      </c>
    </row>
    <row r="94" spans="1:47" ht="25.35" customHeight="1" thickBot="1" x14ac:dyDescent="0.25">
      <c r="A94" s="2"/>
      <c r="B94" s="28" t="s">
        <v>119</v>
      </c>
      <c r="C94" s="28" t="s">
        <v>590</v>
      </c>
      <c r="D94" s="144"/>
      <c r="E94" s="205">
        <v>2</v>
      </c>
      <c r="F94" s="205">
        <v>3</v>
      </c>
      <c r="G94" s="206">
        <v>1</v>
      </c>
      <c r="H94" s="205">
        <v>2</v>
      </c>
      <c r="I94" s="205">
        <v>8</v>
      </c>
      <c r="J94" s="116"/>
      <c r="K94" s="192">
        <v>0.25</v>
      </c>
      <c r="L94" s="192">
        <v>0.375</v>
      </c>
      <c r="M94" s="192">
        <v>0.125</v>
      </c>
      <c r="N94" s="192">
        <v>0.25</v>
      </c>
      <c r="O94" s="157"/>
      <c r="P94" s="28" t="s">
        <v>119</v>
      </c>
      <c r="Q94" s="28" t="s">
        <v>120</v>
      </c>
      <c r="R94" s="144"/>
      <c r="S94" s="30">
        <v>1</v>
      </c>
      <c r="T94" s="30">
        <v>1</v>
      </c>
      <c r="U94" s="31">
        <v>2</v>
      </c>
      <c r="V94" s="30">
        <v>5</v>
      </c>
      <c r="W94" s="30">
        <v>9</v>
      </c>
      <c r="X94" s="116"/>
      <c r="Y94" s="127">
        <f t="shared" si="3"/>
        <v>0.1111111111111111</v>
      </c>
      <c r="Z94" s="127">
        <f t="shared" si="3"/>
        <v>0.1111111111111111</v>
      </c>
      <c r="AA94" s="127">
        <f t="shared" si="3"/>
        <v>0.22222222222222221</v>
      </c>
      <c r="AB94" s="127">
        <f t="shared" si="3"/>
        <v>0.55555555555555558</v>
      </c>
      <c r="AC94" s="157"/>
      <c r="AD94" s="28">
        <v>8</v>
      </c>
      <c r="AE94" s="74" t="s">
        <v>120</v>
      </c>
      <c r="AF94" s="154"/>
      <c r="AG94" s="174">
        <v>0</v>
      </c>
      <c r="AH94" s="174">
        <v>0</v>
      </c>
      <c r="AI94" s="174">
        <v>0.7142857142857143</v>
      </c>
      <c r="AJ94" s="174">
        <v>0.2857142857142857</v>
      </c>
      <c r="AK94" s="174">
        <v>0.875</v>
      </c>
      <c r="AL94" s="175"/>
      <c r="AM94" s="264">
        <f t="shared" si="18"/>
        <v>0.1388888888888889</v>
      </c>
      <c r="AN94" s="264">
        <f t="shared" si="18"/>
        <v>0.2638888888888889</v>
      </c>
      <c r="AO94" s="264">
        <f t="shared" si="18"/>
        <v>-9.722222222222221E-2</v>
      </c>
      <c r="AP94" s="264">
        <f t="shared" si="18"/>
        <v>-0.30555555555555558</v>
      </c>
      <c r="AR94" s="174">
        <f t="shared" si="19"/>
        <v>0.1111111111111111</v>
      </c>
      <c r="AS94" s="174">
        <f t="shared" si="19"/>
        <v>0.1111111111111111</v>
      </c>
      <c r="AT94" s="174">
        <f t="shared" si="19"/>
        <v>-0.49206349206349209</v>
      </c>
      <c r="AU94" s="174">
        <f t="shared" si="19"/>
        <v>0.26984126984126988</v>
      </c>
    </row>
    <row r="95" spans="1:47" ht="25.35" customHeight="1" thickBot="1" x14ac:dyDescent="0.25">
      <c r="A95" s="2"/>
      <c r="B95" s="28" t="s">
        <v>121</v>
      </c>
      <c r="C95" s="28" t="s">
        <v>591</v>
      </c>
      <c r="D95" s="144"/>
      <c r="E95" s="205">
        <v>2</v>
      </c>
      <c r="F95" s="205">
        <v>1</v>
      </c>
      <c r="G95" s="206">
        <v>1</v>
      </c>
      <c r="H95" s="205">
        <v>1</v>
      </c>
      <c r="I95" s="247">
        <f>SUM(E95:H95)</f>
        <v>5</v>
      </c>
      <c r="J95" s="116"/>
      <c r="K95" s="192">
        <v>0.4</v>
      </c>
      <c r="L95" s="192">
        <v>0.2</v>
      </c>
      <c r="M95" s="192">
        <v>0.2</v>
      </c>
      <c r="N95" s="192">
        <v>0.2</v>
      </c>
      <c r="O95" s="157"/>
      <c r="P95" s="28" t="s">
        <v>121</v>
      </c>
      <c r="Q95" s="28" t="s">
        <v>122</v>
      </c>
      <c r="R95" s="144"/>
      <c r="S95" s="30">
        <v>1</v>
      </c>
      <c r="T95" s="30">
        <v>1</v>
      </c>
      <c r="U95" s="31">
        <v>0</v>
      </c>
      <c r="V95" s="30">
        <v>0</v>
      </c>
      <c r="W95" s="30">
        <v>2</v>
      </c>
      <c r="X95" s="116"/>
      <c r="Y95" s="127">
        <f t="shared" si="3"/>
        <v>0.5</v>
      </c>
      <c r="Z95" s="127">
        <f t="shared" si="3"/>
        <v>0.5</v>
      </c>
      <c r="AA95" s="127">
        <f t="shared" si="3"/>
        <v>0</v>
      </c>
      <c r="AB95" s="127">
        <f t="shared" si="3"/>
        <v>0</v>
      </c>
      <c r="AC95" s="157"/>
      <c r="AD95" s="28">
        <v>6</v>
      </c>
      <c r="AE95" s="74" t="s">
        <v>122</v>
      </c>
      <c r="AF95" s="154"/>
      <c r="AG95" s="174">
        <v>0</v>
      </c>
      <c r="AH95" s="174">
        <v>0</v>
      </c>
      <c r="AI95" s="174">
        <v>0.5</v>
      </c>
      <c r="AJ95" s="174">
        <v>0.5</v>
      </c>
      <c r="AK95" s="174">
        <v>0.75</v>
      </c>
      <c r="AL95" s="175"/>
      <c r="AM95" s="264">
        <f t="shared" si="18"/>
        <v>-9.9999999999999978E-2</v>
      </c>
      <c r="AN95" s="264">
        <f t="shared" si="18"/>
        <v>-0.3</v>
      </c>
      <c r="AO95" s="264">
        <f t="shared" si="18"/>
        <v>0.2</v>
      </c>
      <c r="AP95" s="264">
        <f t="shared" si="18"/>
        <v>0.2</v>
      </c>
      <c r="AR95" s="174">
        <f t="shared" si="19"/>
        <v>0.5</v>
      </c>
      <c r="AS95" s="174">
        <f t="shared" si="19"/>
        <v>0.5</v>
      </c>
      <c r="AT95" s="174">
        <f t="shared" si="19"/>
        <v>-0.5</v>
      </c>
      <c r="AU95" s="174">
        <f t="shared" si="19"/>
        <v>-0.5</v>
      </c>
    </row>
    <row r="96" spans="1:47" ht="25.35" customHeight="1" thickBot="1" x14ac:dyDescent="0.25">
      <c r="A96" s="2"/>
      <c r="B96" s="28" t="s">
        <v>123</v>
      </c>
      <c r="C96" s="28" t="s">
        <v>592</v>
      </c>
      <c r="D96" s="144"/>
      <c r="E96" s="205">
        <v>2</v>
      </c>
      <c r="F96" s="205">
        <v>2</v>
      </c>
      <c r="G96" s="206">
        <v>0</v>
      </c>
      <c r="H96" s="205">
        <v>1</v>
      </c>
      <c r="I96" s="247">
        <f>SUM(E96:H96)</f>
        <v>5</v>
      </c>
      <c r="J96" s="116"/>
      <c r="K96" s="192">
        <v>0.4</v>
      </c>
      <c r="L96" s="192">
        <v>0.4</v>
      </c>
      <c r="M96" s="192">
        <v>0</v>
      </c>
      <c r="N96" s="192">
        <v>0.2</v>
      </c>
      <c r="O96" s="157"/>
      <c r="P96" s="28" t="s">
        <v>123</v>
      </c>
      <c r="Q96" s="28" t="s">
        <v>124</v>
      </c>
      <c r="R96" s="144"/>
      <c r="S96" s="30">
        <v>1</v>
      </c>
      <c r="T96" s="30">
        <v>1</v>
      </c>
      <c r="U96" s="31">
        <v>0</v>
      </c>
      <c r="V96" s="30">
        <v>0</v>
      </c>
      <c r="W96" s="30">
        <v>2</v>
      </c>
      <c r="X96" s="116"/>
      <c r="Y96" s="127">
        <f t="shared" si="3"/>
        <v>0.5</v>
      </c>
      <c r="Z96" s="127">
        <f t="shared" si="3"/>
        <v>0.5</v>
      </c>
      <c r="AA96" s="127">
        <f t="shared" si="3"/>
        <v>0</v>
      </c>
      <c r="AB96" s="127">
        <f t="shared" si="3"/>
        <v>0</v>
      </c>
      <c r="AC96" s="157"/>
      <c r="AD96" s="28">
        <v>7</v>
      </c>
      <c r="AE96" s="74" t="s">
        <v>124</v>
      </c>
      <c r="AF96" s="154"/>
      <c r="AG96" s="174">
        <v>0</v>
      </c>
      <c r="AH96" s="174">
        <v>0</v>
      </c>
      <c r="AI96" s="174">
        <v>0.5</v>
      </c>
      <c r="AJ96" s="174">
        <v>0.5</v>
      </c>
      <c r="AK96" s="174">
        <v>0.75</v>
      </c>
      <c r="AL96" s="175"/>
      <c r="AM96" s="264">
        <f t="shared" si="18"/>
        <v>-9.9999999999999978E-2</v>
      </c>
      <c r="AN96" s="264">
        <f t="shared" si="18"/>
        <v>-9.9999999999999978E-2</v>
      </c>
      <c r="AO96" s="264">
        <f t="shared" si="18"/>
        <v>0</v>
      </c>
      <c r="AP96" s="264">
        <f t="shared" si="18"/>
        <v>0.2</v>
      </c>
      <c r="AR96" s="174">
        <f t="shared" si="19"/>
        <v>0.5</v>
      </c>
      <c r="AS96" s="174">
        <f t="shared" si="19"/>
        <v>0.5</v>
      </c>
      <c r="AT96" s="174">
        <f t="shared" si="19"/>
        <v>-0.5</v>
      </c>
      <c r="AU96" s="174">
        <f t="shared" si="19"/>
        <v>-0.5</v>
      </c>
    </row>
    <row r="97" spans="1:48" ht="25.35" customHeight="1" thickBot="1" x14ac:dyDescent="0.25">
      <c r="A97" s="2"/>
      <c r="B97" s="28" t="s">
        <v>125</v>
      </c>
      <c r="C97" s="28" t="s">
        <v>593</v>
      </c>
      <c r="D97" s="144"/>
      <c r="E97" s="205">
        <v>2</v>
      </c>
      <c r="F97" s="205">
        <v>1</v>
      </c>
      <c r="G97" s="206">
        <v>1</v>
      </c>
      <c r="H97" s="205">
        <v>1</v>
      </c>
      <c r="I97" s="247">
        <f>SUM(E97:H97)</f>
        <v>5</v>
      </c>
      <c r="J97" s="116"/>
      <c r="K97" s="192">
        <v>0.4</v>
      </c>
      <c r="L97" s="192">
        <v>0.2</v>
      </c>
      <c r="M97" s="192">
        <v>0.2</v>
      </c>
      <c r="N97" s="192">
        <v>0.2</v>
      </c>
      <c r="O97" s="157"/>
      <c r="P97" s="28" t="s">
        <v>125</v>
      </c>
      <c r="Q97" s="28" t="s">
        <v>126</v>
      </c>
      <c r="R97" s="144"/>
      <c r="S97" s="30">
        <v>1</v>
      </c>
      <c r="T97" s="30">
        <v>1</v>
      </c>
      <c r="U97" s="31">
        <v>0</v>
      </c>
      <c r="V97" s="30">
        <v>0</v>
      </c>
      <c r="W97" s="30">
        <v>2</v>
      </c>
      <c r="X97" s="116"/>
      <c r="Y97" s="127">
        <f t="shared" si="3"/>
        <v>0.5</v>
      </c>
      <c r="Z97" s="127">
        <f t="shared" si="3"/>
        <v>0.5</v>
      </c>
      <c r="AA97" s="127">
        <f t="shared" si="3"/>
        <v>0</v>
      </c>
      <c r="AB97" s="127">
        <f t="shared" si="3"/>
        <v>0</v>
      </c>
      <c r="AC97" s="157"/>
      <c r="AD97" s="28">
        <v>9</v>
      </c>
      <c r="AE97" s="74" t="s">
        <v>126</v>
      </c>
      <c r="AF97" s="154"/>
      <c r="AG97" s="174">
        <v>0</v>
      </c>
      <c r="AH97" s="174">
        <v>0</v>
      </c>
      <c r="AI97" s="174">
        <v>0.5714285714285714</v>
      </c>
      <c r="AJ97" s="174">
        <v>0.42857142857142855</v>
      </c>
      <c r="AK97" s="174">
        <v>0.875</v>
      </c>
      <c r="AL97" s="175"/>
      <c r="AM97" s="264">
        <f t="shared" si="18"/>
        <v>-9.9999999999999978E-2</v>
      </c>
      <c r="AN97" s="264">
        <f t="shared" si="18"/>
        <v>-0.3</v>
      </c>
      <c r="AO97" s="264">
        <f t="shared" si="18"/>
        <v>0.2</v>
      </c>
      <c r="AP97" s="264">
        <f t="shared" si="18"/>
        <v>0.2</v>
      </c>
      <c r="AR97" s="174">
        <f t="shared" si="19"/>
        <v>0.5</v>
      </c>
      <c r="AS97" s="174">
        <f t="shared" si="19"/>
        <v>0.5</v>
      </c>
      <c r="AT97" s="174">
        <f t="shared" si="19"/>
        <v>-0.5714285714285714</v>
      </c>
      <c r="AU97" s="174">
        <f t="shared" si="19"/>
        <v>-0.42857142857142855</v>
      </c>
    </row>
    <row r="98" spans="1:48" ht="25.35" customHeight="1" thickBot="1" x14ac:dyDescent="0.25">
      <c r="A98" s="2"/>
      <c r="B98" s="28" t="s">
        <v>127</v>
      </c>
      <c r="C98" s="28" t="s">
        <v>594</v>
      </c>
      <c r="D98" s="144"/>
      <c r="E98" s="205">
        <v>2</v>
      </c>
      <c r="F98" s="205">
        <v>2</v>
      </c>
      <c r="G98" s="206">
        <v>0</v>
      </c>
      <c r="H98" s="205">
        <v>1</v>
      </c>
      <c r="I98" s="247">
        <f>SUM(E98:H98)</f>
        <v>5</v>
      </c>
      <c r="J98" s="150"/>
      <c r="K98" s="192">
        <v>0.4</v>
      </c>
      <c r="L98" s="192">
        <v>0.4</v>
      </c>
      <c r="M98" s="192">
        <v>0</v>
      </c>
      <c r="N98" s="192">
        <v>0.2</v>
      </c>
      <c r="O98" s="157"/>
      <c r="P98" s="28" t="s">
        <v>127</v>
      </c>
      <c r="Q98" s="28" t="s">
        <v>128</v>
      </c>
      <c r="R98" s="144"/>
      <c r="S98" s="30">
        <v>1</v>
      </c>
      <c r="T98" s="30">
        <v>1</v>
      </c>
      <c r="U98" s="31">
        <v>0</v>
      </c>
      <c r="V98" s="30">
        <v>0</v>
      </c>
      <c r="W98" s="30">
        <v>2</v>
      </c>
      <c r="X98" s="150"/>
      <c r="Y98" s="127">
        <f t="shared" ref="Y98:AB162" si="20">IF(ISERROR(S98/$W98),"",S98/$W98)</f>
        <v>0.5</v>
      </c>
      <c r="Z98" s="127">
        <f t="shared" si="20"/>
        <v>0.5</v>
      </c>
      <c r="AA98" s="127">
        <f t="shared" si="20"/>
        <v>0</v>
      </c>
      <c r="AB98" s="127">
        <f t="shared" si="20"/>
        <v>0</v>
      </c>
      <c r="AC98" s="157"/>
      <c r="AD98" s="28">
        <v>10</v>
      </c>
      <c r="AE98" s="74" t="s">
        <v>128</v>
      </c>
      <c r="AF98" s="154"/>
      <c r="AG98" s="174">
        <v>0</v>
      </c>
      <c r="AH98" s="174">
        <v>0</v>
      </c>
      <c r="AI98" s="174">
        <v>0.66666666666666663</v>
      </c>
      <c r="AJ98" s="174">
        <v>0.33333333333333331</v>
      </c>
      <c r="AK98" s="174">
        <v>0.75</v>
      </c>
      <c r="AL98" s="175"/>
      <c r="AM98" s="264">
        <f t="shared" si="18"/>
        <v>-9.9999999999999978E-2</v>
      </c>
      <c r="AN98" s="264">
        <f t="shared" si="18"/>
        <v>-9.9999999999999978E-2</v>
      </c>
      <c r="AO98" s="264">
        <f t="shared" si="18"/>
        <v>0</v>
      </c>
      <c r="AP98" s="264">
        <f t="shared" si="18"/>
        <v>0.2</v>
      </c>
      <c r="AR98" s="174">
        <f t="shared" si="19"/>
        <v>0.5</v>
      </c>
      <c r="AS98" s="174">
        <f t="shared" si="19"/>
        <v>0.5</v>
      </c>
      <c r="AT98" s="174">
        <f t="shared" si="19"/>
        <v>-0.66666666666666663</v>
      </c>
      <c r="AU98" s="174">
        <f t="shared" si="19"/>
        <v>-0.33333333333333331</v>
      </c>
    </row>
    <row r="99" spans="1:48" ht="16.350000000000001" customHeight="1" x14ac:dyDescent="0.2">
      <c r="A99" s="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X99" s="116"/>
      <c r="Y99" s="127" t="str">
        <f t="shared" si="20"/>
        <v/>
      </c>
      <c r="Z99" s="127" t="str">
        <f t="shared" si="20"/>
        <v/>
      </c>
      <c r="AA99" s="127" t="str">
        <f t="shared" si="20"/>
        <v/>
      </c>
      <c r="AB99" s="127" t="str">
        <f t="shared" si="20"/>
        <v/>
      </c>
      <c r="AC99" s="157"/>
      <c r="AD99" s="88"/>
      <c r="AG99" s="175"/>
      <c r="AH99" s="175"/>
      <c r="AI99" s="175"/>
      <c r="AJ99" s="175"/>
      <c r="AK99" s="175"/>
      <c r="AL99" s="175"/>
      <c r="AM99" s="175" t="s">
        <v>49</v>
      </c>
      <c r="AN99" s="175" t="s">
        <v>49</v>
      </c>
      <c r="AO99" s="175" t="s">
        <v>49</v>
      </c>
      <c r="AP99" s="175" t="s">
        <v>49</v>
      </c>
      <c r="AR99" s="175"/>
      <c r="AS99" s="175"/>
      <c r="AT99" s="175"/>
      <c r="AU99" s="175"/>
    </row>
    <row r="100" spans="1:48" ht="17.100000000000001" customHeight="1" x14ac:dyDescent="0.2">
      <c r="A100" s="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X100" s="116"/>
      <c r="Y100" s="127" t="str">
        <f t="shared" si="20"/>
        <v/>
      </c>
      <c r="Z100" s="127" t="str">
        <f t="shared" si="20"/>
        <v/>
      </c>
      <c r="AA100" s="127" t="str">
        <f t="shared" si="20"/>
        <v/>
      </c>
      <c r="AB100" s="127" t="str">
        <f t="shared" si="20"/>
        <v/>
      </c>
      <c r="AC100" s="157"/>
      <c r="AD100" s="79" t="s">
        <v>129</v>
      </c>
      <c r="AG100" s="175"/>
      <c r="AH100" s="175"/>
      <c r="AI100" s="175"/>
      <c r="AJ100" s="175"/>
      <c r="AK100" s="175"/>
      <c r="AL100" s="175"/>
      <c r="AM100" s="174" t="s">
        <v>49</v>
      </c>
      <c r="AN100" s="174" t="s">
        <v>49</v>
      </c>
      <c r="AO100" s="174" t="s">
        <v>49</v>
      </c>
      <c r="AP100" s="174" t="s">
        <v>49</v>
      </c>
      <c r="AR100" s="174"/>
      <c r="AS100" s="174"/>
      <c r="AT100" s="174"/>
      <c r="AU100" s="174"/>
    </row>
    <row r="101" spans="1:48"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X101" s="116"/>
      <c r="Y101" s="127" t="str">
        <f t="shared" si="20"/>
        <v/>
      </c>
      <c r="Z101" s="127" t="str">
        <f t="shared" si="20"/>
        <v/>
      </c>
      <c r="AA101" s="127" t="str">
        <f t="shared" si="20"/>
        <v/>
      </c>
      <c r="AB101" s="127" t="str">
        <f t="shared" si="20"/>
        <v/>
      </c>
      <c r="AC101" s="157"/>
      <c r="AD101" s="88"/>
      <c r="AG101" s="175"/>
      <c r="AH101" s="175"/>
      <c r="AI101" s="175"/>
      <c r="AJ101" s="175"/>
      <c r="AK101" s="175"/>
      <c r="AL101" s="175"/>
      <c r="AM101" s="174" t="s">
        <v>49</v>
      </c>
      <c r="AN101" s="174" t="s">
        <v>49</v>
      </c>
      <c r="AO101" s="174" t="s">
        <v>49</v>
      </c>
      <c r="AP101" s="174" t="s">
        <v>49</v>
      </c>
      <c r="AR101" s="174"/>
      <c r="AS101" s="174"/>
      <c r="AT101" s="174"/>
      <c r="AU101" s="174"/>
    </row>
    <row r="102" spans="1:48" ht="25.35" customHeight="1" thickBot="1" x14ac:dyDescent="0.25">
      <c r="B102" s="28" t="s">
        <v>130</v>
      </c>
      <c r="C102" s="28" t="s">
        <v>131</v>
      </c>
      <c r="D102" s="144"/>
      <c r="E102" s="205">
        <v>6</v>
      </c>
      <c r="F102" s="205">
        <v>1</v>
      </c>
      <c r="G102" s="206">
        <v>0</v>
      </c>
      <c r="H102" s="205">
        <v>1</v>
      </c>
      <c r="I102" s="205">
        <v>8</v>
      </c>
      <c r="J102" s="150"/>
      <c r="K102" s="192">
        <v>0.75</v>
      </c>
      <c r="L102" s="192">
        <v>0.125</v>
      </c>
      <c r="M102" s="192">
        <v>0</v>
      </c>
      <c r="N102" s="192">
        <v>0.125</v>
      </c>
      <c r="O102" s="157"/>
      <c r="P102" s="28" t="s">
        <v>130</v>
      </c>
      <c r="Q102" s="28" t="s">
        <v>131</v>
      </c>
      <c r="R102" s="144"/>
      <c r="S102" s="30">
        <v>6</v>
      </c>
      <c r="T102" s="30">
        <v>0</v>
      </c>
      <c r="U102" s="31">
        <v>1</v>
      </c>
      <c r="V102" s="30">
        <v>2</v>
      </c>
      <c r="W102" s="30">
        <v>9</v>
      </c>
      <c r="X102" s="150"/>
      <c r="Y102" s="127">
        <f t="shared" si="20"/>
        <v>0.66666666666666663</v>
      </c>
      <c r="Z102" s="127">
        <f t="shared" si="20"/>
        <v>0</v>
      </c>
      <c r="AA102" s="127">
        <f t="shared" si="20"/>
        <v>0.1111111111111111</v>
      </c>
      <c r="AB102" s="127">
        <f t="shared" si="20"/>
        <v>0.22222222222222221</v>
      </c>
      <c r="AC102" s="157"/>
      <c r="AD102" s="28" t="s">
        <v>138</v>
      </c>
      <c r="AE102" s="83" t="s">
        <v>416</v>
      </c>
      <c r="AF102" s="154"/>
      <c r="AG102" s="174">
        <v>0.625</v>
      </c>
      <c r="AH102" s="174">
        <v>0</v>
      </c>
      <c r="AI102" s="174">
        <v>0</v>
      </c>
      <c r="AJ102" s="174">
        <v>0.375</v>
      </c>
      <c r="AK102" s="174">
        <v>1</v>
      </c>
      <c r="AL102" s="175"/>
      <c r="AM102" s="264">
        <f t="shared" ref="AM102:AP103" si="21">K102-Y102</f>
        <v>8.333333333333337E-2</v>
      </c>
      <c r="AN102" s="264">
        <f t="shared" si="21"/>
        <v>0.125</v>
      </c>
      <c r="AO102" s="264">
        <f t="shared" si="21"/>
        <v>-0.1111111111111111</v>
      </c>
      <c r="AP102" s="264">
        <f t="shared" si="21"/>
        <v>-9.722222222222221E-2</v>
      </c>
      <c r="AR102" s="174">
        <f t="shared" ref="AR102:AU103" si="22">Y102-AG102</f>
        <v>4.166666666666663E-2</v>
      </c>
      <c r="AS102" s="174">
        <f t="shared" si="22"/>
        <v>0</v>
      </c>
      <c r="AT102" s="174">
        <f t="shared" si="22"/>
        <v>0.1111111111111111</v>
      </c>
      <c r="AU102" s="174">
        <f t="shared" si="22"/>
        <v>-0.15277777777777779</v>
      </c>
    </row>
    <row r="103" spans="1:48" ht="25.35" customHeight="1" thickBot="1" x14ac:dyDescent="0.25">
      <c r="B103" s="28" t="s">
        <v>132</v>
      </c>
      <c r="C103" s="28" t="s">
        <v>595</v>
      </c>
      <c r="D103" s="144"/>
      <c r="E103" s="205">
        <v>5</v>
      </c>
      <c r="F103" s="205">
        <v>1</v>
      </c>
      <c r="G103" s="206">
        <v>0</v>
      </c>
      <c r="H103" s="205">
        <v>2</v>
      </c>
      <c r="I103" s="205">
        <v>8</v>
      </c>
      <c r="J103" s="150"/>
      <c r="K103" s="192">
        <v>0.625</v>
      </c>
      <c r="L103" s="192">
        <v>0.125</v>
      </c>
      <c r="M103" s="192">
        <v>0</v>
      </c>
      <c r="N103" s="192">
        <v>0.25</v>
      </c>
      <c r="O103" s="157"/>
      <c r="P103" s="28" t="s">
        <v>132</v>
      </c>
      <c r="Q103" s="28" t="s">
        <v>133</v>
      </c>
      <c r="R103" s="144"/>
      <c r="S103" s="30">
        <v>8</v>
      </c>
      <c r="T103" s="30">
        <v>0</v>
      </c>
      <c r="U103" s="31">
        <v>0</v>
      </c>
      <c r="V103" s="30">
        <v>1</v>
      </c>
      <c r="W103" s="30">
        <v>9</v>
      </c>
      <c r="X103" s="150"/>
      <c r="Y103" s="127">
        <f t="shared" si="20"/>
        <v>0.88888888888888884</v>
      </c>
      <c r="Z103" s="127">
        <f t="shared" si="20"/>
        <v>0</v>
      </c>
      <c r="AA103" s="127">
        <f t="shared" si="20"/>
        <v>0</v>
      </c>
      <c r="AB103" s="127">
        <f t="shared" si="20"/>
        <v>0.1111111111111111</v>
      </c>
      <c r="AC103" s="157"/>
      <c r="AD103" s="28" t="s">
        <v>149</v>
      </c>
      <c r="AE103" s="74" t="s">
        <v>133</v>
      </c>
      <c r="AF103" s="154"/>
      <c r="AG103" s="174">
        <v>0.625</v>
      </c>
      <c r="AH103" s="174">
        <v>0</v>
      </c>
      <c r="AI103" s="174">
        <v>0</v>
      </c>
      <c r="AJ103" s="174">
        <v>0.375</v>
      </c>
      <c r="AK103" s="174">
        <v>1</v>
      </c>
      <c r="AL103" s="175"/>
      <c r="AM103" s="264">
        <f t="shared" si="21"/>
        <v>-0.26388888888888884</v>
      </c>
      <c r="AN103" s="264">
        <f t="shared" si="21"/>
        <v>0.125</v>
      </c>
      <c r="AO103" s="264">
        <f t="shared" si="21"/>
        <v>0</v>
      </c>
      <c r="AP103" s="264">
        <f t="shared" si="21"/>
        <v>0.1388888888888889</v>
      </c>
      <c r="AR103" s="174">
        <f t="shared" si="22"/>
        <v>0.26388888888888884</v>
      </c>
      <c r="AS103" s="174">
        <f t="shared" si="22"/>
        <v>0</v>
      </c>
      <c r="AT103" s="174">
        <f t="shared" si="22"/>
        <v>0</v>
      </c>
      <c r="AU103" s="174">
        <f t="shared" si="22"/>
        <v>-0.2638888888888889</v>
      </c>
    </row>
    <row r="104" spans="1:48" ht="47.85" customHeight="1" thickBot="1" x14ac:dyDescent="0.25">
      <c r="B104" s="28" t="s">
        <v>134</v>
      </c>
      <c r="C104" s="28" t="s">
        <v>135</v>
      </c>
      <c r="D104" s="144"/>
      <c r="E104" s="30"/>
      <c r="F104" s="30"/>
      <c r="G104" s="248"/>
      <c r="H104" s="30"/>
      <c r="I104" s="30"/>
      <c r="J104" s="250"/>
      <c r="K104" s="246"/>
      <c r="L104" s="246"/>
      <c r="M104" s="246"/>
      <c r="N104" s="246"/>
      <c r="O104" s="157"/>
      <c r="P104" s="28" t="s">
        <v>134</v>
      </c>
      <c r="Q104" s="28" t="s">
        <v>135</v>
      </c>
      <c r="R104" s="144"/>
      <c r="S104" s="30" t="s">
        <v>47</v>
      </c>
      <c r="T104" s="30" t="s">
        <v>47</v>
      </c>
      <c r="U104" s="31" t="s">
        <v>47</v>
      </c>
      <c r="V104" s="30" t="s">
        <v>47</v>
      </c>
      <c r="W104" s="30" t="s">
        <v>47</v>
      </c>
      <c r="X104" s="150"/>
      <c r="Y104" s="127" t="str">
        <f t="shared" si="20"/>
        <v/>
      </c>
      <c r="Z104" s="127" t="str">
        <f t="shared" si="20"/>
        <v/>
      </c>
      <c r="AA104" s="127" t="str">
        <f t="shared" si="20"/>
        <v/>
      </c>
      <c r="AB104" s="127" t="str">
        <f t="shared" si="20"/>
        <v/>
      </c>
      <c r="AC104" s="157"/>
      <c r="AD104" s="28" t="s">
        <v>152</v>
      </c>
      <c r="AE104" s="74" t="s">
        <v>544</v>
      </c>
      <c r="AF104" s="154"/>
      <c r="AG104" s="174" t="s">
        <v>49</v>
      </c>
      <c r="AH104" s="174" t="s">
        <v>49</v>
      </c>
      <c r="AI104" s="174" t="s">
        <v>49</v>
      </c>
      <c r="AJ104" s="174" t="s">
        <v>49</v>
      </c>
      <c r="AK104" s="174" t="s">
        <v>49</v>
      </c>
      <c r="AL104" s="175"/>
      <c r="AM104" s="264"/>
      <c r="AN104" s="264"/>
      <c r="AO104" s="264"/>
      <c r="AP104" s="264"/>
      <c r="AR104" s="174"/>
      <c r="AS104" s="174"/>
      <c r="AT104" s="174"/>
      <c r="AU104" s="174"/>
    </row>
    <row r="105" spans="1:48"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50"/>
      <c r="Y105" s="126" t="str">
        <f t="shared" si="20"/>
        <v/>
      </c>
      <c r="Z105" s="126" t="str">
        <f t="shared" si="20"/>
        <v/>
      </c>
      <c r="AA105" s="126" t="str">
        <f t="shared" si="20"/>
        <v/>
      </c>
      <c r="AB105" s="126" t="str">
        <f t="shared" si="20"/>
        <v/>
      </c>
      <c r="AC105" s="157"/>
      <c r="AD105" s="88"/>
      <c r="AG105" s="120"/>
      <c r="AH105" s="120"/>
      <c r="AI105" s="120"/>
      <c r="AJ105" s="120"/>
      <c r="AK105" s="120"/>
      <c r="AL105" s="120"/>
      <c r="AM105" s="155" t="s">
        <v>49</v>
      </c>
      <c r="AN105" s="155" t="s">
        <v>49</v>
      </c>
      <c r="AO105" s="155" t="s">
        <v>49</v>
      </c>
      <c r="AP105" s="155" t="s">
        <v>49</v>
      </c>
      <c r="AR105" s="155"/>
      <c r="AS105" s="155"/>
      <c r="AT105" s="155"/>
      <c r="AU105" s="155"/>
    </row>
    <row r="106" spans="1:48"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50"/>
      <c r="Y106" s="126" t="str">
        <f t="shared" si="20"/>
        <v/>
      </c>
      <c r="Z106" s="126" t="str">
        <f t="shared" si="20"/>
        <v/>
      </c>
      <c r="AA106" s="126" t="str">
        <f t="shared" si="20"/>
        <v/>
      </c>
      <c r="AB106" s="126" t="str">
        <f t="shared" si="20"/>
        <v/>
      </c>
      <c r="AC106" s="157"/>
      <c r="AD106" s="80" t="s">
        <v>136</v>
      </c>
      <c r="AG106" s="120"/>
      <c r="AH106" s="120"/>
      <c r="AI106" s="120"/>
      <c r="AJ106" s="120"/>
      <c r="AK106" s="120"/>
      <c r="AL106" s="120"/>
      <c r="AM106" s="155" t="s">
        <v>49</v>
      </c>
      <c r="AN106" s="155" t="s">
        <v>49</v>
      </c>
      <c r="AO106" s="155" t="s">
        <v>49</v>
      </c>
      <c r="AP106" s="155" t="s">
        <v>49</v>
      </c>
      <c r="AR106" s="155"/>
      <c r="AS106" s="155"/>
      <c r="AT106" s="155"/>
      <c r="AU106" s="155"/>
    </row>
    <row r="107" spans="1:48"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50"/>
      <c r="Y107" s="126" t="str">
        <f t="shared" si="20"/>
        <v/>
      </c>
      <c r="Z107" s="126" t="str">
        <f t="shared" si="20"/>
        <v/>
      </c>
      <c r="AA107" s="126" t="str">
        <f t="shared" si="20"/>
        <v/>
      </c>
      <c r="AB107" s="126" t="str">
        <f t="shared" si="20"/>
        <v/>
      </c>
      <c r="AC107" s="157"/>
      <c r="AD107" s="80" t="s">
        <v>137</v>
      </c>
      <c r="AG107" s="120"/>
      <c r="AH107" s="120"/>
      <c r="AI107" s="120"/>
      <c r="AJ107" s="120"/>
      <c r="AK107" s="120"/>
      <c r="AL107" s="120"/>
      <c r="AM107" s="155" t="s">
        <v>49</v>
      </c>
      <c r="AN107" s="155" t="s">
        <v>49</v>
      </c>
      <c r="AO107" s="155" t="s">
        <v>49</v>
      </c>
      <c r="AP107" s="155" t="s">
        <v>49</v>
      </c>
      <c r="AR107" s="155"/>
      <c r="AS107" s="155"/>
      <c r="AT107" s="155"/>
      <c r="AU107" s="155"/>
    </row>
    <row r="108" spans="1:48" ht="17.100000000000001" customHeight="1" thickBot="1" x14ac:dyDescent="0.25">
      <c r="A108" s="89"/>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50"/>
      <c r="Y108" s="126" t="str">
        <f t="shared" si="20"/>
        <v/>
      </c>
      <c r="Z108" s="126" t="str">
        <f t="shared" si="20"/>
        <v/>
      </c>
      <c r="AA108" s="126" t="str">
        <f t="shared" si="20"/>
        <v/>
      </c>
      <c r="AB108" s="126" t="str">
        <f t="shared" si="20"/>
        <v/>
      </c>
      <c r="AC108" s="157"/>
      <c r="AD108" s="88"/>
      <c r="AG108" s="120"/>
      <c r="AH108" s="120"/>
      <c r="AI108" s="120"/>
      <c r="AJ108" s="120"/>
      <c r="AK108" s="120"/>
      <c r="AL108" s="120"/>
      <c r="AM108" s="155" t="s">
        <v>49</v>
      </c>
      <c r="AN108" s="155" t="s">
        <v>49</v>
      </c>
      <c r="AO108" s="155" t="s">
        <v>49</v>
      </c>
      <c r="AP108" s="155" t="s">
        <v>49</v>
      </c>
      <c r="AR108" s="155"/>
      <c r="AS108" s="155"/>
      <c r="AT108" s="155"/>
      <c r="AU108" s="155"/>
    </row>
    <row r="109" spans="1:48" s="116" customFormat="1" ht="25.35" customHeight="1" thickBot="1" x14ac:dyDescent="0.25">
      <c r="A109" s="90"/>
      <c r="B109" s="35" t="s">
        <v>138</v>
      </c>
      <c r="C109" s="36" t="s">
        <v>139</v>
      </c>
      <c r="D109" s="150"/>
      <c r="E109" s="27" t="s">
        <v>140</v>
      </c>
      <c r="F109" s="244" t="s">
        <v>141</v>
      </c>
      <c r="G109" s="27" t="s">
        <v>142</v>
      </c>
      <c r="H109" s="244"/>
      <c r="I109" s="27" t="s">
        <v>0</v>
      </c>
      <c r="J109" s="150"/>
      <c r="K109" s="27" t="s">
        <v>140</v>
      </c>
      <c r="L109" s="244"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0"/>
        <v/>
      </c>
      <c r="AC109" s="157"/>
      <c r="AD109" s="110" t="s">
        <v>138</v>
      </c>
      <c r="AE109" s="113" t="s">
        <v>139</v>
      </c>
      <c r="AG109" s="27" t="s">
        <v>145</v>
      </c>
      <c r="AH109" s="27" t="s">
        <v>146</v>
      </c>
      <c r="AI109" s="27" t="s">
        <v>147</v>
      </c>
      <c r="AJ109" s="27"/>
      <c r="AK109" s="27" t="s">
        <v>391</v>
      </c>
      <c r="AL109" s="120"/>
      <c r="AM109" s="27" t="s">
        <v>522</v>
      </c>
      <c r="AN109" s="261" t="s">
        <v>523</v>
      </c>
      <c r="AO109" s="27" t="s">
        <v>524</v>
      </c>
      <c r="AP109" s="155" t="s">
        <v>49</v>
      </c>
      <c r="AR109" s="27" t="s">
        <v>522</v>
      </c>
      <c r="AS109" s="123" t="s">
        <v>523</v>
      </c>
      <c r="AT109" s="27" t="s">
        <v>524</v>
      </c>
      <c r="AU109" s="155"/>
    </row>
    <row r="110" spans="1:48" ht="25.35" customHeight="1" thickBot="1" x14ac:dyDescent="0.25">
      <c r="B110" s="101" t="s">
        <v>357</v>
      </c>
      <c r="C110" s="101" t="s">
        <v>596</v>
      </c>
      <c r="D110" s="144"/>
      <c r="E110" s="212">
        <v>0</v>
      </c>
      <c r="F110" s="213">
        <v>2</v>
      </c>
      <c r="G110" s="220">
        <v>6</v>
      </c>
      <c r="H110" s="41"/>
      <c r="I110" s="214">
        <v>8</v>
      </c>
      <c r="J110" s="150"/>
      <c r="K110" s="196">
        <v>0</v>
      </c>
      <c r="L110" s="197">
        <v>0.25</v>
      </c>
      <c r="M110" s="198">
        <v>0.75</v>
      </c>
      <c r="N110" s="126"/>
      <c r="O110" s="157"/>
      <c r="P110" s="101" t="s">
        <v>357</v>
      </c>
      <c r="Q110" s="101" t="s">
        <v>143</v>
      </c>
      <c r="R110" s="144"/>
      <c r="S110" s="40">
        <v>0</v>
      </c>
      <c r="T110" s="41">
        <v>0</v>
      </c>
      <c r="U110" s="42">
        <v>9</v>
      </c>
      <c r="V110" s="41"/>
      <c r="W110" s="43">
        <v>9</v>
      </c>
      <c r="X110" s="150"/>
      <c r="Y110" s="132">
        <f t="shared" si="20"/>
        <v>0</v>
      </c>
      <c r="Z110" s="133">
        <f t="shared" si="20"/>
        <v>0</v>
      </c>
      <c r="AA110" s="134">
        <f t="shared" si="20"/>
        <v>1</v>
      </c>
      <c r="AB110" s="126"/>
      <c r="AC110" s="157"/>
      <c r="AD110" s="108" t="s">
        <v>417</v>
      </c>
      <c r="AE110" s="124" t="s">
        <v>418</v>
      </c>
      <c r="AF110" s="154"/>
      <c r="AG110" s="183">
        <v>0.625</v>
      </c>
      <c r="AH110" s="184">
        <v>0.125</v>
      </c>
      <c r="AI110" s="184">
        <v>0.25</v>
      </c>
      <c r="AJ110" s="179"/>
      <c r="AK110" s="185">
        <v>1</v>
      </c>
      <c r="AL110" s="175"/>
      <c r="AM110" s="278">
        <f t="shared" ref="AM110:AO110" si="23">K110-Y110</f>
        <v>0</v>
      </c>
      <c r="AN110" s="279">
        <f t="shared" si="23"/>
        <v>0.25</v>
      </c>
      <c r="AO110" s="280">
        <f t="shared" si="23"/>
        <v>-0.25</v>
      </c>
      <c r="AP110" s="155" t="s">
        <v>49</v>
      </c>
      <c r="AQ110" s="167"/>
      <c r="AR110" s="183">
        <f>Y110-AI110</f>
        <v>-0.25</v>
      </c>
      <c r="AS110" s="184">
        <f>Z110-AH110</f>
        <v>-0.125</v>
      </c>
      <c r="AT110" s="185">
        <f>AA110-AG110</f>
        <v>0.375</v>
      </c>
      <c r="AU110" s="155"/>
      <c r="AV110" s="167"/>
    </row>
    <row r="111" spans="1:48" ht="25.35" customHeight="1" thickBot="1" x14ac:dyDescent="0.25">
      <c r="A111" s="89"/>
      <c r="B111" s="102"/>
      <c r="C111" s="102"/>
      <c r="D111" s="144"/>
      <c r="E111" s="49"/>
      <c r="F111" s="50"/>
      <c r="G111" s="91"/>
      <c r="H111" s="50"/>
      <c r="I111" s="51"/>
      <c r="J111" s="150"/>
      <c r="K111" s="135"/>
      <c r="L111" s="136"/>
      <c r="M111" s="137"/>
      <c r="N111" s="126"/>
      <c r="O111" s="157"/>
      <c r="P111" s="102"/>
      <c r="Q111" s="102"/>
      <c r="R111" s="144"/>
      <c r="S111" s="49"/>
      <c r="T111" s="50"/>
      <c r="U111" s="91"/>
      <c r="V111" s="50"/>
      <c r="W111" s="51"/>
      <c r="X111" s="150"/>
      <c r="Y111" s="135"/>
      <c r="Z111" s="136"/>
      <c r="AA111" s="137"/>
      <c r="AB111" s="126"/>
      <c r="AC111" s="157"/>
      <c r="AD111" s="115"/>
      <c r="AE111" s="83"/>
      <c r="AF111" s="154"/>
      <c r="AG111" s="27" t="s">
        <v>140</v>
      </c>
      <c r="AH111" s="27" t="s">
        <v>419</v>
      </c>
      <c r="AI111" s="27" t="s">
        <v>142</v>
      </c>
      <c r="AJ111" s="27"/>
      <c r="AK111" s="27" t="s">
        <v>391</v>
      </c>
      <c r="AL111" s="120"/>
      <c r="AM111" s="27" t="s">
        <v>140</v>
      </c>
      <c r="AN111" s="261" t="s">
        <v>141</v>
      </c>
      <c r="AO111" s="27" t="s">
        <v>142</v>
      </c>
      <c r="AP111" s="155"/>
      <c r="AR111" s="27" t="s">
        <v>140</v>
      </c>
      <c r="AS111" s="123" t="s">
        <v>419</v>
      </c>
      <c r="AT111" s="27" t="s">
        <v>142</v>
      </c>
      <c r="AU111" s="155"/>
    </row>
    <row r="112" spans="1:48" ht="17.100000000000001" customHeight="1" thickBot="1" x14ac:dyDescent="0.25">
      <c r="B112" s="28" t="s">
        <v>358</v>
      </c>
      <c r="C112" s="28" t="s">
        <v>597</v>
      </c>
      <c r="D112" s="144"/>
      <c r="E112" s="217">
        <v>0</v>
      </c>
      <c r="F112" s="218">
        <v>2</v>
      </c>
      <c r="G112" s="221">
        <v>6</v>
      </c>
      <c r="H112" s="45"/>
      <c r="I112" s="219">
        <v>8</v>
      </c>
      <c r="J112" s="150"/>
      <c r="K112" s="202">
        <v>0</v>
      </c>
      <c r="L112" s="203">
        <v>0.25</v>
      </c>
      <c r="M112" s="204">
        <v>0.75</v>
      </c>
      <c r="N112" s="126"/>
      <c r="O112" s="157"/>
      <c r="P112" s="28" t="s">
        <v>358</v>
      </c>
      <c r="Q112" s="28" t="s">
        <v>144</v>
      </c>
      <c r="R112" s="144"/>
      <c r="S112" s="44">
        <v>0</v>
      </c>
      <c r="T112" s="45">
        <v>0</v>
      </c>
      <c r="U112" s="46">
        <v>9</v>
      </c>
      <c r="V112" s="45"/>
      <c r="W112" s="47">
        <v>9</v>
      </c>
      <c r="X112" s="150"/>
      <c r="Y112" s="138">
        <f t="shared" si="20"/>
        <v>0</v>
      </c>
      <c r="Z112" s="139">
        <f t="shared" si="20"/>
        <v>0</v>
      </c>
      <c r="AA112" s="140">
        <f t="shared" si="20"/>
        <v>1</v>
      </c>
      <c r="AB112" s="126"/>
      <c r="AC112" s="157"/>
      <c r="AD112" s="102" t="s">
        <v>420</v>
      </c>
      <c r="AE112" s="74" t="s">
        <v>144</v>
      </c>
      <c r="AF112" s="154"/>
      <c r="AG112" s="183">
        <v>0</v>
      </c>
      <c r="AH112" s="184">
        <v>0.16666666666666666</v>
      </c>
      <c r="AI112" s="184">
        <v>0.83333333333333337</v>
      </c>
      <c r="AJ112" s="179"/>
      <c r="AK112" s="185">
        <v>0.75</v>
      </c>
      <c r="AL112" s="175"/>
      <c r="AM112" s="278">
        <f t="shared" ref="AM112:AO112" si="24">K112-Y112</f>
        <v>0</v>
      </c>
      <c r="AN112" s="279">
        <f t="shared" si="24"/>
        <v>0.25</v>
      </c>
      <c r="AO112" s="280">
        <f t="shared" si="24"/>
        <v>-0.25</v>
      </c>
      <c r="AP112" s="155" t="s">
        <v>49</v>
      </c>
      <c r="AR112" s="187">
        <f>Y112-AG112</f>
        <v>0</v>
      </c>
      <c r="AS112" s="188">
        <f>Z112-AH112</f>
        <v>-0.16666666666666666</v>
      </c>
      <c r="AT112" s="189">
        <f>AA112-AI112</f>
        <v>0.16666666666666663</v>
      </c>
      <c r="AU112" s="155"/>
    </row>
    <row r="113" spans="1:47" ht="25.35" customHeight="1" thickBot="1" x14ac:dyDescent="0.25">
      <c r="B113" s="28"/>
      <c r="C113" s="28"/>
      <c r="D113" s="144"/>
      <c r="E113" s="27" t="s">
        <v>145</v>
      </c>
      <c r="F113" s="244" t="s">
        <v>146</v>
      </c>
      <c r="G113" s="27" t="s">
        <v>147</v>
      </c>
      <c r="H113" s="244"/>
      <c r="I113" s="27" t="s">
        <v>0</v>
      </c>
      <c r="J113" s="116"/>
      <c r="K113" s="27" t="s">
        <v>145</v>
      </c>
      <c r="L113" s="244" t="s">
        <v>146</v>
      </c>
      <c r="M113" s="27" t="s">
        <v>147</v>
      </c>
      <c r="N113" s="126" t="s">
        <v>49</v>
      </c>
      <c r="O113" s="157"/>
      <c r="P113" s="28"/>
      <c r="Q113" s="28"/>
      <c r="R113" s="144"/>
      <c r="S113" s="27" t="s">
        <v>145</v>
      </c>
      <c r="T113" s="123" t="s">
        <v>146</v>
      </c>
      <c r="U113" s="27" t="s">
        <v>147</v>
      </c>
      <c r="V113" s="123"/>
      <c r="W113" s="27" t="s">
        <v>0</v>
      </c>
      <c r="X113" s="116"/>
      <c r="Y113" s="27" t="s">
        <v>145</v>
      </c>
      <c r="Z113" s="123" t="s">
        <v>146</v>
      </c>
      <c r="AA113" s="27" t="s">
        <v>147</v>
      </c>
      <c r="AB113" s="126" t="str">
        <f t="shared" si="20"/>
        <v/>
      </c>
      <c r="AC113" s="157"/>
      <c r="AD113" s="28"/>
      <c r="AE113" s="74"/>
      <c r="AF113" s="154"/>
      <c r="AG113" s="27" t="s">
        <v>145</v>
      </c>
      <c r="AH113" s="27" t="s">
        <v>146</v>
      </c>
      <c r="AI113" s="27" t="s">
        <v>147</v>
      </c>
      <c r="AJ113" s="27"/>
      <c r="AK113" s="27" t="s">
        <v>391</v>
      </c>
      <c r="AL113" s="120"/>
      <c r="AM113" s="27" t="s">
        <v>145</v>
      </c>
      <c r="AN113" s="261" t="s">
        <v>146</v>
      </c>
      <c r="AO113" s="27" t="s">
        <v>147</v>
      </c>
      <c r="AP113" s="155"/>
      <c r="AR113" s="27" t="s">
        <v>145</v>
      </c>
      <c r="AS113" s="123" t="s">
        <v>146</v>
      </c>
      <c r="AT113" s="27" t="s">
        <v>147</v>
      </c>
      <c r="AU113" s="155"/>
    </row>
    <row r="114" spans="1:47" ht="25.35" customHeight="1" thickBot="1" x14ac:dyDescent="0.25">
      <c r="B114" s="28" t="s">
        <v>359</v>
      </c>
      <c r="C114" s="28" t="s">
        <v>598</v>
      </c>
      <c r="D114" s="144"/>
      <c r="E114" s="209">
        <v>0</v>
      </c>
      <c r="F114" s="210">
        <v>3</v>
      </c>
      <c r="G114" s="222">
        <v>5</v>
      </c>
      <c r="H114" s="53"/>
      <c r="I114" s="211">
        <v>8</v>
      </c>
      <c r="J114" s="116"/>
      <c r="K114" s="193">
        <v>0</v>
      </c>
      <c r="L114" s="194">
        <v>0.375</v>
      </c>
      <c r="M114" s="195">
        <v>0.625</v>
      </c>
      <c r="N114" s="127"/>
      <c r="O114" s="157"/>
      <c r="P114" s="28" t="s">
        <v>359</v>
      </c>
      <c r="Q114" s="28" t="s">
        <v>148</v>
      </c>
      <c r="R114" s="144"/>
      <c r="S114" s="52">
        <v>0</v>
      </c>
      <c r="T114" s="53">
        <v>3</v>
      </c>
      <c r="U114" s="54">
        <v>6</v>
      </c>
      <c r="V114" s="53"/>
      <c r="W114" s="55">
        <v>9</v>
      </c>
      <c r="X114" s="116"/>
      <c r="Y114" s="128">
        <f t="shared" si="20"/>
        <v>0</v>
      </c>
      <c r="Z114" s="129">
        <f t="shared" si="20"/>
        <v>0.33333333333333331</v>
      </c>
      <c r="AA114" s="130">
        <f t="shared" si="20"/>
        <v>0.66666666666666663</v>
      </c>
      <c r="AB114" s="127"/>
      <c r="AC114" s="157"/>
      <c r="AD114" s="28" t="s">
        <v>421</v>
      </c>
      <c r="AE114" s="74" t="s">
        <v>148</v>
      </c>
      <c r="AF114" s="154"/>
      <c r="AG114" s="183">
        <v>0</v>
      </c>
      <c r="AH114" s="184">
        <v>0.25</v>
      </c>
      <c r="AI114" s="184">
        <v>0.75</v>
      </c>
      <c r="AJ114" s="179"/>
      <c r="AK114" s="185">
        <v>1</v>
      </c>
      <c r="AL114" s="175"/>
      <c r="AM114" s="278">
        <f t="shared" ref="AM114:AO114" si="25">K114-Y114</f>
        <v>0</v>
      </c>
      <c r="AN114" s="279">
        <f t="shared" si="25"/>
        <v>4.1666666666666685E-2</v>
      </c>
      <c r="AO114" s="280">
        <f t="shared" si="25"/>
        <v>-4.166666666666663E-2</v>
      </c>
      <c r="AP114" s="155" t="s">
        <v>49</v>
      </c>
      <c r="AR114" s="187">
        <f>Y114-AG114</f>
        <v>0</v>
      </c>
      <c r="AS114" s="188">
        <f>Z114-AH114</f>
        <v>8.3333333333333315E-2</v>
      </c>
      <c r="AT114" s="189">
        <f>AA114-AI114</f>
        <v>-8.333333333333337E-2</v>
      </c>
      <c r="AU114" s="155"/>
    </row>
    <row r="115" spans="1:47"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X115" s="116"/>
      <c r="Y115" s="127" t="str">
        <f t="shared" si="20"/>
        <v/>
      </c>
      <c r="Z115" s="127" t="str">
        <f t="shared" si="20"/>
        <v/>
      </c>
      <c r="AA115" s="127" t="str">
        <f t="shared" si="20"/>
        <v/>
      </c>
      <c r="AB115" s="127" t="str">
        <f t="shared" si="20"/>
        <v/>
      </c>
      <c r="AC115" s="157"/>
      <c r="AD115" s="35" t="s">
        <v>149</v>
      </c>
      <c r="AE115" s="36" t="s">
        <v>150</v>
      </c>
      <c r="AG115" s="120"/>
      <c r="AH115" s="120"/>
      <c r="AI115" s="120"/>
      <c r="AJ115" s="120"/>
      <c r="AK115" s="120"/>
      <c r="AL115" s="120"/>
      <c r="AM115" s="155" t="s">
        <v>49</v>
      </c>
      <c r="AN115" s="155" t="s">
        <v>49</v>
      </c>
      <c r="AO115" s="155" t="s">
        <v>49</v>
      </c>
      <c r="AP115" s="155" t="s">
        <v>49</v>
      </c>
      <c r="AR115" s="155"/>
      <c r="AS115" s="155"/>
      <c r="AT115" s="155"/>
      <c r="AU115" s="155"/>
    </row>
    <row r="116" spans="1:47" ht="47.85" customHeight="1" thickBot="1" x14ac:dyDescent="0.25">
      <c r="B116" s="48" t="s">
        <v>360</v>
      </c>
      <c r="C116" s="28" t="s">
        <v>599</v>
      </c>
      <c r="D116" s="144"/>
      <c r="E116" s="205">
        <v>6</v>
      </c>
      <c r="F116" s="205">
        <v>2</v>
      </c>
      <c r="G116" s="206">
        <v>0</v>
      </c>
      <c r="H116" s="205">
        <v>0</v>
      </c>
      <c r="I116" s="205">
        <v>8</v>
      </c>
      <c r="J116" s="116"/>
      <c r="K116" s="192">
        <v>0.75</v>
      </c>
      <c r="L116" s="192">
        <v>0.25</v>
      </c>
      <c r="M116" s="192">
        <v>0</v>
      </c>
      <c r="N116" s="192">
        <v>0</v>
      </c>
      <c r="O116" s="157"/>
      <c r="P116" s="48" t="s">
        <v>360</v>
      </c>
      <c r="Q116" s="28" t="s">
        <v>151</v>
      </c>
      <c r="R116" s="144"/>
      <c r="S116" s="30">
        <v>6</v>
      </c>
      <c r="T116" s="30">
        <v>0</v>
      </c>
      <c r="U116" s="31">
        <v>1</v>
      </c>
      <c r="V116" s="30">
        <v>2</v>
      </c>
      <c r="W116" s="30">
        <v>9</v>
      </c>
      <c r="X116" s="116"/>
      <c r="Y116" s="127">
        <f t="shared" si="20"/>
        <v>0.66666666666666663</v>
      </c>
      <c r="Z116" s="127">
        <f t="shared" si="20"/>
        <v>0</v>
      </c>
      <c r="AA116" s="127">
        <f t="shared" si="20"/>
        <v>0.1111111111111111</v>
      </c>
      <c r="AB116" s="127">
        <f t="shared" si="20"/>
        <v>0.22222222222222221</v>
      </c>
      <c r="AC116" s="157"/>
      <c r="AD116" s="28" t="s">
        <v>422</v>
      </c>
      <c r="AE116" s="74" t="s">
        <v>423</v>
      </c>
      <c r="AF116" s="154"/>
      <c r="AG116" s="174">
        <v>0.625</v>
      </c>
      <c r="AH116" s="174">
        <v>0.125</v>
      </c>
      <c r="AI116" s="174">
        <v>0.125</v>
      </c>
      <c r="AJ116" s="174">
        <v>0.125</v>
      </c>
      <c r="AK116" s="174">
        <v>1</v>
      </c>
      <c r="AL116" s="175"/>
      <c r="AM116" s="264">
        <f t="shared" ref="AM116:AP119" si="26">K116-Y116</f>
        <v>8.333333333333337E-2</v>
      </c>
      <c r="AN116" s="264">
        <f t="shared" si="26"/>
        <v>0.25</v>
      </c>
      <c r="AO116" s="264">
        <f t="shared" si="26"/>
        <v>-0.1111111111111111</v>
      </c>
      <c r="AP116" s="264">
        <f t="shared" si="26"/>
        <v>-0.22222222222222221</v>
      </c>
      <c r="AR116" s="174">
        <f>Y116-AG116</f>
        <v>4.166666666666663E-2</v>
      </c>
      <c r="AS116" s="174">
        <f>Z116-AH116</f>
        <v>-0.125</v>
      </c>
      <c r="AT116" s="174">
        <f>AA116-AI116</f>
        <v>-1.3888888888888895E-2</v>
      </c>
      <c r="AU116" s="174">
        <f>AB116-AJ116</f>
        <v>9.722222222222221E-2</v>
      </c>
    </row>
    <row r="117" spans="1:47" ht="17.100000000000001" customHeight="1" thickBot="1" x14ac:dyDescent="0.25">
      <c r="A117" s="2"/>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X117" s="116"/>
      <c r="Y117" s="127" t="str">
        <f t="shared" si="20"/>
        <v/>
      </c>
      <c r="Z117" s="127" t="str">
        <f t="shared" si="20"/>
        <v/>
      </c>
      <c r="AA117" s="127" t="str">
        <f t="shared" si="20"/>
        <v/>
      </c>
      <c r="AB117" s="127" t="str">
        <f t="shared" si="20"/>
        <v/>
      </c>
      <c r="AC117" s="157"/>
      <c r="AD117" s="35" t="s">
        <v>152</v>
      </c>
      <c r="AE117" s="36" t="s">
        <v>153</v>
      </c>
      <c r="AG117" s="175"/>
      <c r="AH117" s="175"/>
      <c r="AI117" s="175"/>
      <c r="AJ117" s="175"/>
      <c r="AK117" s="175"/>
      <c r="AL117" s="175"/>
      <c r="AM117" s="174" t="s">
        <v>49</v>
      </c>
      <c r="AN117" s="174" t="s">
        <v>49</v>
      </c>
      <c r="AO117" s="174" t="s">
        <v>49</v>
      </c>
      <c r="AP117" s="174" t="s">
        <v>49</v>
      </c>
      <c r="AR117" s="174"/>
      <c r="AS117" s="174"/>
      <c r="AT117" s="174"/>
      <c r="AU117" s="174"/>
    </row>
    <row r="118" spans="1:47" ht="36.6" customHeight="1" thickBot="1" x14ac:dyDescent="0.25">
      <c r="A118" s="2"/>
      <c r="B118" s="48" t="s">
        <v>361</v>
      </c>
      <c r="C118" s="28" t="s">
        <v>600</v>
      </c>
      <c r="D118" s="144"/>
      <c r="E118" s="205">
        <v>6</v>
      </c>
      <c r="F118" s="205">
        <v>2</v>
      </c>
      <c r="G118" s="206">
        <v>0</v>
      </c>
      <c r="H118" s="205">
        <v>0</v>
      </c>
      <c r="I118" s="205">
        <v>8</v>
      </c>
      <c r="J118" s="116"/>
      <c r="K118" s="192">
        <v>0.75</v>
      </c>
      <c r="L118" s="192">
        <v>0.25</v>
      </c>
      <c r="M118" s="192">
        <v>0</v>
      </c>
      <c r="N118" s="192">
        <v>0</v>
      </c>
      <c r="O118" s="157"/>
      <c r="P118" s="48" t="s">
        <v>361</v>
      </c>
      <c r="Q118" s="28" t="s">
        <v>154</v>
      </c>
      <c r="R118" s="144"/>
      <c r="S118" s="30">
        <v>7</v>
      </c>
      <c r="T118" s="30">
        <v>2</v>
      </c>
      <c r="U118" s="31">
        <v>0</v>
      </c>
      <c r="V118" s="30">
        <v>0</v>
      </c>
      <c r="W118" s="30">
        <v>9</v>
      </c>
      <c r="X118" s="116"/>
      <c r="Y118" s="127">
        <f t="shared" si="20"/>
        <v>0.77777777777777779</v>
      </c>
      <c r="Z118" s="127">
        <f t="shared" si="20"/>
        <v>0.22222222222222221</v>
      </c>
      <c r="AA118" s="127">
        <f t="shared" si="20"/>
        <v>0</v>
      </c>
      <c r="AB118" s="127">
        <f t="shared" si="20"/>
        <v>0</v>
      </c>
      <c r="AC118" s="157"/>
      <c r="AD118" s="28" t="s">
        <v>424</v>
      </c>
      <c r="AE118" s="74" t="s">
        <v>154</v>
      </c>
      <c r="AF118" s="154"/>
      <c r="AG118" s="174">
        <v>0.625</v>
      </c>
      <c r="AH118" s="174">
        <v>0.25</v>
      </c>
      <c r="AI118" s="174">
        <v>0.125</v>
      </c>
      <c r="AJ118" s="174">
        <v>0</v>
      </c>
      <c r="AK118" s="174">
        <v>1</v>
      </c>
      <c r="AL118" s="175"/>
      <c r="AM118" s="264">
        <f t="shared" si="26"/>
        <v>-2.777777777777779E-2</v>
      </c>
      <c r="AN118" s="264">
        <f t="shared" si="26"/>
        <v>2.777777777777779E-2</v>
      </c>
      <c r="AO118" s="264">
        <f t="shared" si="26"/>
        <v>0</v>
      </c>
      <c r="AP118" s="264">
        <f t="shared" si="26"/>
        <v>0</v>
      </c>
      <c r="AR118" s="174">
        <f t="shared" ref="AR118:AU119" si="27">Y118-AG118</f>
        <v>0.15277777777777779</v>
      </c>
      <c r="AS118" s="174">
        <f t="shared" si="27"/>
        <v>-2.777777777777779E-2</v>
      </c>
      <c r="AT118" s="174">
        <f t="shared" si="27"/>
        <v>-0.125</v>
      </c>
      <c r="AU118" s="174">
        <f t="shared" si="27"/>
        <v>0</v>
      </c>
    </row>
    <row r="119" spans="1:47" ht="25.35" customHeight="1" thickBot="1" x14ac:dyDescent="0.25">
      <c r="A119" s="2"/>
      <c r="B119" s="48" t="s">
        <v>362</v>
      </c>
      <c r="C119" s="28" t="s">
        <v>601</v>
      </c>
      <c r="D119" s="144"/>
      <c r="E119" s="205">
        <v>7</v>
      </c>
      <c r="F119" s="205">
        <v>1</v>
      </c>
      <c r="G119" s="206">
        <v>0</v>
      </c>
      <c r="H119" s="205">
        <v>0</v>
      </c>
      <c r="I119" s="205">
        <v>8</v>
      </c>
      <c r="J119" s="116"/>
      <c r="K119" s="192">
        <v>0.875</v>
      </c>
      <c r="L119" s="192">
        <v>0.125</v>
      </c>
      <c r="M119" s="192">
        <v>0</v>
      </c>
      <c r="N119" s="192">
        <v>0</v>
      </c>
      <c r="O119" s="157"/>
      <c r="P119" s="48" t="s">
        <v>362</v>
      </c>
      <c r="Q119" s="28" t="s">
        <v>155</v>
      </c>
      <c r="R119" s="144"/>
      <c r="S119" s="30">
        <v>9</v>
      </c>
      <c r="T119" s="30">
        <v>0</v>
      </c>
      <c r="U119" s="31">
        <v>0</v>
      </c>
      <c r="V119" s="30">
        <v>0</v>
      </c>
      <c r="W119" s="30">
        <v>9</v>
      </c>
      <c r="X119" s="116"/>
      <c r="Y119" s="127">
        <f t="shared" si="20"/>
        <v>1</v>
      </c>
      <c r="Z119" s="127">
        <f t="shared" si="20"/>
        <v>0</v>
      </c>
      <c r="AA119" s="127">
        <f t="shared" si="20"/>
        <v>0</v>
      </c>
      <c r="AB119" s="127">
        <f t="shared" si="20"/>
        <v>0</v>
      </c>
      <c r="AC119" s="157"/>
      <c r="AD119" s="28" t="s">
        <v>425</v>
      </c>
      <c r="AE119" s="74" t="s">
        <v>155</v>
      </c>
      <c r="AF119" s="154"/>
      <c r="AG119" s="174">
        <v>1</v>
      </c>
      <c r="AH119" s="174">
        <v>0</v>
      </c>
      <c r="AI119" s="174">
        <v>0</v>
      </c>
      <c r="AJ119" s="174">
        <v>0</v>
      </c>
      <c r="AK119" s="174">
        <v>1</v>
      </c>
      <c r="AL119" s="175"/>
      <c r="AM119" s="264">
        <f t="shared" si="26"/>
        <v>-0.125</v>
      </c>
      <c r="AN119" s="264">
        <f t="shared" si="26"/>
        <v>0.125</v>
      </c>
      <c r="AO119" s="264">
        <f t="shared" si="26"/>
        <v>0</v>
      </c>
      <c r="AP119" s="264">
        <f t="shared" si="26"/>
        <v>0</v>
      </c>
      <c r="AR119" s="174">
        <f t="shared" si="27"/>
        <v>0</v>
      </c>
      <c r="AS119" s="174">
        <f t="shared" si="27"/>
        <v>0</v>
      </c>
      <c r="AT119" s="174">
        <f t="shared" si="27"/>
        <v>0</v>
      </c>
      <c r="AU119" s="174">
        <f t="shared" si="27"/>
        <v>0</v>
      </c>
    </row>
    <row r="120" spans="1:47" ht="25.35" customHeight="1" thickBot="1" x14ac:dyDescent="0.25">
      <c r="A120" s="2"/>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X120" s="116"/>
      <c r="Y120" s="127" t="str">
        <f t="shared" si="20"/>
        <v/>
      </c>
      <c r="Z120" s="127" t="str">
        <f t="shared" si="20"/>
        <v/>
      </c>
      <c r="AA120" s="127" t="str">
        <f t="shared" si="20"/>
        <v/>
      </c>
      <c r="AB120" s="127" t="str">
        <f t="shared" si="20"/>
        <v/>
      </c>
      <c r="AC120" s="157"/>
      <c r="AD120" s="35" t="s">
        <v>156</v>
      </c>
      <c r="AE120" s="36" t="s">
        <v>157</v>
      </c>
      <c r="AG120" s="175"/>
      <c r="AH120" s="175"/>
      <c r="AI120" s="175"/>
      <c r="AJ120" s="175"/>
      <c r="AK120" s="175"/>
      <c r="AL120" s="175"/>
      <c r="AM120" s="174" t="s">
        <v>49</v>
      </c>
      <c r="AN120" s="174" t="s">
        <v>49</v>
      </c>
      <c r="AO120" s="174" t="s">
        <v>49</v>
      </c>
      <c r="AP120" s="174" t="s">
        <v>49</v>
      </c>
      <c r="AR120" s="174"/>
      <c r="AS120" s="174"/>
      <c r="AT120" s="174"/>
      <c r="AU120" s="174"/>
    </row>
    <row r="121" spans="1:47" ht="17.100000000000001" customHeight="1" thickBot="1" x14ac:dyDescent="0.25">
      <c r="A121" s="2"/>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X121" s="116"/>
      <c r="Y121" s="127" t="str">
        <f t="shared" si="20"/>
        <v/>
      </c>
      <c r="Z121" s="127" t="str">
        <f t="shared" si="20"/>
        <v/>
      </c>
      <c r="AA121" s="127" t="str">
        <f t="shared" si="20"/>
        <v/>
      </c>
      <c r="AB121" s="127" t="str">
        <f t="shared" si="20"/>
        <v/>
      </c>
      <c r="AC121" s="157"/>
      <c r="AD121" s="35" t="s">
        <v>158</v>
      </c>
      <c r="AE121" s="36" t="s">
        <v>159</v>
      </c>
      <c r="AG121" s="175"/>
      <c r="AH121" s="175"/>
      <c r="AI121" s="175"/>
      <c r="AJ121" s="175"/>
      <c r="AK121" s="175"/>
      <c r="AL121" s="175"/>
      <c r="AM121" s="174" t="s">
        <v>49</v>
      </c>
      <c r="AN121" s="174" t="s">
        <v>49</v>
      </c>
      <c r="AO121" s="174" t="s">
        <v>49</v>
      </c>
      <c r="AP121" s="174" t="s">
        <v>49</v>
      </c>
      <c r="AR121" s="174"/>
      <c r="AS121" s="174"/>
      <c r="AT121" s="174"/>
      <c r="AU121" s="174"/>
    </row>
    <row r="122" spans="1:47" ht="36.6" customHeight="1" thickBot="1" x14ac:dyDescent="0.25">
      <c r="A122" s="2"/>
      <c r="B122" s="48" t="s">
        <v>363</v>
      </c>
      <c r="C122" s="28" t="s">
        <v>602</v>
      </c>
      <c r="D122" s="144"/>
      <c r="E122" s="205">
        <v>8</v>
      </c>
      <c r="F122" s="205">
        <v>0</v>
      </c>
      <c r="G122" s="206">
        <v>0</v>
      </c>
      <c r="H122" s="205">
        <v>0</v>
      </c>
      <c r="I122" s="205">
        <v>8</v>
      </c>
      <c r="J122" s="116"/>
      <c r="K122" s="192">
        <v>1</v>
      </c>
      <c r="L122" s="192">
        <v>0</v>
      </c>
      <c r="M122" s="192">
        <v>0</v>
      </c>
      <c r="N122" s="192">
        <v>0</v>
      </c>
      <c r="O122" s="157"/>
      <c r="P122" s="48" t="s">
        <v>363</v>
      </c>
      <c r="Q122" s="28" t="s">
        <v>160</v>
      </c>
      <c r="R122" s="144"/>
      <c r="S122" s="30">
        <v>9</v>
      </c>
      <c r="T122" s="30">
        <v>0</v>
      </c>
      <c r="U122" s="31">
        <v>0</v>
      </c>
      <c r="V122" s="30">
        <v>0</v>
      </c>
      <c r="W122" s="30">
        <v>9</v>
      </c>
      <c r="X122" s="116"/>
      <c r="Y122" s="127">
        <f t="shared" si="20"/>
        <v>1</v>
      </c>
      <c r="Z122" s="127">
        <f t="shared" si="20"/>
        <v>0</v>
      </c>
      <c r="AA122" s="127">
        <f t="shared" si="20"/>
        <v>0</v>
      </c>
      <c r="AB122" s="127">
        <f t="shared" si="20"/>
        <v>0</v>
      </c>
      <c r="AC122" s="157"/>
      <c r="AD122" s="28" t="s">
        <v>426</v>
      </c>
      <c r="AE122" s="74" t="s">
        <v>160</v>
      </c>
      <c r="AF122" s="154"/>
      <c r="AG122" s="174">
        <v>1</v>
      </c>
      <c r="AH122" s="174">
        <v>0</v>
      </c>
      <c r="AI122" s="174">
        <v>0</v>
      </c>
      <c r="AJ122" s="174">
        <v>0</v>
      </c>
      <c r="AK122" s="174">
        <v>1</v>
      </c>
      <c r="AL122" s="175"/>
      <c r="AM122" s="264">
        <f t="shared" ref="AM122:AP122" si="28">K122-Y122</f>
        <v>0</v>
      </c>
      <c r="AN122" s="264">
        <f t="shared" si="28"/>
        <v>0</v>
      </c>
      <c r="AO122" s="264">
        <f t="shared" si="28"/>
        <v>0</v>
      </c>
      <c r="AP122" s="264">
        <f t="shared" si="28"/>
        <v>0</v>
      </c>
      <c r="AR122" s="174">
        <f>Y122-AG122</f>
        <v>0</v>
      </c>
      <c r="AS122" s="174">
        <f>Z122-AH122</f>
        <v>0</v>
      </c>
      <c r="AT122" s="174">
        <f>AA122-AI122</f>
        <v>0</v>
      </c>
      <c r="AU122" s="174">
        <f>AB122-AJ122</f>
        <v>0</v>
      </c>
    </row>
    <row r="123" spans="1:47" ht="17.100000000000001" customHeight="1" thickBot="1" x14ac:dyDescent="0.25">
      <c r="A123" s="2"/>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X123" s="116"/>
      <c r="Y123" s="127" t="str">
        <f t="shared" si="20"/>
        <v/>
      </c>
      <c r="Z123" s="127" t="str">
        <f t="shared" si="20"/>
        <v/>
      </c>
      <c r="AA123" s="127" t="str">
        <f t="shared" si="20"/>
        <v/>
      </c>
      <c r="AB123" s="127" t="str">
        <f t="shared" si="20"/>
        <v/>
      </c>
      <c r="AC123" s="157"/>
      <c r="AD123" s="35" t="s">
        <v>161</v>
      </c>
      <c r="AE123" s="36" t="s">
        <v>162</v>
      </c>
      <c r="AG123" s="175"/>
      <c r="AH123" s="175"/>
      <c r="AI123" s="175"/>
      <c r="AJ123" s="175"/>
      <c r="AK123" s="175"/>
      <c r="AL123" s="175"/>
      <c r="AM123" s="174" t="s">
        <v>49</v>
      </c>
      <c r="AN123" s="174" t="s">
        <v>49</v>
      </c>
      <c r="AO123" s="174" t="s">
        <v>49</v>
      </c>
      <c r="AP123" s="174" t="s">
        <v>49</v>
      </c>
      <c r="AR123" s="174"/>
      <c r="AS123" s="174"/>
      <c r="AT123" s="174"/>
      <c r="AU123" s="174"/>
    </row>
    <row r="124" spans="1:47" ht="47.85" customHeight="1" thickBot="1" x14ac:dyDescent="0.25">
      <c r="A124" s="2"/>
      <c r="B124" s="48" t="s">
        <v>364</v>
      </c>
      <c r="C124" s="28" t="s">
        <v>603</v>
      </c>
      <c r="D124" s="144"/>
      <c r="E124" s="205">
        <v>7</v>
      </c>
      <c r="F124" s="205">
        <v>0</v>
      </c>
      <c r="G124" s="206">
        <v>0</v>
      </c>
      <c r="H124" s="205">
        <v>1</v>
      </c>
      <c r="I124" s="205">
        <v>8</v>
      </c>
      <c r="J124" s="116"/>
      <c r="K124" s="192">
        <v>0.875</v>
      </c>
      <c r="L124" s="192">
        <v>0</v>
      </c>
      <c r="M124" s="192">
        <v>0</v>
      </c>
      <c r="N124" s="192">
        <v>0.125</v>
      </c>
      <c r="O124" s="157"/>
      <c r="P124" s="48" t="s">
        <v>364</v>
      </c>
      <c r="Q124" s="28" t="s">
        <v>163</v>
      </c>
      <c r="R124" s="144"/>
      <c r="S124" s="30">
        <v>7</v>
      </c>
      <c r="T124" s="30">
        <v>0</v>
      </c>
      <c r="U124" s="31">
        <v>0</v>
      </c>
      <c r="V124" s="30">
        <v>2</v>
      </c>
      <c r="W124" s="30">
        <v>9</v>
      </c>
      <c r="X124" s="116"/>
      <c r="Y124" s="127">
        <f t="shared" si="20"/>
        <v>0.77777777777777779</v>
      </c>
      <c r="Z124" s="127">
        <f t="shared" si="20"/>
        <v>0</v>
      </c>
      <c r="AA124" s="127">
        <f t="shared" si="20"/>
        <v>0</v>
      </c>
      <c r="AB124" s="127">
        <f t="shared" si="20"/>
        <v>0.22222222222222221</v>
      </c>
      <c r="AC124" s="157"/>
      <c r="AD124" s="28" t="s">
        <v>427</v>
      </c>
      <c r="AE124" s="74" t="s">
        <v>163</v>
      </c>
      <c r="AF124" s="154"/>
      <c r="AG124" s="174">
        <v>0.625</v>
      </c>
      <c r="AH124" s="174">
        <v>0.125</v>
      </c>
      <c r="AI124" s="174">
        <v>0</v>
      </c>
      <c r="AJ124" s="174">
        <v>0.25</v>
      </c>
      <c r="AK124" s="174">
        <v>1</v>
      </c>
      <c r="AL124" s="175"/>
      <c r="AM124" s="264">
        <f t="shared" ref="AM124:AP126" si="29">K124-Y124</f>
        <v>9.722222222222221E-2</v>
      </c>
      <c r="AN124" s="264">
        <f t="shared" si="29"/>
        <v>0</v>
      </c>
      <c r="AO124" s="264">
        <f t="shared" si="29"/>
        <v>0</v>
      </c>
      <c r="AP124" s="264">
        <f t="shared" si="29"/>
        <v>-9.722222222222221E-2</v>
      </c>
      <c r="AR124" s="174">
        <f t="shared" ref="AR124:AU126" si="30">Y124-AG124</f>
        <v>0.15277777777777779</v>
      </c>
      <c r="AS124" s="174">
        <f t="shared" si="30"/>
        <v>-0.125</v>
      </c>
      <c r="AT124" s="174">
        <f t="shared" si="30"/>
        <v>0</v>
      </c>
      <c r="AU124" s="174">
        <f t="shared" si="30"/>
        <v>-2.777777777777779E-2</v>
      </c>
    </row>
    <row r="125" spans="1:47" ht="36.6" customHeight="1" thickBot="1" x14ac:dyDescent="0.25">
      <c r="A125" s="2"/>
      <c r="B125" s="48" t="s">
        <v>365</v>
      </c>
      <c r="C125" s="28" t="s">
        <v>604</v>
      </c>
      <c r="D125" s="144"/>
      <c r="E125" s="205">
        <v>8</v>
      </c>
      <c r="F125" s="205">
        <v>0</v>
      </c>
      <c r="G125" s="206">
        <v>0</v>
      </c>
      <c r="H125" s="205">
        <v>0</v>
      </c>
      <c r="I125" s="205">
        <v>8</v>
      </c>
      <c r="J125" s="116"/>
      <c r="K125" s="192">
        <v>1</v>
      </c>
      <c r="L125" s="192">
        <v>0</v>
      </c>
      <c r="M125" s="192">
        <v>0</v>
      </c>
      <c r="N125" s="192">
        <v>0</v>
      </c>
      <c r="O125" s="157"/>
      <c r="P125" s="48" t="s">
        <v>365</v>
      </c>
      <c r="Q125" s="28" t="s">
        <v>164</v>
      </c>
      <c r="R125" s="144"/>
      <c r="S125" s="30">
        <v>9</v>
      </c>
      <c r="T125" s="30">
        <v>0</v>
      </c>
      <c r="U125" s="31">
        <v>0</v>
      </c>
      <c r="V125" s="30">
        <v>0</v>
      </c>
      <c r="W125" s="30">
        <v>9</v>
      </c>
      <c r="X125" s="116"/>
      <c r="Y125" s="127">
        <f t="shared" si="20"/>
        <v>1</v>
      </c>
      <c r="Z125" s="127">
        <f t="shared" si="20"/>
        <v>0</v>
      </c>
      <c r="AA125" s="127">
        <f t="shared" si="20"/>
        <v>0</v>
      </c>
      <c r="AB125" s="127">
        <f t="shared" si="20"/>
        <v>0</v>
      </c>
      <c r="AC125" s="157"/>
      <c r="AD125" s="28" t="s">
        <v>428</v>
      </c>
      <c r="AE125" s="74" t="s">
        <v>164</v>
      </c>
      <c r="AF125" s="154"/>
      <c r="AG125" s="174">
        <v>1</v>
      </c>
      <c r="AH125" s="174">
        <v>0</v>
      </c>
      <c r="AI125" s="174">
        <v>0</v>
      </c>
      <c r="AJ125" s="174">
        <v>0</v>
      </c>
      <c r="AK125" s="174">
        <v>1</v>
      </c>
      <c r="AL125" s="175"/>
      <c r="AM125" s="264">
        <f t="shared" si="29"/>
        <v>0</v>
      </c>
      <c r="AN125" s="264">
        <f t="shared" si="29"/>
        <v>0</v>
      </c>
      <c r="AO125" s="264">
        <f t="shared" si="29"/>
        <v>0</v>
      </c>
      <c r="AP125" s="264">
        <f t="shared" si="29"/>
        <v>0</v>
      </c>
      <c r="AR125" s="174">
        <f t="shared" si="30"/>
        <v>0</v>
      </c>
      <c r="AS125" s="174">
        <f t="shared" si="30"/>
        <v>0</v>
      </c>
      <c r="AT125" s="174">
        <f t="shared" si="30"/>
        <v>0</v>
      </c>
      <c r="AU125" s="174">
        <f t="shared" si="30"/>
        <v>0</v>
      </c>
    </row>
    <row r="126" spans="1:47" ht="36.6" customHeight="1" thickBot="1" x14ac:dyDescent="0.25">
      <c r="A126" s="2"/>
      <c r="B126" s="48" t="s">
        <v>366</v>
      </c>
      <c r="C126" s="28" t="s">
        <v>605</v>
      </c>
      <c r="D126" s="144"/>
      <c r="E126" s="205">
        <v>8</v>
      </c>
      <c r="F126" s="205">
        <v>0</v>
      </c>
      <c r="G126" s="206">
        <v>0</v>
      </c>
      <c r="H126" s="205">
        <v>0</v>
      </c>
      <c r="I126" s="205">
        <v>8</v>
      </c>
      <c r="J126" s="116"/>
      <c r="K126" s="192">
        <v>1</v>
      </c>
      <c r="L126" s="192">
        <v>0</v>
      </c>
      <c r="M126" s="192">
        <v>0</v>
      </c>
      <c r="N126" s="192">
        <v>0</v>
      </c>
      <c r="O126" s="157"/>
      <c r="P126" s="48" t="s">
        <v>366</v>
      </c>
      <c r="Q126" s="28" t="s">
        <v>165</v>
      </c>
      <c r="R126" s="144"/>
      <c r="S126" s="30">
        <v>9</v>
      </c>
      <c r="T126" s="30">
        <v>0</v>
      </c>
      <c r="U126" s="31">
        <v>0</v>
      </c>
      <c r="V126" s="30">
        <v>0</v>
      </c>
      <c r="W126" s="30">
        <v>9</v>
      </c>
      <c r="X126" s="116"/>
      <c r="Y126" s="127">
        <f t="shared" si="20"/>
        <v>1</v>
      </c>
      <c r="Z126" s="127">
        <f t="shared" si="20"/>
        <v>0</v>
      </c>
      <c r="AA126" s="127">
        <f t="shared" si="20"/>
        <v>0</v>
      </c>
      <c r="AB126" s="127">
        <f t="shared" si="20"/>
        <v>0</v>
      </c>
      <c r="AC126" s="157"/>
      <c r="AD126" s="28" t="s">
        <v>430</v>
      </c>
      <c r="AE126" s="74" t="s">
        <v>165</v>
      </c>
      <c r="AF126" s="154"/>
      <c r="AG126" s="174">
        <v>1</v>
      </c>
      <c r="AH126" s="174">
        <v>0</v>
      </c>
      <c r="AI126" s="174">
        <v>0</v>
      </c>
      <c r="AJ126" s="174">
        <v>0</v>
      </c>
      <c r="AK126" s="174">
        <v>1</v>
      </c>
      <c r="AL126" s="175"/>
      <c r="AM126" s="264">
        <f t="shared" si="29"/>
        <v>0</v>
      </c>
      <c r="AN126" s="264">
        <f t="shared" si="29"/>
        <v>0</v>
      </c>
      <c r="AO126" s="264">
        <f t="shared" si="29"/>
        <v>0</v>
      </c>
      <c r="AP126" s="264">
        <f t="shared" si="29"/>
        <v>0</v>
      </c>
      <c r="AR126" s="174">
        <f t="shared" si="30"/>
        <v>0</v>
      </c>
      <c r="AS126" s="174">
        <f t="shared" si="30"/>
        <v>0</v>
      </c>
      <c r="AT126" s="174">
        <f t="shared" si="30"/>
        <v>0</v>
      </c>
      <c r="AU126" s="174">
        <f t="shared" si="30"/>
        <v>0</v>
      </c>
    </row>
    <row r="127" spans="1:47" ht="25.35" customHeight="1" thickBot="1" x14ac:dyDescent="0.25">
      <c r="A127" s="2"/>
      <c r="B127" s="48"/>
      <c r="C127" s="28"/>
      <c r="D127" s="144"/>
      <c r="E127" s="27" t="s">
        <v>145</v>
      </c>
      <c r="F127" s="244" t="s">
        <v>146</v>
      </c>
      <c r="G127" s="27" t="s">
        <v>147</v>
      </c>
      <c r="H127" s="244"/>
      <c r="I127" s="27" t="s">
        <v>0</v>
      </c>
      <c r="J127" s="116"/>
      <c r="K127" s="27" t="s">
        <v>145</v>
      </c>
      <c r="L127" s="244" t="s">
        <v>146</v>
      </c>
      <c r="M127" s="27" t="s">
        <v>147</v>
      </c>
      <c r="N127" s="126" t="s">
        <v>49</v>
      </c>
      <c r="O127" s="157"/>
      <c r="P127" s="48"/>
      <c r="Q127" s="28"/>
      <c r="R127" s="144"/>
      <c r="S127" s="27" t="s">
        <v>145</v>
      </c>
      <c r="T127" s="123" t="s">
        <v>146</v>
      </c>
      <c r="U127" s="27" t="s">
        <v>147</v>
      </c>
      <c r="V127" s="123"/>
      <c r="W127" s="27" t="s">
        <v>0</v>
      </c>
      <c r="X127" s="116"/>
      <c r="Y127" s="27" t="s">
        <v>145</v>
      </c>
      <c r="Z127" s="123" t="s">
        <v>146</v>
      </c>
      <c r="AA127" s="27" t="s">
        <v>147</v>
      </c>
      <c r="AB127" s="126" t="str">
        <f t="shared" si="20"/>
        <v/>
      </c>
      <c r="AC127" s="157"/>
      <c r="AD127" s="28"/>
      <c r="AE127" s="74"/>
      <c r="AG127" s="27" t="s">
        <v>145</v>
      </c>
      <c r="AH127" s="27" t="s">
        <v>146</v>
      </c>
      <c r="AI127" s="27" t="s">
        <v>147</v>
      </c>
      <c r="AJ127" s="27"/>
      <c r="AK127" s="27" t="s">
        <v>391</v>
      </c>
      <c r="AL127" s="120"/>
      <c r="AM127" s="27" t="s">
        <v>145</v>
      </c>
      <c r="AN127" s="27" t="s">
        <v>146</v>
      </c>
      <c r="AO127" s="27" t="s">
        <v>147</v>
      </c>
      <c r="AP127" s="155" t="s">
        <v>49</v>
      </c>
      <c r="AR127" s="27"/>
      <c r="AS127" s="27"/>
      <c r="AT127" s="27"/>
      <c r="AU127" s="155"/>
    </row>
    <row r="128" spans="1:47" ht="25.35" customHeight="1" thickBot="1" x14ac:dyDescent="0.25">
      <c r="A128" s="2"/>
      <c r="B128" s="48" t="s">
        <v>367</v>
      </c>
      <c r="C128" s="28" t="s">
        <v>166</v>
      </c>
      <c r="D128" s="144"/>
      <c r="E128" s="209">
        <v>0</v>
      </c>
      <c r="F128" s="210">
        <v>1</v>
      </c>
      <c r="G128" s="222">
        <v>7</v>
      </c>
      <c r="H128" s="53"/>
      <c r="I128" s="211">
        <v>8</v>
      </c>
      <c r="J128" s="116"/>
      <c r="K128" s="193">
        <v>0</v>
      </c>
      <c r="L128" s="194">
        <v>0.125</v>
      </c>
      <c r="M128" s="195">
        <v>0.875</v>
      </c>
      <c r="N128" s="127"/>
      <c r="O128" s="157"/>
      <c r="P128" s="48" t="s">
        <v>367</v>
      </c>
      <c r="Q128" s="28" t="s">
        <v>166</v>
      </c>
      <c r="R128" s="144"/>
      <c r="S128" s="52">
        <v>0</v>
      </c>
      <c r="T128" s="53">
        <v>0</v>
      </c>
      <c r="U128" s="54">
        <v>9</v>
      </c>
      <c r="V128" s="53"/>
      <c r="W128" s="55">
        <v>9</v>
      </c>
      <c r="X128" s="116"/>
      <c r="Y128" s="128">
        <f t="shared" si="20"/>
        <v>0</v>
      </c>
      <c r="Z128" s="129">
        <f t="shared" si="20"/>
        <v>0</v>
      </c>
      <c r="AA128" s="130">
        <f t="shared" si="20"/>
        <v>1</v>
      </c>
      <c r="AB128" s="127"/>
      <c r="AC128" s="157"/>
      <c r="AD128" s="28" t="s">
        <v>429</v>
      </c>
      <c r="AE128" s="74" t="s">
        <v>166</v>
      </c>
      <c r="AF128" s="154"/>
      <c r="AG128" s="187">
        <v>0</v>
      </c>
      <c r="AH128" s="188">
        <v>0</v>
      </c>
      <c r="AI128" s="188">
        <v>1</v>
      </c>
      <c r="AJ128" s="188"/>
      <c r="AK128" s="189">
        <v>1</v>
      </c>
      <c r="AL128" s="175"/>
      <c r="AM128" s="278">
        <f t="shared" ref="AM128:AO128" si="31">K128-Y128</f>
        <v>0</v>
      </c>
      <c r="AN128" s="279">
        <f t="shared" si="31"/>
        <v>0.125</v>
      </c>
      <c r="AO128" s="280">
        <f t="shared" si="31"/>
        <v>-0.125</v>
      </c>
      <c r="AP128" s="155" t="s">
        <v>49</v>
      </c>
      <c r="AR128" s="183">
        <f>Y128-AG128</f>
        <v>0</v>
      </c>
      <c r="AS128" s="184">
        <f>Z128-AH128</f>
        <v>0</v>
      </c>
      <c r="AT128" s="185">
        <f>AA128-AI128</f>
        <v>0</v>
      </c>
      <c r="AU128" s="155">
        <f>AB128-AJ128</f>
        <v>0</v>
      </c>
    </row>
    <row r="129" spans="1:47" ht="17.100000000000001" customHeight="1" thickBot="1" x14ac:dyDescent="0.25">
      <c r="A129" s="2"/>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X129" s="116"/>
      <c r="Y129" s="127" t="str">
        <f t="shared" si="20"/>
        <v/>
      </c>
      <c r="Z129" s="127" t="str">
        <f t="shared" si="20"/>
        <v/>
      </c>
      <c r="AA129" s="127" t="str">
        <f t="shared" si="20"/>
        <v/>
      </c>
      <c r="AB129" s="127" t="str">
        <f t="shared" si="20"/>
        <v/>
      </c>
      <c r="AC129" s="157"/>
      <c r="AD129" s="35" t="s">
        <v>167</v>
      </c>
      <c r="AE129" s="36" t="s">
        <v>168</v>
      </c>
      <c r="AG129" s="120"/>
      <c r="AH129" s="120"/>
      <c r="AI129" s="120"/>
      <c r="AJ129" s="120"/>
      <c r="AK129" s="120"/>
      <c r="AL129" s="120"/>
      <c r="AM129" s="155" t="s">
        <v>49</v>
      </c>
      <c r="AN129" s="155" t="s">
        <v>49</v>
      </c>
      <c r="AO129" s="155" t="s">
        <v>49</v>
      </c>
      <c r="AP129" s="155" t="s">
        <v>49</v>
      </c>
      <c r="AR129" s="155"/>
      <c r="AS129" s="155"/>
      <c r="AT129" s="155"/>
      <c r="AU129" s="155"/>
    </row>
    <row r="130" spans="1:47" ht="25.35" customHeight="1" thickBot="1" x14ac:dyDescent="0.25">
      <c r="A130" s="2"/>
      <c r="B130" s="48" t="s">
        <v>368</v>
      </c>
      <c r="C130" s="28" t="s">
        <v>606</v>
      </c>
      <c r="D130" s="144"/>
      <c r="E130" s="205">
        <v>8</v>
      </c>
      <c r="F130" s="205">
        <v>0</v>
      </c>
      <c r="G130" s="206">
        <v>0</v>
      </c>
      <c r="H130" s="205">
        <v>0</v>
      </c>
      <c r="I130" s="205">
        <v>8</v>
      </c>
      <c r="J130" s="116"/>
      <c r="K130" s="192">
        <v>1</v>
      </c>
      <c r="L130" s="192">
        <v>0</v>
      </c>
      <c r="M130" s="192">
        <v>0</v>
      </c>
      <c r="N130" s="192">
        <v>0</v>
      </c>
      <c r="O130" s="157"/>
      <c r="P130" s="48" t="s">
        <v>368</v>
      </c>
      <c r="Q130" s="28" t="s">
        <v>169</v>
      </c>
      <c r="R130" s="144"/>
      <c r="S130" s="30">
        <v>9</v>
      </c>
      <c r="T130" s="30">
        <v>0</v>
      </c>
      <c r="U130" s="31">
        <v>0</v>
      </c>
      <c r="V130" s="30">
        <v>0</v>
      </c>
      <c r="W130" s="30">
        <v>9</v>
      </c>
      <c r="X130" s="116"/>
      <c r="Y130" s="127">
        <f t="shared" si="20"/>
        <v>1</v>
      </c>
      <c r="Z130" s="127">
        <f t="shared" si="20"/>
        <v>0</v>
      </c>
      <c r="AA130" s="127">
        <f t="shared" si="20"/>
        <v>0</v>
      </c>
      <c r="AB130" s="127">
        <f t="shared" si="20"/>
        <v>0</v>
      </c>
      <c r="AC130" s="157"/>
      <c r="AD130" s="101" t="s">
        <v>431</v>
      </c>
      <c r="AE130" s="78" t="s">
        <v>169</v>
      </c>
      <c r="AF130" s="154"/>
      <c r="AG130" s="174">
        <v>0.875</v>
      </c>
      <c r="AH130" s="174">
        <v>0.125</v>
      </c>
      <c r="AI130" s="174">
        <v>0</v>
      </c>
      <c r="AJ130" s="174">
        <v>0</v>
      </c>
      <c r="AK130" s="174">
        <v>1</v>
      </c>
      <c r="AL130" s="175"/>
      <c r="AM130" s="264">
        <f t="shared" ref="AM130:AP130" si="32">K130-Y130</f>
        <v>0</v>
      </c>
      <c r="AN130" s="264">
        <f t="shared" si="32"/>
        <v>0</v>
      </c>
      <c r="AO130" s="264">
        <f t="shared" si="32"/>
        <v>0</v>
      </c>
      <c r="AP130" s="264">
        <f t="shared" si="32"/>
        <v>0</v>
      </c>
      <c r="AR130" s="174">
        <f>Y130-AG130</f>
        <v>0.125</v>
      </c>
      <c r="AS130" s="174">
        <f>Z130-AH130</f>
        <v>-0.125</v>
      </c>
      <c r="AT130" s="174">
        <f>AA130-AI130</f>
        <v>0</v>
      </c>
      <c r="AU130" s="174">
        <f>AB130-AJ130</f>
        <v>0</v>
      </c>
    </row>
    <row r="131" spans="1:47" ht="17.100000000000001" customHeight="1" thickBot="1" x14ac:dyDescent="0.25">
      <c r="A131" s="2"/>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X131" s="116"/>
      <c r="Y131" s="126" t="str">
        <f t="shared" si="20"/>
        <v/>
      </c>
      <c r="Z131" s="126" t="str">
        <f t="shared" si="20"/>
        <v/>
      </c>
      <c r="AA131" s="126" t="str">
        <f t="shared" si="20"/>
        <v/>
      </c>
      <c r="AB131" s="126" t="str">
        <f t="shared" si="20"/>
        <v/>
      </c>
      <c r="AC131" s="157"/>
      <c r="AD131" s="81" t="s">
        <v>170</v>
      </c>
      <c r="AE131" s="81" t="s">
        <v>171</v>
      </c>
      <c r="AG131" s="120"/>
      <c r="AH131" s="120"/>
      <c r="AI131" s="120"/>
      <c r="AJ131" s="120"/>
      <c r="AK131" s="120"/>
      <c r="AL131" s="120"/>
      <c r="AM131" s="155" t="s">
        <v>49</v>
      </c>
      <c r="AN131" s="155" t="s">
        <v>49</v>
      </c>
      <c r="AO131" s="155" t="s">
        <v>49</v>
      </c>
      <c r="AP131" s="155" t="s">
        <v>49</v>
      </c>
      <c r="AR131" s="155"/>
      <c r="AS131" s="155"/>
      <c r="AT131" s="155"/>
      <c r="AU131" s="155"/>
    </row>
    <row r="132" spans="1:47" ht="25.35" customHeight="1" thickBot="1" x14ac:dyDescent="0.25">
      <c r="A132" s="2"/>
      <c r="B132" s="35"/>
      <c r="C132" s="36"/>
      <c r="E132" s="27" t="s">
        <v>145</v>
      </c>
      <c r="F132" s="244" t="s">
        <v>146</v>
      </c>
      <c r="G132" s="27" t="s">
        <v>147</v>
      </c>
      <c r="H132" s="244"/>
      <c r="I132" s="27" t="s">
        <v>0</v>
      </c>
      <c r="J132" s="116"/>
      <c r="K132" s="27" t="s">
        <v>145</v>
      </c>
      <c r="L132" s="244" t="s">
        <v>146</v>
      </c>
      <c r="M132" s="27" t="s">
        <v>147</v>
      </c>
      <c r="N132" s="126" t="s">
        <v>49</v>
      </c>
      <c r="O132" s="157"/>
      <c r="P132" s="35"/>
      <c r="Q132" s="36"/>
      <c r="S132" s="27" t="s">
        <v>145</v>
      </c>
      <c r="T132" s="123" t="s">
        <v>146</v>
      </c>
      <c r="U132" s="27" t="s">
        <v>147</v>
      </c>
      <c r="V132" s="123"/>
      <c r="W132" s="27" t="s">
        <v>0</v>
      </c>
      <c r="X132" s="116"/>
      <c r="Y132" s="27" t="s">
        <v>145</v>
      </c>
      <c r="Z132" s="123" t="s">
        <v>146</v>
      </c>
      <c r="AA132" s="27" t="s">
        <v>147</v>
      </c>
      <c r="AB132" s="126" t="str">
        <f t="shared" si="20"/>
        <v/>
      </c>
      <c r="AC132" s="157"/>
      <c r="AD132" s="109"/>
      <c r="AE132" s="125"/>
      <c r="AG132" s="27" t="s">
        <v>145</v>
      </c>
      <c r="AH132" s="27" t="s">
        <v>146</v>
      </c>
      <c r="AI132" s="27" t="s">
        <v>147</v>
      </c>
      <c r="AJ132" s="27"/>
      <c r="AK132" s="27" t="s">
        <v>391</v>
      </c>
      <c r="AL132" s="120"/>
      <c r="AM132" s="27" t="s">
        <v>145</v>
      </c>
      <c r="AN132" s="27" t="s">
        <v>146</v>
      </c>
      <c r="AO132" s="27" t="s">
        <v>147</v>
      </c>
      <c r="AP132" s="155"/>
      <c r="AR132" s="27"/>
      <c r="AS132" s="27"/>
      <c r="AT132" s="27"/>
      <c r="AU132" s="155"/>
    </row>
    <row r="133" spans="1:47" ht="25.35" customHeight="1" thickBot="1" x14ac:dyDescent="0.25">
      <c r="A133" s="2"/>
      <c r="B133" s="48" t="s">
        <v>369</v>
      </c>
      <c r="C133" s="28" t="s">
        <v>172</v>
      </c>
      <c r="D133" s="144"/>
      <c r="E133" s="209">
        <v>0</v>
      </c>
      <c r="F133" s="210">
        <v>1</v>
      </c>
      <c r="G133" s="222">
        <v>7</v>
      </c>
      <c r="H133" s="53"/>
      <c r="I133" s="211">
        <v>8</v>
      </c>
      <c r="J133" s="116"/>
      <c r="K133" s="193">
        <v>0</v>
      </c>
      <c r="L133" s="194">
        <v>0.125</v>
      </c>
      <c r="M133" s="195">
        <v>0.875</v>
      </c>
      <c r="N133" s="127"/>
      <c r="O133" s="157"/>
      <c r="P133" s="48" t="s">
        <v>369</v>
      </c>
      <c r="Q133" s="28" t="s">
        <v>172</v>
      </c>
      <c r="R133" s="144"/>
      <c r="S133" s="52">
        <v>0</v>
      </c>
      <c r="T133" s="53">
        <v>2</v>
      </c>
      <c r="U133" s="54">
        <v>7</v>
      </c>
      <c r="V133" s="53"/>
      <c r="W133" s="55">
        <v>9</v>
      </c>
      <c r="X133" s="116"/>
      <c r="Y133" s="128">
        <f t="shared" si="20"/>
        <v>0</v>
      </c>
      <c r="Z133" s="129">
        <f t="shared" si="20"/>
        <v>0.22222222222222221</v>
      </c>
      <c r="AA133" s="130">
        <f t="shared" si="20"/>
        <v>0.77777777777777779</v>
      </c>
      <c r="AB133" s="127"/>
      <c r="AC133" s="157"/>
      <c r="AD133" s="102" t="s">
        <v>432</v>
      </c>
      <c r="AE133" s="74" t="s">
        <v>172</v>
      </c>
      <c r="AF133" s="154"/>
      <c r="AG133" s="187">
        <v>0</v>
      </c>
      <c r="AH133" s="188">
        <v>0.25</v>
      </c>
      <c r="AI133" s="188">
        <v>0.75</v>
      </c>
      <c r="AJ133" s="188"/>
      <c r="AK133" s="189">
        <v>1</v>
      </c>
      <c r="AL133" s="175"/>
      <c r="AM133" s="278">
        <f t="shared" ref="AM133:AO133" si="33">K133-Y133</f>
        <v>0</v>
      </c>
      <c r="AN133" s="279">
        <f t="shared" si="33"/>
        <v>-9.722222222222221E-2</v>
      </c>
      <c r="AO133" s="280">
        <f t="shared" si="33"/>
        <v>9.722222222222221E-2</v>
      </c>
      <c r="AP133" s="155" t="s">
        <v>49</v>
      </c>
      <c r="AR133" s="183">
        <f>Y133-AG133</f>
        <v>0</v>
      </c>
      <c r="AS133" s="184">
        <f>Z133-AH133</f>
        <v>-2.777777777777779E-2</v>
      </c>
      <c r="AT133" s="185">
        <f>AA133-AI133</f>
        <v>2.777777777777779E-2</v>
      </c>
      <c r="AU133" s="155">
        <f>AB133-AJ133</f>
        <v>0</v>
      </c>
    </row>
    <row r="134" spans="1:47" ht="16.350000000000001" customHeight="1" x14ac:dyDescent="0.2">
      <c r="A134" s="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X134" s="116"/>
      <c r="Y134" s="127" t="str">
        <f t="shared" si="20"/>
        <v/>
      </c>
      <c r="Z134" s="127" t="str">
        <f t="shared" si="20"/>
        <v/>
      </c>
      <c r="AA134" s="127" t="str">
        <f t="shared" si="20"/>
        <v/>
      </c>
      <c r="AB134" s="127" t="str">
        <f t="shared" si="20"/>
        <v/>
      </c>
      <c r="AC134" s="157"/>
      <c r="AD134" s="67"/>
      <c r="AE134" s="24"/>
      <c r="AG134" s="120"/>
      <c r="AH134" s="120"/>
      <c r="AI134" s="120"/>
      <c r="AJ134" s="120"/>
      <c r="AK134" s="120"/>
      <c r="AL134" s="120"/>
      <c r="AM134" s="155" t="s">
        <v>49</v>
      </c>
      <c r="AN134" s="155" t="s">
        <v>49</v>
      </c>
      <c r="AO134" s="155" t="s">
        <v>49</v>
      </c>
      <c r="AP134" s="155" t="s">
        <v>49</v>
      </c>
      <c r="AR134" s="155"/>
      <c r="AS134" s="155"/>
      <c r="AT134" s="155"/>
      <c r="AU134" s="155"/>
    </row>
    <row r="135" spans="1:47" ht="17.100000000000001" customHeight="1" x14ac:dyDescent="0.2">
      <c r="A135" s="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X135" s="116"/>
      <c r="Y135" s="127" t="str">
        <f t="shared" si="20"/>
        <v/>
      </c>
      <c r="Z135" s="127" t="str">
        <f t="shared" si="20"/>
        <v/>
      </c>
      <c r="AA135" s="127" t="str">
        <f t="shared" si="20"/>
        <v/>
      </c>
      <c r="AB135" s="127" t="str">
        <f t="shared" si="20"/>
        <v/>
      </c>
      <c r="AC135" s="157"/>
      <c r="AD135" s="80" t="s">
        <v>173</v>
      </c>
      <c r="AE135" s="24"/>
      <c r="AG135" s="120"/>
      <c r="AH135" s="120"/>
      <c r="AI135" s="120"/>
      <c r="AJ135" s="120"/>
      <c r="AK135" s="120"/>
      <c r="AL135" s="120"/>
      <c r="AM135" s="155" t="s">
        <v>49</v>
      </c>
      <c r="AN135" s="155" t="s">
        <v>49</v>
      </c>
      <c r="AO135" s="155" t="s">
        <v>49</v>
      </c>
      <c r="AP135" s="155" t="s">
        <v>49</v>
      </c>
      <c r="AR135" s="155"/>
      <c r="AS135" s="155"/>
      <c r="AT135" s="155"/>
      <c r="AU135" s="155"/>
    </row>
    <row r="136" spans="1:47" ht="17.850000000000001" customHeight="1" thickBot="1" x14ac:dyDescent="0.25">
      <c r="A136" s="2"/>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X136" s="116"/>
      <c r="Y136" s="127" t="str">
        <f t="shared" si="20"/>
        <v/>
      </c>
      <c r="Z136" s="127" t="str">
        <f t="shared" si="20"/>
        <v/>
      </c>
      <c r="AA136" s="127" t="str">
        <f t="shared" si="20"/>
        <v/>
      </c>
      <c r="AB136" s="127" t="str">
        <f t="shared" si="20"/>
        <v/>
      </c>
      <c r="AC136" s="157"/>
      <c r="AD136" s="60"/>
      <c r="AE136" s="24"/>
      <c r="AG136" s="120"/>
      <c r="AH136" s="120"/>
      <c r="AI136" s="120"/>
      <c r="AJ136" s="120"/>
      <c r="AK136" s="120"/>
      <c r="AL136" s="120"/>
      <c r="AM136" s="155" t="s">
        <v>49</v>
      </c>
      <c r="AN136" s="155" t="s">
        <v>49</v>
      </c>
      <c r="AO136" s="155" t="s">
        <v>49</v>
      </c>
      <c r="AP136" s="155" t="s">
        <v>49</v>
      </c>
      <c r="AR136" s="155"/>
      <c r="AS136" s="155"/>
      <c r="AT136" s="155"/>
      <c r="AU136" s="155"/>
    </row>
    <row r="137" spans="1:47" ht="25.35" customHeight="1" thickBot="1" x14ac:dyDescent="0.25">
      <c r="A137" s="2"/>
      <c r="B137" s="64" t="s">
        <v>370</v>
      </c>
      <c r="C137" s="28" t="s">
        <v>174</v>
      </c>
      <c r="D137" s="144"/>
      <c r="E137" s="205">
        <v>7</v>
      </c>
      <c r="F137" s="205">
        <v>1</v>
      </c>
      <c r="G137" s="206">
        <v>0</v>
      </c>
      <c r="H137" s="205">
        <v>0</v>
      </c>
      <c r="I137" s="247">
        <f t="shared" ref="I137:I154" si="34">SUM(E137:H137)</f>
        <v>8</v>
      </c>
      <c r="J137" s="116"/>
      <c r="K137" s="192">
        <v>0.875</v>
      </c>
      <c r="L137" s="192">
        <v>0.125</v>
      </c>
      <c r="M137" s="192">
        <v>0</v>
      </c>
      <c r="N137" s="192">
        <v>0</v>
      </c>
      <c r="O137" s="157"/>
      <c r="P137" s="64" t="s">
        <v>370</v>
      </c>
      <c r="Q137" s="28" t="s">
        <v>174</v>
      </c>
      <c r="R137" s="144"/>
      <c r="S137" s="30">
        <v>9</v>
      </c>
      <c r="T137" s="30">
        <v>0</v>
      </c>
      <c r="U137" s="31">
        <v>0</v>
      </c>
      <c r="V137" s="30">
        <v>0</v>
      </c>
      <c r="W137" s="30">
        <v>9</v>
      </c>
      <c r="X137" s="116"/>
      <c r="Y137" s="127">
        <f t="shared" si="20"/>
        <v>1</v>
      </c>
      <c r="Z137" s="127">
        <f t="shared" si="20"/>
        <v>0</v>
      </c>
      <c r="AA137" s="127">
        <f t="shared" si="20"/>
        <v>0</v>
      </c>
      <c r="AB137" s="127">
        <f t="shared" si="20"/>
        <v>0</v>
      </c>
      <c r="AC137" s="157"/>
      <c r="AD137" s="28" t="s">
        <v>433</v>
      </c>
      <c r="AE137" s="83" t="s">
        <v>174</v>
      </c>
      <c r="AF137" s="154"/>
      <c r="AG137" s="174">
        <v>0.875</v>
      </c>
      <c r="AH137" s="174">
        <v>0.125</v>
      </c>
      <c r="AI137" s="174">
        <v>0</v>
      </c>
      <c r="AJ137" s="174">
        <v>0</v>
      </c>
      <c r="AK137" s="174">
        <v>1</v>
      </c>
      <c r="AL137" s="175"/>
      <c r="AM137" s="264">
        <f t="shared" ref="AM137:AP155" si="35">K137-Y137</f>
        <v>-0.125</v>
      </c>
      <c r="AN137" s="264">
        <f t="shared" si="35"/>
        <v>0.125</v>
      </c>
      <c r="AO137" s="264">
        <f t="shared" si="35"/>
        <v>0</v>
      </c>
      <c r="AP137" s="264">
        <f t="shared" si="35"/>
        <v>0</v>
      </c>
      <c r="AR137" s="174">
        <f t="shared" ref="AR137:AU155" si="36">Y137-AG137</f>
        <v>0.125</v>
      </c>
      <c r="AS137" s="174">
        <f t="shared" si="36"/>
        <v>-0.125</v>
      </c>
      <c r="AT137" s="174">
        <f t="shared" si="36"/>
        <v>0</v>
      </c>
      <c r="AU137" s="174">
        <f t="shared" si="36"/>
        <v>0</v>
      </c>
    </row>
    <row r="138" spans="1:47" ht="25.35" customHeight="1" thickBot="1" x14ac:dyDescent="0.25">
      <c r="A138" s="2"/>
      <c r="B138" s="64" t="s">
        <v>371</v>
      </c>
      <c r="C138" s="28" t="s">
        <v>175</v>
      </c>
      <c r="D138" s="144"/>
      <c r="E138" s="205">
        <v>7</v>
      </c>
      <c r="F138" s="205">
        <v>1</v>
      </c>
      <c r="G138" s="206">
        <v>0</v>
      </c>
      <c r="H138" s="205">
        <v>0</v>
      </c>
      <c r="I138" s="247">
        <f t="shared" si="34"/>
        <v>8</v>
      </c>
      <c r="J138" s="116"/>
      <c r="K138" s="192">
        <v>0.875</v>
      </c>
      <c r="L138" s="192">
        <v>0.125</v>
      </c>
      <c r="M138" s="192">
        <v>0</v>
      </c>
      <c r="N138" s="192">
        <v>0</v>
      </c>
      <c r="O138" s="157"/>
      <c r="P138" s="64" t="s">
        <v>371</v>
      </c>
      <c r="Q138" s="28" t="s">
        <v>175</v>
      </c>
      <c r="R138" s="144"/>
      <c r="S138" s="30">
        <v>9</v>
      </c>
      <c r="T138" s="30">
        <v>0</v>
      </c>
      <c r="U138" s="31">
        <v>0</v>
      </c>
      <c r="V138" s="30">
        <v>0</v>
      </c>
      <c r="W138" s="30">
        <v>9</v>
      </c>
      <c r="X138" s="116"/>
      <c r="Y138" s="127">
        <f t="shared" si="20"/>
        <v>1</v>
      </c>
      <c r="Z138" s="127">
        <f t="shared" si="20"/>
        <v>0</v>
      </c>
      <c r="AA138" s="127">
        <f t="shared" si="20"/>
        <v>0</v>
      </c>
      <c r="AB138" s="127">
        <f t="shared" si="20"/>
        <v>0</v>
      </c>
      <c r="AC138" s="157"/>
      <c r="AD138" s="28" t="s">
        <v>156</v>
      </c>
      <c r="AE138" s="74" t="s">
        <v>175</v>
      </c>
      <c r="AF138" s="154"/>
      <c r="AG138" s="174">
        <v>0.875</v>
      </c>
      <c r="AH138" s="174">
        <v>0.125</v>
      </c>
      <c r="AI138" s="174">
        <v>0</v>
      </c>
      <c r="AJ138" s="174">
        <v>0</v>
      </c>
      <c r="AK138" s="174">
        <v>1</v>
      </c>
      <c r="AL138" s="175"/>
      <c r="AM138" s="264">
        <f t="shared" si="35"/>
        <v>-0.125</v>
      </c>
      <c r="AN138" s="264">
        <f t="shared" si="35"/>
        <v>0.125</v>
      </c>
      <c r="AO138" s="264">
        <f t="shared" si="35"/>
        <v>0</v>
      </c>
      <c r="AP138" s="264">
        <f t="shared" si="35"/>
        <v>0</v>
      </c>
      <c r="AR138" s="174">
        <f t="shared" si="36"/>
        <v>0.125</v>
      </c>
      <c r="AS138" s="174">
        <f t="shared" si="36"/>
        <v>-0.125</v>
      </c>
      <c r="AT138" s="174">
        <f t="shared" si="36"/>
        <v>0</v>
      </c>
      <c r="AU138" s="174">
        <f t="shared" si="36"/>
        <v>0</v>
      </c>
    </row>
    <row r="139" spans="1:47" ht="25.35" customHeight="1" thickBot="1" x14ac:dyDescent="0.25">
      <c r="A139" s="2"/>
      <c r="B139" s="64" t="s">
        <v>372</v>
      </c>
      <c r="C139" s="28" t="s">
        <v>176</v>
      </c>
      <c r="D139" s="144"/>
      <c r="E139" s="205">
        <v>7</v>
      </c>
      <c r="F139" s="205">
        <v>1</v>
      </c>
      <c r="G139" s="206">
        <v>0</v>
      </c>
      <c r="H139" s="205">
        <v>0</v>
      </c>
      <c r="I139" s="247">
        <f t="shared" si="34"/>
        <v>8</v>
      </c>
      <c r="J139" s="116"/>
      <c r="K139" s="192">
        <v>0.875</v>
      </c>
      <c r="L139" s="192">
        <v>0.125</v>
      </c>
      <c r="M139" s="192">
        <v>0</v>
      </c>
      <c r="N139" s="192">
        <v>0</v>
      </c>
      <c r="O139" s="157"/>
      <c r="P139" s="64" t="s">
        <v>372</v>
      </c>
      <c r="Q139" s="28" t="s">
        <v>176</v>
      </c>
      <c r="R139" s="144"/>
      <c r="S139" s="30">
        <v>9</v>
      </c>
      <c r="T139" s="30">
        <v>0</v>
      </c>
      <c r="U139" s="31">
        <v>0</v>
      </c>
      <c r="V139" s="30">
        <v>0</v>
      </c>
      <c r="W139" s="30">
        <v>9</v>
      </c>
      <c r="X139" s="116"/>
      <c r="Y139" s="127">
        <f t="shared" si="20"/>
        <v>1</v>
      </c>
      <c r="Z139" s="127">
        <f t="shared" si="20"/>
        <v>0</v>
      </c>
      <c r="AA139" s="127">
        <f t="shared" si="20"/>
        <v>0</v>
      </c>
      <c r="AB139" s="127">
        <f t="shared" si="20"/>
        <v>0</v>
      </c>
      <c r="AC139" s="157"/>
      <c r="AD139" s="28" t="s">
        <v>434</v>
      </c>
      <c r="AE139" s="74" t="s">
        <v>176</v>
      </c>
      <c r="AF139" s="154"/>
      <c r="AG139" s="174">
        <v>1</v>
      </c>
      <c r="AH139" s="174">
        <v>0</v>
      </c>
      <c r="AI139" s="174">
        <v>0</v>
      </c>
      <c r="AJ139" s="174">
        <v>0</v>
      </c>
      <c r="AK139" s="174">
        <v>1</v>
      </c>
      <c r="AL139" s="175"/>
      <c r="AM139" s="264">
        <f t="shared" si="35"/>
        <v>-0.125</v>
      </c>
      <c r="AN139" s="264">
        <f t="shared" si="35"/>
        <v>0.125</v>
      </c>
      <c r="AO139" s="264">
        <f t="shared" si="35"/>
        <v>0</v>
      </c>
      <c r="AP139" s="264">
        <f t="shared" si="35"/>
        <v>0</v>
      </c>
      <c r="AR139" s="174">
        <f t="shared" si="36"/>
        <v>0</v>
      </c>
      <c r="AS139" s="174">
        <f t="shared" si="36"/>
        <v>0</v>
      </c>
      <c r="AT139" s="174">
        <f t="shared" si="36"/>
        <v>0</v>
      </c>
      <c r="AU139" s="174">
        <f t="shared" si="36"/>
        <v>0</v>
      </c>
    </row>
    <row r="140" spans="1:47" ht="17.100000000000001" customHeight="1" thickBot="1" x14ac:dyDescent="0.25">
      <c r="A140" s="2"/>
      <c r="B140" s="64" t="s">
        <v>373</v>
      </c>
      <c r="C140" s="28" t="s">
        <v>177</v>
      </c>
      <c r="D140" s="144"/>
      <c r="E140" s="205">
        <v>5</v>
      </c>
      <c r="F140" s="205">
        <v>3</v>
      </c>
      <c r="G140" s="206">
        <v>0</v>
      </c>
      <c r="H140" s="205">
        <v>0</v>
      </c>
      <c r="I140" s="247">
        <f t="shared" si="34"/>
        <v>8</v>
      </c>
      <c r="J140" s="116"/>
      <c r="K140" s="192">
        <v>0.625</v>
      </c>
      <c r="L140" s="192">
        <v>0.375</v>
      </c>
      <c r="M140" s="192">
        <v>0</v>
      </c>
      <c r="N140" s="192">
        <v>0</v>
      </c>
      <c r="O140" s="157"/>
      <c r="P140" s="64" t="s">
        <v>373</v>
      </c>
      <c r="Q140" s="28" t="s">
        <v>177</v>
      </c>
      <c r="R140" s="144"/>
      <c r="S140" s="30">
        <v>9</v>
      </c>
      <c r="T140" s="30">
        <v>0</v>
      </c>
      <c r="U140" s="31">
        <v>0</v>
      </c>
      <c r="V140" s="30">
        <v>0</v>
      </c>
      <c r="W140" s="30">
        <v>9</v>
      </c>
      <c r="X140" s="116"/>
      <c r="Y140" s="127">
        <f t="shared" si="20"/>
        <v>1</v>
      </c>
      <c r="Z140" s="127">
        <f t="shared" si="20"/>
        <v>0</v>
      </c>
      <c r="AA140" s="127">
        <f t="shared" si="20"/>
        <v>0</v>
      </c>
      <c r="AB140" s="127">
        <f t="shared" si="20"/>
        <v>0</v>
      </c>
      <c r="AC140" s="157"/>
      <c r="AD140" s="28" t="s">
        <v>435</v>
      </c>
      <c r="AE140" s="74" t="s">
        <v>177</v>
      </c>
      <c r="AF140" s="154"/>
      <c r="AG140" s="174">
        <v>1</v>
      </c>
      <c r="AH140" s="174">
        <v>0</v>
      </c>
      <c r="AI140" s="174">
        <v>0</v>
      </c>
      <c r="AJ140" s="174">
        <v>0</v>
      </c>
      <c r="AK140" s="174">
        <v>1</v>
      </c>
      <c r="AL140" s="175"/>
      <c r="AM140" s="264">
        <f t="shared" si="35"/>
        <v>-0.375</v>
      </c>
      <c r="AN140" s="264">
        <f t="shared" si="35"/>
        <v>0.375</v>
      </c>
      <c r="AO140" s="264">
        <f t="shared" si="35"/>
        <v>0</v>
      </c>
      <c r="AP140" s="264">
        <f t="shared" si="35"/>
        <v>0</v>
      </c>
      <c r="AR140" s="174">
        <f t="shared" si="36"/>
        <v>0</v>
      </c>
      <c r="AS140" s="174">
        <f t="shared" si="36"/>
        <v>0</v>
      </c>
      <c r="AT140" s="174">
        <f t="shared" si="36"/>
        <v>0</v>
      </c>
      <c r="AU140" s="174">
        <f t="shared" si="36"/>
        <v>0</v>
      </c>
    </row>
    <row r="141" spans="1:47" ht="47.85" customHeight="1" thickBot="1" x14ac:dyDescent="0.25">
      <c r="A141" s="2"/>
      <c r="B141" s="64" t="s">
        <v>374</v>
      </c>
      <c r="C141" s="28" t="s">
        <v>607</v>
      </c>
      <c r="D141" s="144"/>
      <c r="E141" s="205">
        <v>8</v>
      </c>
      <c r="F141" s="205">
        <v>0</v>
      </c>
      <c r="G141" s="206">
        <v>0</v>
      </c>
      <c r="H141" s="205">
        <v>0</v>
      </c>
      <c r="I141" s="247">
        <f t="shared" si="34"/>
        <v>8</v>
      </c>
      <c r="J141" s="116"/>
      <c r="K141" s="192">
        <v>1</v>
      </c>
      <c r="L141" s="192">
        <v>0</v>
      </c>
      <c r="M141" s="192">
        <v>0</v>
      </c>
      <c r="N141" s="192">
        <v>0</v>
      </c>
      <c r="O141" s="157"/>
      <c r="P141" s="64" t="s">
        <v>374</v>
      </c>
      <c r="Q141" s="28" t="s">
        <v>178</v>
      </c>
      <c r="R141" s="144"/>
      <c r="S141" s="30">
        <v>9</v>
      </c>
      <c r="T141" s="30">
        <v>0</v>
      </c>
      <c r="U141" s="31">
        <v>0</v>
      </c>
      <c r="V141" s="30">
        <v>0</v>
      </c>
      <c r="W141" s="30">
        <v>9</v>
      </c>
      <c r="X141" s="116"/>
      <c r="Y141" s="127">
        <f t="shared" si="20"/>
        <v>1</v>
      </c>
      <c r="Z141" s="127">
        <f t="shared" si="20"/>
        <v>0</v>
      </c>
      <c r="AA141" s="127">
        <f t="shared" si="20"/>
        <v>0</v>
      </c>
      <c r="AB141" s="127">
        <f t="shared" si="20"/>
        <v>0</v>
      </c>
      <c r="AC141" s="157"/>
      <c r="AD141" s="28" t="s">
        <v>436</v>
      </c>
      <c r="AE141" s="74" t="s">
        <v>437</v>
      </c>
      <c r="AF141" s="154"/>
      <c r="AG141" s="174">
        <v>1</v>
      </c>
      <c r="AH141" s="174">
        <v>0</v>
      </c>
      <c r="AI141" s="174">
        <v>0</v>
      </c>
      <c r="AJ141" s="174">
        <v>0</v>
      </c>
      <c r="AK141" s="174">
        <v>1</v>
      </c>
      <c r="AL141" s="175"/>
      <c r="AM141" s="264">
        <f t="shared" si="35"/>
        <v>0</v>
      </c>
      <c r="AN141" s="264">
        <f t="shared" si="35"/>
        <v>0</v>
      </c>
      <c r="AO141" s="264">
        <f t="shared" si="35"/>
        <v>0</v>
      </c>
      <c r="AP141" s="264">
        <f t="shared" si="35"/>
        <v>0</v>
      </c>
      <c r="AR141" s="174">
        <f t="shared" si="36"/>
        <v>0</v>
      </c>
      <c r="AS141" s="174">
        <f t="shared" si="36"/>
        <v>0</v>
      </c>
      <c r="AT141" s="174">
        <f t="shared" si="36"/>
        <v>0</v>
      </c>
      <c r="AU141" s="174">
        <f t="shared" si="36"/>
        <v>0</v>
      </c>
    </row>
    <row r="142" spans="1:47" ht="17.100000000000001" customHeight="1" thickBot="1" x14ac:dyDescent="0.25">
      <c r="A142" s="2"/>
      <c r="B142" s="64" t="s">
        <v>375</v>
      </c>
      <c r="C142" s="28" t="s">
        <v>179</v>
      </c>
      <c r="D142" s="144"/>
      <c r="E142" s="205">
        <v>8</v>
      </c>
      <c r="F142" s="205">
        <v>0</v>
      </c>
      <c r="G142" s="206">
        <v>0</v>
      </c>
      <c r="H142" s="205">
        <v>0</v>
      </c>
      <c r="I142" s="247">
        <f t="shared" si="34"/>
        <v>8</v>
      </c>
      <c r="J142" s="116"/>
      <c r="K142" s="192">
        <v>1</v>
      </c>
      <c r="L142" s="192">
        <v>0</v>
      </c>
      <c r="M142" s="192">
        <v>0</v>
      </c>
      <c r="N142" s="192">
        <v>0</v>
      </c>
      <c r="O142" s="157"/>
      <c r="P142" s="64" t="s">
        <v>375</v>
      </c>
      <c r="Q142" s="28" t="s">
        <v>179</v>
      </c>
      <c r="R142" s="144"/>
      <c r="S142" s="30">
        <v>9</v>
      </c>
      <c r="T142" s="30">
        <v>0</v>
      </c>
      <c r="U142" s="31">
        <v>0</v>
      </c>
      <c r="V142" s="30">
        <v>0</v>
      </c>
      <c r="W142" s="30">
        <v>9</v>
      </c>
      <c r="X142" s="116"/>
      <c r="Y142" s="127">
        <f t="shared" si="20"/>
        <v>1</v>
      </c>
      <c r="Z142" s="127">
        <f t="shared" si="20"/>
        <v>0</v>
      </c>
      <c r="AA142" s="127">
        <f t="shared" si="20"/>
        <v>0</v>
      </c>
      <c r="AB142" s="127">
        <f t="shared" si="20"/>
        <v>0</v>
      </c>
      <c r="AC142" s="157"/>
      <c r="AD142" s="28" t="s">
        <v>438</v>
      </c>
      <c r="AE142" s="74" t="s">
        <v>179</v>
      </c>
      <c r="AF142" s="154"/>
      <c r="AG142" s="174">
        <v>1</v>
      </c>
      <c r="AH142" s="174">
        <v>0</v>
      </c>
      <c r="AI142" s="174">
        <v>0</v>
      </c>
      <c r="AJ142" s="174">
        <v>0</v>
      </c>
      <c r="AK142" s="174">
        <v>1</v>
      </c>
      <c r="AL142" s="175"/>
      <c r="AM142" s="264">
        <f t="shared" si="35"/>
        <v>0</v>
      </c>
      <c r="AN142" s="264">
        <f t="shared" si="35"/>
        <v>0</v>
      </c>
      <c r="AO142" s="264">
        <f t="shared" si="35"/>
        <v>0</v>
      </c>
      <c r="AP142" s="264">
        <f t="shared" si="35"/>
        <v>0</v>
      </c>
      <c r="AR142" s="174">
        <f t="shared" si="36"/>
        <v>0</v>
      </c>
      <c r="AS142" s="174">
        <f t="shared" si="36"/>
        <v>0</v>
      </c>
      <c r="AT142" s="174">
        <f t="shared" si="36"/>
        <v>0</v>
      </c>
      <c r="AU142" s="174">
        <f t="shared" si="36"/>
        <v>0</v>
      </c>
    </row>
    <row r="143" spans="1:47" ht="36.6" customHeight="1" thickBot="1" x14ac:dyDescent="0.25">
      <c r="A143" s="2"/>
      <c r="B143" s="64" t="s">
        <v>376</v>
      </c>
      <c r="C143" s="28" t="s">
        <v>608</v>
      </c>
      <c r="D143" s="144"/>
      <c r="E143" s="205">
        <v>8</v>
      </c>
      <c r="F143" s="205">
        <v>0</v>
      </c>
      <c r="G143" s="206">
        <v>0</v>
      </c>
      <c r="H143" s="205">
        <v>0</v>
      </c>
      <c r="I143" s="247">
        <f t="shared" si="34"/>
        <v>8</v>
      </c>
      <c r="J143" s="116"/>
      <c r="K143" s="192">
        <v>1</v>
      </c>
      <c r="L143" s="192">
        <v>0</v>
      </c>
      <c r="M143" s="192">
        <v>0</v>
      </c>
      <c r="N143" s="192">
        <v>0</v>
      </c>
      <c r="O143" s="157"/>
      <c r="P143" s="64" t="s">
        <v>376</v>
      </c>
      <c r="Q143" s="28" t="s">
        <v>180</v>
      </c>
      <c r="R143" s="144"/>
      <c r="S143" s="30">
        <v>9</v>
      </c>
      <c r="T143" s="30">
        <v>0</v>
      </c>
      <c r="U143" s="31">
        <v>0</v>
      </c>
      <c r="V143" s="30">
        <v>0</v>
      </c>
      <c r="W143" s="30">
        <v>9</v>
      </c>
      <c r="X143" s="116"/>
      <c r="Y143" s="127">
        <f t="shared" si="20"/>
        <v>1</v>
      </c>
      <c r="Z143" s="127">
        <f t="shared" si="20"/>
        <v>0</v>
      </c>
      <c r="AA143" s="127">
        <f t="shared" si="20"/>
        <v>0</v>
      </c>
      <c r="AB143" s="127">
        <f t="shared" si="20"/>
        <v>0</v>
      </c>
      <c r="AC143" s="157"/>
      <c r="AD143" s="28" t="s">
        <v>439</v>
      </c>
      <c r="AE143" s="74" t="s">
        <v>440</v>
      </c>
      <c r="AF143" s="154"/>
      <c r="AG143" s="174">
        <v>1</v>
      </c>
      <c r="AH143" s="174">
        <v>0</v>
      </c>
      <c r="AI143" s="174">
        <v>0</v>
      </c>
      <c r="AJ143" s="174">
        <v>0</v>
      </c>
      <c r="AK143" s="174">
        <v>1</v>
      </c>
      <c r="AL143" s="175"/>
      <c r="AM143" s="264">
        <f t="shared" si="35"/>
        <v>0</v>
      </c>
      <c r="AN143" s="264">
        <f t="shared" si="35"/>
        <v>0</v>
      </c>
      <c r="AO143" s="264">
        <f t="shared" si="35"/>
        <v>0</v>
      </c>
      <c r="AP143" s="264">
        <f t="shared" si="35"/>
        <v>0</v>
      </c>
      <c r="AR143" s="174">
        <f t="shared" si="36"/>
        <v>0</v>
      </c>
      <c r="AS143" s="174">
        <f t="shared" si="36"/>
        <v>0</v>
      </c>
      <c r="AT143" s="174">
        <f t="shared" si="36"/>
        <v>0</v>
      </c>
      <c r="AU143" s="174">
        <f t="shared" si="36"/>
        <v>0</v>
      </c>
    </row>
    <row r="144" spans="1:47" ht="25.35" customHeight="1" thickBot="1" x14ac:dyDescent="0.25">
      <c r="A144" s="2"/>
      <c r="B144" s="64" t="s">
        <v>377</v>
      </c>
      <c r="C144" s="28" t="s">
        <v>181</v>
      </c>
      <c r="D144" s="144"/>
      <c r="E144" s="205">
        <v>8</v>
      </c>
      <c r="F144" s="205">
        <v>0</v>
      </c>
      <c r="G144" s="206">
        <v>0</v>
      </c>
      <c r="H144" s="205">
        <v>0</v>
      </c>
      <c r="I144" s="247">
        <f t="shared" si="34"/>
        <v>8</v>
      </c>
      <c r="J144" s="116"/>
      <c r="K144" s="192">
        <v>1</v>
      </c>
      <c r="L144" s="192">
        <v>0</v>
      </c>
      <c r="M144" s="192">
        <v>0</v>
      </c>
      <c r="N144" s="192">
        <v>0</v>
      </c>
      <c r="O144" s="157"/>
      <c r="P144" s="64" t="s">
        <v>377</v>
      </c>
      <c r="Q144" s="28" t="s">
        <v>181</v>
      </c>
      <c r="R144" s="144"/>
      <c r="S144" s="30">
        <v>9</v>
      </c>
      <c r="T144" s="30">
        <v>0</v>
      </c>
      <c r="U144" s="31">
        <v>0</v>
      </c>
      <c r="V144" s="30">
        <v>0</v>
      </c>
      <c r="W144" s="30">
        <v>9</v>
      </c>
      <c r="X144" s="116"/>
      <c r="Y144" s="127">
        <f t="shared" si="20"/>
        <v>1</v>
      </c>
      <c r="Z144" s="127">
        <f t="shared" si="20"/>
        <v>0</v>
      </c>
      <c r="AA144" s="127">
        <f t="shared" si="20"/>
        <v>0</v>
      </c>
      <c r="AB144" s="127">
        <f t="shared" si="20"/>
        <v>0</v>
      </c>
      <c r="AC144" s="157"/>
      <c r="AD144" s="28" t="s">
        <v>441</v>
      </c>
      <c r="AE144" s="74" t="s">
        <v>181</v>
      </c>
      <c r="AF144" s="154"/>
      <c r="AG144" s="174">
        <v>0.875</v>
      </c>
      <c r="AH144" s="174">
        <v>0.125</v>
      </c>
      <c r="AI144" s="174">
        <v>0</v>
      </c>
      <c r="AJ144" s="174">
        <v>0</v>
      </c>
      <c r="AK144" s="174">
        <v>1</v>
      </c>
      <c r="AL144" s="175"/>
      <c r="AM144" s="264">
        <f t="shared" si="35"/>
        <v>0</v>
      </c>
      <c r="AN144" s="264">
        <f t="shared" si="35"/>
        <v>0</v>
      </c>
      <c r="AO144" s="264">
        <f t="shared" si="35"/>
        <v>0</v>
      </c>
      <c r="AP144" s="264">
        <f t="shared" si="35"/>
        <v>0</v>
      </c>
      <c r="AR144" s="174">
        <f t="shared" si="36"/>
        <v>0.125</v>
      </c>
      <c r="AS144" s="174">
        <f t="shared" si="36"/>
        <v>-0.125</v>
      </c>
      <c r="AT144" s="174">
        <f t="shared" si="36"/>
        <v>0</v>
      </c>
      <c r="AU144" s="174">
        <f t="shared" si="36"/>
        <v>0</v>
      </c>
    </row>
    <row r="145" spans="1:47" ht="25.35" customHeight="1" thickBot="1" x14ac:dyDescent="0.25">
      <c r="A145" s="2"/>
      <c r="B145" s="64" t="s">
        <v>378</v>
      </c>
      <c r="C145" s="28" t="s">
        <v>182</v>
      </c>
      <c r="D145" s="144"/>
      <c r="E145" s="205">
        <v>8</v>
      </c>
      <c r="F145" s="205">
        <v>0</v>
      </c>
      <c r="G145" s="206">
        <v>0</v>
      </c>
      <c r="H145" s="205">
        <v>0</v>
      </c>
      <c r="I145" s="247">
        <f t="shared" si="34"/>
        <v>8</v>
      </c>
      <c r="J145" s="116"/>
      <c r="K145" s="192">
        <v>1</v>
      </c>
      <c r="L145" s="192">
        <v>0</v>
      </c>
      <c r="M145" s="192">
        <v>0</v>
      </c>
      <c r="N145" s="192">
        <v>0</v>
      </c>
      <c r="O145" s="157"/>
      <c r="P145" s="64" t="s">
        <v>378</v>
      </c>
      <c r="Q145" s="28" t="s">
        <v>182</v>
      </c>
      <c r="R145" s="144"/>
      <c r="S145" s="30">
        <v>9</v>
      </c>
      <c r="T145" s="30">
        <v>0</v>
      </c>
      <c r="U145" s="31">
        <v>0</v>
      </c>
      <c r="V145" s="30">
        <v>0</v>
      </c>
      <c r="W145" s="30">
        <v>9</v>
      </c>
      <c r="X145" s="116"/>
      <c r="Y145" s="127">
        <f t="shared" si="20"/>
        <v>1</v>
      </c>
      <c r="Z145" s="127">
        <f t="shared" si="20"/>
        <v>0</v>
      </c>
      <c r="AA145" s="127">
        <f t="shared" si="20"/>
        <v>0</v>
      </c>
      <c r="AB145" s="127">
        <f t="shared" si="20"/>
        <v>0</v>
      </c>
      <c r="AC145" s="157"/>
      <c r="AD145" s="28" t="s">
        <v>442</v>
      </c>
      <c r="AE145" s="74" t="s">
        <v>182</v>
      </c>
      <c r="AF145" s="154"/>
      <c r="AG145" s="174">
        <v>0.875</v>
      </c>
      <c r="AH145" s="174">
        <v>0.125</v>
      </c>
      <c r="AI145" s="174">
        <v>0</v>
      </c>
      <c r="AJ145" s="174">
        <v>0</v>
      </c>
      <c r="AK145" s="174">
        <v>1</v>
      </c>
      <c r="AL145" s="175"/>
      <c r="AM145" s="264">
        <f t="shared" si="35"/>
        <v>0</v>
      </c>
      <c r="AN145" s="264">
        <f t="shared" si="35"/>
        <v>0</v>
      </c>
      <c r="AO145" s="264">
        <f t="shared" si="35"/>
        <v>0</v>
      </c>
      <c r="AP145" s="264">
        <f t="shared" si="35"/>
        <v>0</v>
      </c>
      <c r="AR145" s="174">
        <f t="shared" si="36"/>
        <v>0.125</v>
      </c>
      <c r="AS145" s="174">
        <f t="shared" si="36"/>
        <v>-0.125</v>
      </c>
      <c r="AT145" s="174">
        <f t="shared" si="36"/>
        <v>0</v>
      </c>
      <c r="AU145" s="174">
        <f t="shared" si="36"/>
        <v>0</v>
      </c>
    </row>
    <row r="146" spans="1:47" ht="36.6" customHeight="1" thickBot="1" x14ac:dyDescent="0.25">
      <c r="A146" s="2"/>
      <c r="B146" s="64" t="s">
        <v>379</v>
      </c>
      <c r="C146" s="28" t="s">
        <v>183</v>
      </c>
      <c r="D146" s="144"/>
      <c r="E146" s="205">
        <v>7</v>
      </c>
      <c r="F146" s="205">
        <v>0</v>
      </c>
      <c r="G146" s="206">
        <v>0</v>
      </c>
      <c r="H146" s="205">
        <v>1</v>
      </c>
      <c r="I146" s="247">
        <f t="shared" si="34"/>
        <v>8</v>
      </c>
      <c r="J146" s="116"/>
      <c r="K146" s="192">
        <v>0.875</v>
      </c>
      <c r="L146" s="192">
        <v>0</v>
      </c>
      <c r="M146" s="192">
        <v>0</v>
      </c>
      <c r="N146" s="192">
        <v>0.125</v>
      </c>
      <c r="O146" s="157"/>
      <c r="P146" s="64" t="s">
        <v>379</v>
      </c>
      <c r="Q146" s="28" t="s">
        <v>183</v>
      </c>
      <c r="R146" s="144"/>
      <c r="S146" s="30">
        <v>8</v>
      </c>
      <c r="T146" s="30">
        <v>0</v>
      </c>
      <c r="U146" s="31">
        <v>1</v>
      </c>
      <c r="V146" s="30">
        <v>0</v>
      </c>
      <c r="W146" s="30">
        <v>9</v>
      </c>
      <c r="X146" s="116"/>
      <c r="Y146" s="127">
        <f t="shared" si="20"/>
        <v>0.88888888888888884</v>
      </c>
      <c r="Z146" s="127">
        <f t="shared" si="20"/>
        <v>0</v>
      </c>
      <c r="AA146" s="127">
        <f t="shared" si="20"/>
        <v>0.1111111111111111</v>
      </c>
      <c r="AB146" s="127">
        <f t="shared" si="20"/>
        <v>0</v>
      </c>
      <c r="AC146" s="157"/>
      <c r="AD146" s="28" t="s">
        <v>443</v>
      </c>
      <c r="AE146" s="74" t="s">
        <v>444</v>
      </c>
      <c r="AF146" s="154"/>
      <c r="AG146" s="174">
        <v>0.875</v>
      </c>
      <c r="AH146" s="174">
        <v>0</v>
      </c>
      <c r="AI146" s="174">
        <v>0.125</v>
      </c>
      <c r="AJ146" s="174">
        <v>0</v>
      </c>
      <c r="AK146" s="174">
        <v>1</v>
      </c>
      <c r="AL146" s="175"/>
      <c r="AM146" s="264">
        <f t="shared" si="35"/>
        <v>-1.388888888888884E-2</v>
      </c>
      <c r="AN146" s="264">
        <f t="shared" si="35"/>
        <v>0</v>
      </c>
      <c r="AO146" s="264">
        <f t="shared" si="35"/>
        <v>-0.1111111111111111</v>
      </c>
      <c r="AP146" s="264">
        <f t="shared" si="35"/>
        <v>0.125</v>
      </c>
      <c r="AR146" s="174">
        <f t="shared" si="36"/>
        <v>1.388888888888884E-2</v>
      </c>
      <c r="AS146" s="174">
        <f t="shared" si="36"/>
        <v>0</v>
      </c>
      <c r="AT146" s="174">
        <f t="shared" si="36"/>
        <v>-1.3888888888888895E-2</v>
      </c>
      <c r="AU146" s="174">
        <f t="shared" si="36"/>
        <v>0</v>
      </c>
    </row>
    <row r="147" spans="1:47" ht="25.35" customHeight="1" thickBot="1" x14ac:dyDescent="0.25">
      <c r="A147" s="2"/>
      <c r="B147" s="64" t="s">
        <v>380</v>
      </c>
      <c r="C147" s="28" t="s">
        <v>184</v>
      </c>
      <c r="D147" s="144"/>
      <c r="E147" s="205">
        <v>6</v>
      </c>
      <c r="F147" s="205">
        <v>0</v>
      </c>
      <c r="G147" s="206">
        <v>0</v>
      </c>
      <c r="H147" s="205">
        <v>2</v>
      </c>
      <c r="I147" s="247">
        <f t="shared" si="34"/>
        <v>8</v>
      </c>
      <c r="J147" s="116"/>
      <c r="K147" s="192">
        <v>0.75</v>
      </c>
      <c r="L147" s="192">
        <v>0</v>
      </c>
      <c r="M147" s="192">
        <v>0</v>
      </c>
      <c r="N147" s="192">
        <v>0.25</v>
      </c>
      <c r="O147" s="157"/>
      <c r="P147" s="64" t="s">
        <v>380</v>
      </c>
      <c r="Q147" s="28" t="s">
        <v>184</v>
      </c>
      <c r="R147" s="144"/>
      <c r="S147" s="30">
        <v>9</v>
      </c>
      <c r="T147" s="30">
        <v>0</v>
      </c>
      <c r="U147" s="31">
        <v>0</v>
      </c>
      <c r="V147" s="30">
        <v>0</v>
      </c>
      <c r="W147" s="30">
        <v>9</v>
      </c>
      <c r="X147" s="116"/>
      <c r="Y147" s="127">
        <f t="shared" si="20"/>
        <v>1</v>
      </c>
      <c r="Z147" s="127">
        <f t="shared" si="20"/>
        <v>0</v>
      </c>
      <c r="AA147" s="127">
        <f t="shared" si="20"/>
        <v>0</v>
      </c>
      <c r="AB147" s="127">
        <f t="shared" si="20"/>
        <v>0</v>
      </c>
      <c r="AC147" s="157"/>
      <c r="AD147" s="28" t="s">
        <v>445</v>
      </c>
      <c r="AE147" s="74" t="s">
        <v>184</v>
      </c>
      <c r="AF147" s="154"/>
      <c r="AG147" s="174">
        <v>0.875</v>
      </c>
      <c r="AH147" s="174">
        <v>0.125</v>
      </c>
      <c r="AI147" s="174">
        <v>0</v>
      </c>
      <c r="AJ147" s="174">
        <v>0</v>
      </c>
      <c r="AK147" s="174">
        <v>1</v>
      </c>
      <c r="AL147" s="175"/>
      <c r="AM147" s="264">
        <f t="shared" si="35"/>
        <v>-0.25</v>
      </c>
      <c r="AN147" s="264">
        <f t="shared" si="35"/>
        <v>0</v>
      </c>
      <c r="AO147" s="264">
        <f t="shared" si="35"/>
        <v>0</v>
      </c>
      <c r="AP147" s="264">
        <f t="shared" si="35"/>
        <v>0.25</v>
      </c>
      <c r="AR147" s="174">
        <f t="shared" si="36"/>
        <v>0.125</v>
      </c>
      <c r="AS147" s="174">
        <f t="shared" si="36"/>
        <v>-0.125</v>
      </c>
      <c r="AT147" s="174">
        <f t="shared" si="36"/>
        <v>0</v>
      </c>
      <c r="AU147" s="174">
        <f t="shared" si="36"/>
        <v>0</v>
      </c>
    </row>
    <row r="148" spans="1:47" ht="17.100000000000001" customHeight="1" thickBot="1" x14ac:dyDescent="0.25">
      <c r="A148" s="2"/>
      <c r="B148" s="64" t="s">
        <v>381</v>
      </c>
      <c r="C148" s="28" t="s">
        <v>185</v>
      </c>
      <c r="D148" s="144"/>
      <c r="E148" s="205">
        <v>8</v>
      </c>
      <c r="F148" s="205">
        <v>0</v>
      </c>
      <c r="G148" s="206">
        <v>0</v>
      </c>
      <c r="H148" s="205">
        <v>0</v>
      </c>
      <c r="I148" s="247">
        <f t="shared" si="34"/>
        <v>8</v>
      </c>
      <c r="J148" s="116"/>
      <c r="K148" s="192">
        <v>1</v>
      </c>
      <c r="L148" s="192">
        <v>0</v>
      </c>
      <c r="M148" s="192">
        <v>0</v>
      </c>
      <c r="N148" s="192">
        <v>0</v>
      </c>
      <c r="O148" s="157"/>
      <c r="P148" s="64" t="s">
        <v>381</v>
      </c>
      <c r="Q148" s="28" t="s">
        <v>185</v>
      </c>
      <c r="R148" s="144"/>
      <c r="S148" s="30">
        <v>9</v>
      </c>
      <c r="T148" s="30">
        <v>0</v>
      </c>
      <c r="U148" s="31">
        <v>0</v>
      </c>
      <c r="V148" s="30">
        <v>0</v>
      </c>
      <c r="W148" s="30">
        <v>9</v>
      </c>
      <c r="X148" s="116"/>
      <c r="Y148" s="127">
        <f t="shared" si="20"/>
        <v>1</v>
      </c>
      <c r="Z148" s="127">
        <f t="shared" si="20"/>
        <v>0</v>
      </c>
      <c r="AA148" s="127">
        <f t="shared" si="20"/>
        <v>0</v>
      </c>
      <c r="AB148" s="127">
        <f t="shared" si="20"/>
        <v>0</v>
      </c>
      <c r="AC148" s="157"/>
      <c r="AD148" s="28" t="s">
        <v>446</v>
      </c>
      <c r="AE148" s="74" t="s">
        <v>185</v>
      </c>
      <c r="AF148" s="154"/>
      <c r="AG148" s="174">
        <v>1</v>
      </c>
      <c r="AH148" s="174">
        <v>0</v>
      </c>
      <c r="AI148" s="174">
        <v>0</v>
      </c>
      <c r="AJ148" s="174">
        <v>0</v>
      </c>
      <c r="AK148" s="174">
        <v>1</v>
      </c>
      <c r="AL148" s="175"/>
      <c r="AM148" s="264">
        <f t="shared" si="35"/>
        <v>0</v>
      </c>
      <c r="AN148" s="264">
        <f t="shared" si="35"/>
        <v>0</v>
      </c>
      <c r="AO148" s="264">
        <f t="shared" si="35"/>
        <v>0</v>
      </c>
      <c r="AP148" s="264">
        <f t="shared" si="35"/>
        <v>0</v>
      </c>
      <c r="AR148" s="174">
        <f t="shared" si="36"/>
        <v>0</v>
      </c>
      <c r="AS148" s="174">
        <f t="shared" si="36"/>
        <v>0</v>
      </c>
      <c r="AT148" s="174">
        <f t="shared" si="36"/>
        <v>0</v>
      </c>
      <c r="AU148" s="174">
        <f t="shared" si="36"/>
        <v>0</v>
      </c>
    </row>
    <row r="149" spans="1:47" ht="17.100000000000001" customHeight="1" thickBot="1" x14ac:dyDescent="0.25">
      <c r="A149" s="2"/>
      <c r="B149" s="64" t="s">
        <v>382</v>
      </c>
      <c r="C149" s="28" t="s">
        <v>186</v>
      </c>
      <c r="D149" s="144"/>
      <c r="E149" s="205">
        <v>6</v>
      </c>
      <c r="F149" s="205">
        <v>0</v>
      </c>
      <c r="G149" s="206">
        <v>0</v>
      </c>
      <c r="H149" s="205">
        <v>2</v>
      </c>
      <c r="I149" s="247">
        <f t="shared" si="34"/>
        <v>8</v>
      </c>
      <c r="J149" s="116"/>
      <c r="K149" s="192">
        <v>0.75</v>
      </c>
      <c r="L149" s="192">
        <v>0</v>
      </c>
      <c r="M149" s="192">
        <v>0</v>
      </c>
      <c r="N149" s="192">
        <v>0.25</v>
      </c>
      <c r="O149" s="157"/>
      <c r="P149" s="64" t="s">
        <v>382</v>
      </c>
      <c r="Q149" s="28" t="s">
        <v>186</v>
      </c>
      <c r="R149" s="144"/>
      <c r="S149" s="30">
        <v>8</v>
      </c>
      <c r="T149" s="30">
        <v>0</v>
      </c>
      <c r="U149" s="31">
        <v>0</v>
      </c>
      <c r="V149" s="30">
        <v>1</v>
      </c>
      <c r="W149" s="30">
        <v>9</v>
      </c>
      <c r="X149" s="116"/>
      <c r="Y149" s="127">
        <f t="shared" si="20"/>
        <v>0.88888888888888884</v>
      </c>
      <c r="Z149" s="127">
        <f t="shared" si="20"/>
        <v>0</v>
      </c>
      <c r="AA149" s="127">
        <f t="shared" si="20"/>
        <v>0</v>
      </c>
      <c r="AB149" s="127">
        <f t="shared" si="20"/>
        <v>0.1111111111111111</v>
      </c>
      <c r="AC149" s="157"/>
      <c r="AD149" s="28" t="s">
        <v>447</v>
      </c>
      <c r="AE149" s="74" t="s">
        <v>186</v>
      </c>
      <c r="AF149" s="154"/>
      <c r="AG149" s="174">
        <v>0.75</v>
      </c>
      <c r="AH149" s="174">
        <v>0</v>
      </c>
      <c r="AI149" s="174">
        <v>0</v>
      </c>
      <c r="AJ149" s="174">
        <v>0.25</v>
      </c>
      <c r="AK149" s="174">
        <v>1</v>
      </c>
      <c r="AL149" s="175"/>
      <c r="AM149" s="264">
        <f t="shared" si="35"/>
        <v>-0.13888888888888884</v>
      </c>
      <c r="AN149" s="264">
        <f t="shared" si="35"/>
        <v>0</v>
      </c>
      <c r="AO149" s="264">
        <f t="shared" si="35"/>
        <v>0</v>
      </c>
      <c r="AP149" s="264">
        <f t="shared" si="35"/>
        <v>0.1388888888888889</v>
      </c>
      <c r="AR149" s="174">
        <f t="shared" si="36"/>
        <v>0.13888888888888884</v>
      </c>
      <c r="AS149" s="174">
        <f t="shared" si="36"/>
        <v>0</v>
      </c>
      <c r="AT149" s="174">
        <f t="shared" si="36"/>
        <v>0</v>
      </c>
      <c r="AU149" s="174">
        <f t="shared" si="36"/>
        <v>-0.1388888888888889</v>
      </c>
    </row>
    <row r="150" spans="1:47" ht="25.35" customHeight="1" thickBot="1" x14ac:dyDescent="0.25">
      <c r="A150" s="2"/>
      <c r="B150" s="64" t="s">
        <v>383</v>
      </c>
      <c r="C150" s="28" t="s">
        <v>187</v>
      </c>
      <c r="D150" s="144"/>
      <c r="E150" s="205">
        <v>8</v>
      </c>
      <c r="F150" s="205">
        <v>0</v>
      </c>
      <c r="G150" s="206">
        <v>0</v>
      </c>
      <c r="H150" s="205">
        <v>0</v>
      </c>
      <c r="I150" s="247">
        <f t="shared" si="34"/>
        <v>8</v>
      </c>
      <c r="J150" s="116"/>
      <c r="K150" s="192">
        <v>1</v>
      </c>
      <c r="L150" s="192">
        <v>0</v>
      </c>
      <c r="M150" s="192">
        <v>0</v>
      </c>
      <c r="N150" s="192">
        <v>0</v>
      </c>
      <c r="O150" s="157"/>
      <c r="P150" s="64" t="s">
        <v>383</v>
      </c>
      <c r="Q150" s="28" t="s">
        <v>187</v>
      </c>
      <c r="R150" s="144"/>
      <c r="S150" s="30">
        <v>9</v>
      </c>
      <c r="T150" s="30">
        <v>0</v>
      </c>
      <c r="U150" s="31">
        <v>0</v>
      </c>
      <c r="V150" s="30">
        <v>0</v>
      </c>
      <c r="W150" s="30">
        <v>9</v>
      </c>
      <c r="X150" s="116"/>
      <c r="Y150" s="127">
        <f t="shared" si="20"/>
        <v>1</v>
      </c>
      <c r="Z150" s="127">
        <f t="shared" si="20"/>
        <v>0</v>
      </c>
      <c r="AA150" s="127">
        <f t="shared" si="20"/>
        <v>0</v>
      </c>
      <c r="AB150" s="127">
        <f t="shared" si="20"/>
        <v>0</v>
      </c>
      <c r="AC150" s="157"/>
      <c r="AD150" s="28" t="s">
        <v>448</v>
      </c>
      <c r="AE150" s="74" t="s">
        <v>449</v>
      </c>
      <c r="AF150" s="154"/>
      <c r="AG150" s="174">
        <v>0.75</v>
      </c>
      <c r="AH150" s="174">
        <v>0.125</v>
      </c>
      <c r="AI150" s="174">
        <v>0.125</v>
      </c>
      <c r="AJ150" s="174">
        <v>0</v>
      </c>
      <c r="AK150" s="174">
        <v>1</v>
      </c>
      <c r="AL150" s="175"/>
      <c r="AM150" s="264">
        <f t="shared" si="35"/>
        <v>0</v>
      </c>
      <c r="AN150" s="264">
        <f t="shared" si="35"/>
        <v>0</v>
      </c>
      <c r="AO150" s="264">
        <f t="shared" si="35"/>
        <v>0</v>
      </c>
      <c r="AP150" s="264">
        <f t="shared" si="35"/>
        <v>0</v>
      </c>
      <c r="AR150" s="174">
        <f t="shared" si="36"/>
        <v>0.25</v>
      </c>
      <c r="AS150" s="174">
        <f t="shared" si="36"/>
        <v>-0.125</v>
      </c>
      <c r="AT150" s="174">
        <f t="shared" si="36"/>
        <v>-0.125</v>
      </c>
      <c r="AU150" s="174">
        <f t="shared" si="36"/>
        <v>0</v>
      </c>
    </row>
    <row r="151" spans="1:47" ht="25.35" customHeight="1" thickBot="1" x14ac:dyDescent="0.25">
      <c r="A151" s="2"/>
      <c r="B151" s="64" t="s">
        <v>384</v>
      </c>
      <c r="C151" s="28" t="s">
        <v>188</v>
      </c>
      <c r="D151" s="144"/>
      <c r="E151" s="205">
        <v>8</v>
      </c>
      <c r="F151" s="205">
        <v>0</v>
      </c>
      <c r="G151" s="206">
        <v>0</v>
      </c>
      <c r="H151" s="205">
        <v>0</v>
      </c>
      <c r="I151" s="247">
        <f t="shared" si="34"/>
        <v>8</v>
      </c>
      <c r="J151" s="116"/>
      <c r="K151" s="192">
        <v>1</v>
      </c>
      <c r="L151" s="192">
        <v>0</v>
      </c>
      <c r="M151" s="192">
        <v>0</v>
      </c>
      <c r="N151" s="192">
        <v>0</v>
      </c>
      <c r="O151" s="157"/>
      <c r="P151" s="64" t="s">
        <v>384</v>
      </c>
      <c r="Q151" s="28" t="s">
        <v>188</v>
      </c>
      <c r="R151" s="144"/>
      <c r="S151" s="30">
        <v>9</v>
      </c>
      <c r="T151" s="30">
        <v>0</v>
      </c>
      <c r="U151" s="31">
        <v>0</v>
      </c>
      <c r="V151" s="30">
        <v>0</v>
      </c>
      <c r="W151" s="30">
        <v>9</v>
      </c>
      <c r="X151" s="116"/>
      <c r="Y151" s="127">
        <f t="shared" si="20"/>
        <v>1</v>
      </c>
      <c r="Z151" s="127">
        <f t="shared" si="20"/>
        <v>0</v>
      </c>
      <c r="AA151" s="127">
        <f t="shared" si="20"/>
        <v>0</v>
      </c>
      <c r="AB151" s="127">
        <f t="shared" si="20"/>
        <v>0</v>
      </c>
      <c r="AC151" s="157"/>
      <c r="AD151" s="28" t="s">
        <v>450</v>
      </c>
      <c r="AE151" s="74" t="s">
        <v>451</v>
      </c>
      <c r="AF151" s="154"/>
      <c r="AG151" s="174">
        <v>1</v>
      </c>
      <c r="AH151" s="174">
        <v>0</v>
      </c>
      <c r="AI151" s="174">
        <v>0</v>
      </c>
      <c r="AJ151" s="174">
        <v>0</v>
      </c>
      <c r="AK151" s="174">
        <v>1</v>
      </c>
      <c r="AL151" s="175"/>
      <c r="AM151" s="264">
        <f t="shared" si="35"/>
        <v>0</v>
      </c>
      <c r="AN151" s="264">
        <f t="shared" si="35"/>
        <v>0</v>
      </c>
      <c r="AO151" s="264">
        <f t="shared" si="35"/>
        <v>0</v>
      </c>
      <c r="AP151" s="264">
        <f t="shared" si="35"/>
        <v>0</v>
      </c>
      <c r="AR151" s="174">
        <f t="shared" si="36"/>
        <v>0</v>
      </c>
      <c r="AS151" s="174">
        <f t="shared" si="36"/>
        <v>0</v>
      </c>
      <c r="AT151" s="174">
        <f t="shared" si="36"/>
        <v>0</v>
      </c>
      <c r="AU151" s="174">
        <f t="shared" si="36"/>
        <v>0</v>
      </c>
    </row>
    <row r="152" spans="1:47" ht="36.6" customHeight="1" thickBot="1" x14ac:dyDescent="0.25">
      <c r="A152" s="2"/>
      <c r="B152" s="64" t="s">
        <v>385</v>
      </c>
      <c r="C152" s="28" t="s">
        <v>189</v>
      </c>
      <c r="D152" s="144"/>
      <c r="E152" s="205">
        <v>8</v>
      </c>
      <c r="F152" s="205">
        <v>0</v>
      </c>
      <c r="G152" s="206">
        <v>0</v>
      </c>
      <c r="H152" s="205">
        <v>0</v>
      </c>
      <c r="I152" s="247">
        <f t="shared" si="34"/>
        <v>8</v>
      </c>
      <c r="J152" s="116"/>
      <c r="K152" s="192">
        <v>1</v>
      </c>
      <c r="L152" s="192">
        <v>0</v>
      </c>
      <c r="M152" s="192">
        <v>0</v>
      </c>
      <c r="N152" s="192">
        <v>0</v>
      </c>
      <c r="O152" s="157"/>
      <c r="P152" s="64" t="s">
        <v>385</v>
      </c>
      <c r="Q152" s="28" t="s">
        <v>189</v>
      </c>
      <c r="R152" s="144"/>
      <c r="S152" s="30">
        <v>6</v>
      </c>
      <c r="T152" s="30">
        <v>0</v>
      </c>
      <c r="U152" s="31">
        <v>1</v>
      </c>
      <c r="V152" s="30">
        <v>2</v>
      </c>
      <c r="W152" s="30">
        <v>9</v>
      </c>
      <c r="X152" s="116"/>
      <c r="Y152" s="127">
        <f t="shared" si="20"/>
        <v>0.66666666666666663</v>
      </c>
      <c r="Z152" s="127">
        <f t="shared" si="20"/>
        <v>0</v>
      </c>
      <c r="AA152" s="127">
        <f t="shared" si="20"/>
        <v>0.1111111111111111</v>
      </c>
      <c r="AB152" s="127">
        <f t="shared" si="20"/>
        <v>0.22222222222222221</v>
      </c>
      <c r="AC152" s="157"/>
      <c r="AD152" s="28" t="s">
        <v>452</v>
      </c>
      <c r="AE152" s="74" t="s">
        <v>189</v>
      </c>
      <c r="AF152" s="154"/>
      <c r="AG152" s="174">
        <v>0.625</v>
      </c>
      <c r="AH152" s="174">
        <v>0.125</v>
      </c>
      <c r="AI152" s="174">
        <v>0</v>
      </c>
      <c r="AJ152" s="174">
        <v>0.25</v>
      </c>
      <c r="AK152" s="174">
        <v>1</v>
      </c>
      <c r="AL152" s="175"/>
      <c r="AM152" s="264">
        <f t="shared" si="35"/>
        <v>0.33333333333333337</v>
      </c>
      <c r="AN152" s="264">
        <f t="shared" si="35"/>
        <v>0</v>
      </c>
      <c r="AO152" s="264">
        <f t="shared" si="35"/>
        <v>-0.1111111111111111</v>
      </c>
      <c r="AP152" s="264">
        <f t="shared" si="35"/>
        <v>-0.22222222222222221</v>
      </c>
      <c r="AR152" s="174">
        <f t="shared" si="36"/>
        <v>4.166666666666663E-2</v>
      </c>
      <c r="AS152" s="174">
        <f t="shared" si="36"/>
        <v>-0.125</v>
      </c>
      <c r="AT152" s="174">
        <f t="shared" si="36"/>
        <v>0.1111111111111111</v>
      </c>
      <c r="AU152" s="174">
        <f t="shared" si="36"/>
        <v>-2.777777777777779E-2</v>
      </c>
    </row>
    <row r="153" spans="1:47" ht="17.100000000000001" customHeight="1" thickBot="1" x14ac:dyDescent="0.25">
      <c r="A153" s="2"/>
      <c r="B153" s="64" t="s">
        <v>386</v>
      </c>
      <c r="C153" s="28" t="s">
        <v>190</v>
      </c>
      <c r="D153" s="144"/>
      <c r="E153" s="205">
        <v>7</v>
      </c>
      <c r="F153" s="205">
        <v>0</v>
      </c>
      <c r="G153" s="206">
        <v>0</v>
      </c>
      <c r="H153" s="205">
        <v>1</v>
      </c>
      <c r="I153" s="247">
        <f t="shared" si="34"/>
        <v>8</v>
      </c>
      <c r="J153" s="116"/>
      <c r="K153" s="192">
        <v>0.875</v>
      </c>
      <c r="L153" s="192">
        <v>0</v>
      </c>
      <c r="M153" s="192">
        <v>0</v>
      </c>
      <c r="N153" s="192">
        <v>0.125</v>
      </c>
      <c r="O153" s="157"/>
      <c r="P153" s="64" t="s">
        <v>386</v>
      </c>
      <c r="Q153" s="28" t="s">
        <v>190</v>
      </c>
      <c r="R153" s="144"/>
      <c r="S153" s="30">
        <v>9</v>
      </c>
      <c r="T153" s="30">
        <v>0</v>
      </c>
      <c r="U153" s="31">
        <v>0</v>
      </c>
      <c r="V153" s="30">
        <v>0</v>
      </c>
      <c r="W153" s="30">
        <v>9</v>
      </c>
      <c r="X153" s="116"/>
      <c r="Y153" s="127">
        <f t="shared" si="20"/>
        <v>1</v>
      </c>
      <c r="Z153" s="127">
        <f t="shared" si="20"/>
        <v>0</v>
      </c>
      <c r="AA153" s="127">
        <f t="shared" si="20"/>
        <v>0</v>
      </c>
      <c r="AB153" s="127">
        <f t="shared" si="20"/>
        <v>0</v>
      </c>
      <c r="AC153" s="157"/>
      <c r="AD153" s="28" t="s">
        <v>454</v>
      </c>
      <c r="AE153" s="74" t="s">
        <v>190</v>
      </c>
      <c r="AF153" s="154"/>
      <c r="AG153" s="174">
        <v>0.875</v>
      </c>
      <c r="AH153" s="174">
        <v>0</v>
      </c>
      <c r="AI153" s="174">
        <v>0.125</v>
      </c>
      <c r="AJ153" s="174">
        <v>0</v>
      </c>
      <c r="AK153" s="174">
        <v>1</v>
      </c>
      <c r="AL153" s="175"/>
      <c r="AM153" s="264">
        <f t="shared" si="35"/>
        <v>-0.125</v>
      </c>
      <c r="AN153" s="264">
        <f t="shared" si="35"/>
        <v>0</v>
      </c>
      <c r="AO153" s="264">
        <f t="shared" si="35"/>
        <v>0</v>
      </c>
      <c r="AP153" s="264">
        <f t="shared" si="35"/>
        <v>0.125</v>
      </c>
      <c r="AR153" s="174">
        <f t="shared" si="36"/>
        <v>0.125</v>
      </c>
      <c r="AS153" s="174">
        <f t="shared" si="36"/>
        <v>0</v>
      </c>
      <c r="AT153" s="174">
        <f t="shared" si="36"/>
        <v>-0.125</v>
      </c>
      <c r="AU153" s="174">
        <f t="shared" si="36"/>
        <v>0</v>
      </c>
    </row>
    <row r="154" spans="1:47" ht="17.100000000000001" customHeight="1" thickBot="1" x14ac:dyDescent="0.25">
      <c r="A154" s="2"/>
      <c r="B154" s="64" t="s">
        <v>387</v>
      </c>
      <c r="C154" s="28" t="s">
        <v>191</v>
      </c>
      <c r="D154" s="144"/>
      <c r="E154" s="205">
        <v>7</v>
      </c>
      <c r="F154" s="205">
        <v>0</v>
      </c>
      <c r="G154" s="206">
        <v>0</v>
      </c>
      <c r="H154" s="205">
        <v>1</v>
      </c>
      <c r="I154" s="247">
        <f t="shared" si="34"/>
        <v>8</v>
      </c>
      <c r="J154" s="116"/>
      <c r="K154" s="192">
        <v>0.875</v>
      </c>
      <c r="L154" s="192">
        <v>0</v>
      </c>
      <c r="M154" s="192">
        <v>0</v>
      </c>
      <c r="N154" s="192">
        <v>0.125</v>
      </c>
      <c r="O154" s="157"/>
      <c r="P154" s="64" t="s">
        <v>387</v>
      </c>
      <c r="Q154" s="28" t="s">
        <v>191</v>
      </c>
      <c r="R154" s="144"/>
      <c r="S154" s="30">
        <v>7</v>
      </c>
      <c r="T154" s="30">
        <v>2</v>
      </c>
      <c r="U154" s="31">
        <v>0</v>
      </c>
      <c r="V154" s="30">
        <v>0</v>
      </c>
      <c r="W154" s="30">
        <v>9</v>
      </c>
      <c r="X154" s="116"/>
      <c r="Y154" s="127">
        <f t="shared" si="20"/>
        <v>0.77777777777777779</v>
      </c>
      <c r="Z154" s="127">
        <f t="shared" si="20"/>
        <v>0.22222222222222221</v>
      </c>
      <c r="AA154" s="127">
        <f t="shared" si="20"/>
        <v>0</v>
      </c>
      <c r="AB154" s="127">
        <f t="shared" si="20"/>
        <v>0</v>
      </c>
      <c r="AC154" s="157"/>
      <c r="AD154" s="28" t="s">
        <v>455</v>
      </c>
      <c r="AE154" s="74" t="s">
        <v>191</v>
      </c>
      <c r="AF154" s="154"/>
      <c r="AG154" s="174">
        <v>0.75</v>
      </c>
      <c r="AH154" s="174">
        <v>0.125</v>
      </c>
      <c r="AI154" s="174">
        <v>0.125</v>
      </c>
      <c r="AJ154" s="174">
        <v>0</v>
      </c>
      <c r="AK154" s="174">
        <v>1</v>
      </c>
      <c r="AL154" s="175"/>
      <c r="AM154" s="264">
        <f t="shared" si="35"/>
        <v>9.722222222222221E-2</v>
      </c>
      <c r="AN154" s="264">
        <f t="shared" si="35"/>
        <v>-0.22222222222222221</v>
      </c>
      <c r="AO154" s="264">
        <f t="shared" si="35"/>
        <v>0</v>
      </c>
      <c r="AP154" s="264">
        <f t="shared" si="35"/>
        <v>0.125</v>
      </c>
      <c r="AR154" s="174">
        <f t="shared" si="36"/>
        <v>2.777777777777779E-2</v>
      </c>
      <c r="AS154" s="174">
        <f t="shared" si="36"/>
        <v>9.722222222222221E-2</v>
      </c>
      <c r="AT154" s="174">
        <f t="shared" si="36"/>
        <v>-0.125</v>
      </c>
      <c r="AU154" s="174">
        <f t="shared" si="36"/>
        <v>0</v>
      </c>
    </row>
    <row r="155" spans="1:47" ht="25.35" customHeight="1" thickBot="1" x14ac:dyDescent="0.25">
      <c r="A155" s="2"/>
      <c r="B155" s="64" t="s">
        <v>388</v>
      </c>
      <c r="C155" s="28" t="s">
        <v>609</v>
      </c>
      <c r="D155" s="144"/>
      <c r="E155" s="205">
        <v>6</v>
      </c>
      <c r="F155" s="205">
        <v>0</v>
      </c>
      <c r="G155" s="206">
        <v>0</v>
      </c>
      <c r="H155" s="205">
        <v>2</v>
      </c>
      <c r="I155" s="247">
        <f>SUM(E155:H155)</f>
        <v>8</v>
      </c>
      <c r="J155" s="116"/>
      <c r="K155" s="192">
        <v>0.75</v>
      </c>
      <c r="L155" s="192">
        <v>0</v>
      </c>
      <c r="M155" s="192">
        <v>0</v>
      </c>
      <c r="N155" s="192">
        <v>0.25</v>
      </c>
      <c r="O155" s="157"/>
      <c r="P155" s="64" t="s">
        <v>388</v>
      </c>
      <c r="Q155" s="28" t="s">
        <v>192</v>
      </c>
      <c r="R155" s="144"/>
      <c r="S155" s="30">
        <v>8</v>
      </c>
      <c r="T155" s="30">
        <v>0</v>
      </c>
      <c r="U155" s="31">
        <v>0</v>
      </c>
      <c r="V155" s="30">
        <v>1</v>
      </c>
      <c r="W155" s="30">
        <v>9</v>
      </c>
      <c r="X155" s="116"/>
      <c r="Y155" s="127">
        <f t="shared" si="20"/>
        <v>0.88888888888888884</v>
      </c>
      <c r="Z155" s="127">
        <f t="shared" si="20"/>
        <v>0</v>
      </c>
      <c r="AA155" s="127">
        <f t="shared" si="20"/>
        <v>0</v>
      </c>
      <c r="AB155" s="127">
        <f t="shared" si="20"/>
        <v>0.1111111111111111</v>
      </c>
      <c r="AC155" s="157"/>
      <c r="AD155" s="28" t="s">
        <v>456</v>
      </c>
      <c r="AE155" s="74" t="s">
        <v>457</v>
      </c>
      <c r="AF155" s="154"/>
      <c r="AG155" s="174">
        <v>0.625</v>
      </c>
      <c r="AH155" s="174">
        <v>0.25</v>
      </c>
      <c r="AI155" s="174">
        <v>0.125</v>
      </c>
      <c r="AJ155" s="174">
        <v>0</v>
      </c>
      <c r="AK155" s="174">
        <v>1</v>
      </c>
      <c r="AL155" s="175"/>
      <c r="AM155" s="264">
        <f t="shared" si="35"/>
        <v>-0.13888888888888884</v>
      </c>
      <c r="AN155" s="264">
        <f t="shared" si="35"/>
        <v>0</v>
      </c>
      <c r="AO155" s="264">
        <f t="shared" si="35"/>
        <v>0</v>
      </c>
      <c r="AP155" s="264">
        <f t="shared" si="35"/>
        <v>0.1388888888888889</v>
      </c>
      <c r="AR155" s="174">
        <f t="shared" si="36"/>
        <v>0.26388888888888884</v>
      </c>
      <c r="AS155" s="174">
        <f t="shared" si="36"/>
        <v>-0.25</v>
      </c>
      <c r="AT155" s="174">
        <f t="shared" si="36"/>
        <v>-0.125</v>
      </c>
      <c r="AU155" s="174">
        <f t="shared" si="36"/>
        <v>0.1111111111111111</v>
      </c>
    </row>
    <row r="156" spans="1:47" ht="149.1" customHeight="1" thickBot="1" x14ac:dyDescent="0.25">
      <c r="A156" s="2"/>
      <c r="B156" s="64" t="s">
        <v>389</v>
      </c>
      <c r="C156" s="28" t="s">
        <v>193</v>
      </c>
      <c r="D156" s="144"/>
      <c r="E156" s="30"/>
      <c r="F156" s="30"/>
      <c r="G156" s="248"/>
      <c r="H156" s="30"/>
      <c r="I156" s="30"/>
      <c r="J156" s="249"/>
      <c r="K156" s="246"/>
      <c r="L156" s="246"/>
      <c r="M156" s="246"/>
      <c r="N156" s="246"/>
      <c r="O156" s="157"/>
      <c r="P156" s="64" t="s">
        <v>389</v>
      </c>
      <c r="Q156" s="28" t="s">
        <v>193</v>
      </c>
      <c r="R156" s="144"/>
      <c r="S156" s="30" t="s">
        <v>47</v>
      </c>
      <c r="T156" s="30" t="s">
        <v>47</v>
      </c>
      <c r="U156" s="31" t="s">
        <v>47</v>
      </c>
      <c r="V156" s="30" t="s">
        <v>47</v>
      </c>
      <c r="W156" s="30" t="s">
        <v>47</v>
      </c>
      <c r="X156" s="116"/>
      <c r="Y156" s="127" t="str">
        <f t="shared" si="20"/>
        <v/>
      </c>
      <c r="Z156" s="127" t="str">
        <f t="shared" si="20"/>
        <v/>
      </c>
      <c r="AA156" s="127" t="str">
        <f t="shared" si="20"/>
        <v/>
      </c>
      <c r="AB156" s="127" t="str">
        <f t="shared" si="20"/>
        <v/>
      </c>
      <c r="AC156" s="157"/>
      <c r="AD156" s="28" t="s">
        <v>458</v>
      </c>
      <c r="AE156" s="74" t="s">
        <v>545</v>
      </c>
      <c r="AF156" s="154"/>
      <c r="AG156" s="174" t="s">
        <v>49</v>
      </c>
      <c r="AH156" s="174" t="s">
        <v>49</v>
      </c>
      <c r="AI156" s="174" t="s">
        <v>49</v>
      </c>
      <c r="AJ156" s="174" t="s">
        <v>49</v>
      </c>
      <c r="AK156" s="174" t="s">
        <v>49</v>
      </c>
      <c r="AL156" s="175"/>
      <c r="AM156" s="186"/>
      <c r="AN156" s="186"/>
      <c r="AO156" s="186"/>
      <c r="AP156" s="186"/>
      <c r="AR156" s="174"/>
      <c r="AS156" s="174"/>
      <c r="AT156" s="174"/>
      <c r="AU156" s="174"/>
    </row>
    <row r="157" spans="1:47" ht="25.35" customHeight="1" thickBot="1" x14ac:dyDescent="0.25">
      <c r="A157" s="2"/>
      <c r="B157" s="64"/>
      <c r="C157" s="28"/>
      <c r="D157" s="144"/>
      <c r="E157" s="27" t="s">
        <v>145</v>
      </c>
      <c r="F157" s="244" t="s">
        <v>146</v>
      </c>
      <c r="G157" s="27" t="s">
        <v>147</v>
      </c>
      <c r="H157" s="244"/>
      <c r="I157" s="27" t="s">
        <v>0</v>
      </c>
      <c r="J157" s="116"/>
      <c r="K157" s="27" t="s">
        <v>145</v>
      </c>
      <c r="L157" s="244" t="s">
        <v>146</v>
      </c>
      <c r="M157" s="27" t="s">
        <v>147</v>
      </c>
      <c r="N157" s="126" t="s">
        <v>49</v>
      </c>
      <c r="O157" s="157"/>
      <c r="P157" s="64"/>
      <c r="Q157" s="28"/>
      <c r="R157" s="144"/>
      <c r="S157" s="27" t="s">
        <v>145</v>
      </c>
      <c r="T157" s="123" t="s">
        <v>146</v>
      </c>
      <c r="U157" s="27" t="s">
        <v>147</v>
      </c>
      <c r="V157" s="123"/>
      <c r="W157" s="27" t="s">
        <v>0</v>
      </c>
      <c r="X157" s="116"/>
      <c r="Y157" s="27" t="s">
        <v>145</v>
      </c>
      <c r="Z157" s="123" t="s">
        <v>146</v>
      </c>
      <c r="AA157" s="27" t="s">
        <v>147</v>
      </c>
      <c r="AB157" s="126" t="str">
        <f t="shared" si="20"/>
        <v/>
      </c>
      <c r="AC157" s="157"/>
      <c r="AD157" s="28"/>
      <c r="AE157" s="74"/>
      <c r="AF157" s="154"/>
      <c r="AG157" s="27" t="s">
        <v>145</v>
      </c>
      <c r="AH157" s="27" t="s">
        <v>146</v>
      </c>
      <c r="AI157" s="27" t="s">
        <v>147</v>
      </c>
      <c r="AJ157" s="27"/>
      <c r="AK157" s="27" t="s">
        <v>391</v>
      </c>
      <c r="AL157" s="120"/>
      <c r="AM157" s="27" t="s">
        <v>145</v>
      </c>
      <c r="AN157" s="27" t="s">
        <v>146</v>
      </c>
      <c r="AO157" s="27" t="s">
        <v>147</v>
      </c>
      <c r="AP157" s="155" t="s">
        <v>49</v>
      </c>
      <c r="AR157" s="27"/>
      <c r="AS157" s="27"/>
      <c r="AT157" s="27"/>
      <c r="AU157" s="155"/>
    </row>
    <row r="158" spans="1:47" ht="25.35" customHeight="1" thickBot="1" x14ac:dyDescent="0.25">
      <c r="A158" s="2"/>
      <c r="B158" s="64" t="s">
        <v>390</v>
      </c>
      <c r="C158" s="28" t="s">
        <v>610</v>
      </c>
      <c r="D158" s="144"/>
      <c r="E158" s="209">
        <v>0</v>
      </c>
      <c r="F158" s="210">
        <v>1</v>
      </c>
      <c r="G158" s="222">
        <v>7</v>
      </c>
      <c r="H158" s="53"/>
      <c r="I158" s="251">
        <f>SUM(E158:G158)</f>
        <v>8</v>
      </c>
      <c r="J158" s="116"/>
      <c r="K158" s="193">
        <v>0</v>
      </c>
      <c r="L158" s="194">
        <v>0.125</v>
      </c>
      <c r="M158" s="195">
        <v>0.875</v>
      </c>
      <c r="N158" s="127"/>
      <c r="O158" s="157"/>
      <c r="P158" s="64" t="s">
        <v>390</v>
      </c>
      <c r="Q158" s="28" t="s">
        <v>194</v>
      </c>
      <c r="R158" s="144"/>
      <c r="S158" s="52">
        <v>0</v>
      </c>
      <c r="T158" s="53">
        <v>4</v>
      </c>
      <c r="U158" s="54">
        <v>5</v>
      </c>
      <c r="V158" s="53"/>
      <c r="W158" s="55">
        <v>9</v>
      </c>
      <c r="X158" s="116"/>
      <c r="Y158" s="128">
        <f t="shared" si="20"/>
        <v>0</v>
      </c>
      <c r="Z158" s="129">
        <f t="shared" si="20"/>
        <v>0.44444444444444442</v>
      </c>
      <c r="AA158" s="130">
        <f t="shared" si="20"/>
        <v>0.55555555555555558</v>
      </c>
      <c r="AB158" s="127"/>
      <c r="AC158" s="157"/>
      <c r="AD158" s="28" t="s">
        <v>453</v>
      </c>
      <c r="AE158" s="74" t="s">
        <v>194</v>
      </c>
      <c r="AF158" s="154"/>
      <c r="AG158" s="187">
        <v>0</v>
      </c>
      <c r="AH158" s="188">
        <v>0.625</v>
      </c>
      <c r="AI158" s="188">
        <v>0.375</v>
      </c>
      <c r="AJ158" s="188"/>
      <c r="AK158" s="189">
        <v>1</v>
      </c>
      <c r="AL158" s="175"/>
      <c r="AM158" s="278">
        <f t="shared" ref="AM158:AO158" si="37">K158-Y158</f>
        <v>0</v>
      </c>
      <c r="AN158" s="279">
        <f t="shared" si="37"/>
        <v>-0.31944444444444442</v>
      </c>
      <c r="AO158" s="280">
        <f t="shared" si="37"/>
        <v>0.31944444444444442</v>
      </c>
      <c r="AP158" s="174" t="s">
        <v>49</v>
      </c>
      <c r="AR158" s="183">
        <f>Y158-AG158</f>
        <v>0</v>
      </c>
      <c r="AS158" s="184">
        <f>Z158-AH158</f>
        <v>-0.18055555555555558</v>
      </c>
      <c r="AT158" s="185">
        <f>AA158-AI158</f>
        <v>0.18055555555555558</v>
      </c>
      <c r="AU158" s="174">
        <f>AB158-AJ158</f>
        <v>0</v>
      </c>
    </row>
    <row r="159" spans="1:47" ht="16.350000000000001" customHeight="1" x14ac:dyDescent="0.2">
      <c r="A159" s="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X159" s="116"/>
      <c r="Y159" s="127" t="str">
        <f t="shared" si="20"/>
        <v/>
      </c>
      <c r="Z159" s="127" t="str">
        <f t="shared" si="20"/>
        <v/>
      </c>
      <c r="AA159" s="127" t="str">
        <f t="shared" si="20"/>
        <v/>
      </c>
      <c r="AB159" s="127" t="str">
        <f t="shared" si="20"/>
        <v/>
      </c>
      <c r="AC159" s="157"/>
      <c r="AD159" s="88"/>
      <c r="AG159" s="175"/>
      <c r="AH159" s="175"/>
      <c r="AI159" s="175"/>
      <c r="AJ159" s="175"/>
      <c r="AK159" s="175"/>
      <c r="AL159" s="175"/>
      <c r="AM159" s="174" t="s">
        <v>49</v>
      </c>
      <c r="AN159" s="174" t="s">
        <v>49</v>
      </c>
      <c r="AO159" s="174" t="s">
        <v>49</v>
      </c>
      <c r="AP159" s="174" t="s">
        <v>49</v>
      </c>
      <c r="AR159" s="174"/>
      <c r="AS159" s="174"/>
      <c r="AT159" s="174"/>
      <c r="AU159" s="174"/>
    </row>
    <row r="160" spans="1:47" ht="17.100000000000001" customHeight="1" x14ac:dyDescent="0.2">
      <c r="A160" s="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X160" s="116"/>
      <c r="Y160" s="127" t="str">
        <f t="shared" si="20"/>
        <v/>
      </c>
      <c r="Z160" s="127" t="str">
        <f t="shared" si="20"/>
        <v/>
      </c>
      <c r="AA160" s="127" t="str">
        <f t="shared" si="20"/>
        <v/>
      </c>
      <c r="AB160" s="127" t="str">
        <f t="shared" si="20"/>
        <v/>
      </c>
      <c r="AC160" s="157"/>
      <c r="AD160" s="80" t="s">
        <v>195</v>
      </c>
      <c r="AG160" s="175"/>
      <c r="AH160" s="175"/>
      <c r="AI160" s="175"/>
      <c r="AJ160" s="175"/>
      <c r="AK160" s="175"/>
      <c r="AL160" s="175"/>
      <c r="AM160" s="174" t="s">
        <v>49</v>
      </c>
      <c r="AN160" s="174" t="s">
        <v>49</v>
      </c>
      <c r="AO160" s="174" t="s">
        <v>49</v>
      </c>
      <c r="AP160" s="174" t="s">
        <v>49</v>
      </c>
      <c r="AR160" s="174"/>
      <c r="AS160" s="174"/>
      <c r="AT160" s="174"/>
      <c r="AU160" s="174"/>
    </row>
    <row r="161" spans="1:47" ht="17.850000000000001" customHeight="1" thickBot="1" x14ac:dyDescent="0.25">
      <c r="A161" s="2"/>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X161" s="116"/>
      <c r="Y161" s="127" t="str">
        <f t="shared" si="20"/>
        <v/>
      </c>
      <c r="Z161" s="127" t="str">
        <f t="shared" si="20"/>
        <v/>
      </c>
      <c r="AA161" s="127" t="str">
        <f t="shared" si="20"/>
        <v/>
      </c>
      <c r="AB161" s="127" t="str">
        <f t="shared" si="20"/>
        <v/>
      </c>
      <c r="AC161" s="157"/>
      <c r="AD161" s="88"/>
      <c r="AG161" s="175"/>
      <c r="AH161" s="175"/>
      <c r="AI161" s="175"/>
      <c r="AJ161" s="175"/>
      <c r="AK161" s="175"/>
      <c r="AL161" s="175"/>
      <c r="AM161" s="174" t="s">
        <v>49</v>
      </c>
      <c r="AN161" s="174" t="s">
        <v>49</v>
      </c>
      <c r="AO161" s="174" t="s">
        <v>49</v>
      </c>
      <c r="AP161" s="174" t="s">
        <v>49</v>
      </c>
      <c r="AR161" s="174"/>
      <c r="AS161" s="174"/>
      <c r="AT161" s="174"/>
      <c r="AU161" s="174"/>
    </row>
    <row r="162" spans="1:47" ht="25.35" customHeight="1" thickBot="1" x14ac:dyDescent="0.25">
      <c r="A162" s="2"/>
      <c r="B162" s="48">
        <v>1</v>
      </c>
      <c r="C162" s="28" t="s">
        <v>196</v>
      </c>
      <c r="D162" s="144"/>
      <c r="E162" s="205">
        <v>8</v>
      </c>
      <c r="F162" s="205">
        <v>0</v>
      </c>
      <c r="G162" s="206">
        <v>0</v>
      </c>
      <c r="H162" s="205">
        <v>0</v>
      </c>
      <c r="I162" s="247">
        <f t="shared" ref="I162:I173" si="38">SUM(E162:H162)</f>
        <v>8</v>
      </c>
      <c r="J162" s="116"/>
      <c r="K162" s="192">
        <v>1</v>
      </c>
      <c r="L162" s="192">
        <v>0</v>
      </c>
      <c r="M162" s="192">
        <v>0</v>
      </c>
      <c r="N162" s="192">
        <v>0</v>
      </c>
      <c r="O162" s="157"/>
      <c r="P162" s="48">
        <v>1</v>
      </c>
      <c r="Q162" s="28" t="s">
        <v>196</v>
      </c>
      <c r="R162" s="144"/>
      <c r="S162" s="30">
        <v>9</v>
      </c>
      <c r="T162" s="30">
        <v>0</v>
      </c>
      <c r="U162" s="31">
        <v>0</v>
      </c>
      <c r="V162" s="30">
        <v>0</v>
      </c>
      <c r="W162" s="30">
        <v>9</v>
      </c>
      <c r="X162" s="116"/>
      <c r="Y162" s="127">
        <f t="shared" si="20"/>
        <v>1</v>
      </c>
      <c r="Z162" s="127">
        <f t="shared" si="20"/>
        <v>0</v>
      </c>
      <c r="AA162" s="127">
        <f t="shared" si="20"/>
        <v>0</v>
      </c>
      <c r="AB162" s="127">
        <f t="shared" si="20"/>
        <v>0</v>
      </c>
      <c r="AC162" s="157"/>
      <c r="AD162" s="28" t="s">
        <v>156</v>
      </c>
      <c r="AE162" s="83" t="s">
        <v>460</v>
      </c>
      <c r="AF162" s="154"/>
      <c r="AG162" s="174">
        <v>0.875</v>
      </c>
      <c r="AH162" s="174">
        <v>0</v>
      </c>
      <c r="AI162" s="174">
        <v>0.125</v>
      </c>
      <c r="AJ162" s="174">
        <v>0</v>
      </c>
      <c r="AK162" s="174">
        <v>1</v>
      </c>
      <c r="AL162" s="175"/>
      <c r="AM162" s="264">
        <f t="shared" ref="AM162:AP164" si="39">K162-Y162</f>
        <v>0</v>
      </c>
      <c r="AN162" s="264">
        <f t="shared" si="39"/>
        <v>0</v>
      </c>
      <c r="AO162" s="264">
        <f t="shared" si="39"/>
        <v>0</v>
      </c>
      <c r="AP162" s="264">
        <f t="shared" si="39"/>
        <v>0</v>
      </c>
      <c r="AR162" s="174">
        <f t="shared" ref="AR162:AU164" si="40">Y162-AG162</f>
        <v>0.125</v>
      </c>
      <c r="AS162" s="174">
        <f t="shared" si="40"/>
        <v>0</v>
      </c>
      <c r="AT162" s="174">
        <f t="shared" si="40"/>
        <v>-0.125</v>
      </c>
      <c r="AU162" s="174">
        <f t="shared" si="40"/>
        <v>0</v>
      </c>
    </row>
    <row r="163" spans="1:47" ht="25.35" customHeight="1" thickBot="1" x14ac:dyDescent="0.25">
      <c r="A163" s="2"/>
      <c r="B163" s="48">
        <v>2</v>
      </c>
      <c r="C163" s="28" t="s">
        <v>187</v>
      </c>
      <c r="D163" s="144"/>
      <c r="E163" s="205">
        <v>8</v>
      </c>
      <c r="F163" s="205">
        <v>0</v>
      </c>
      <c r="G163" s="206">
        <v>0</v>
      </c>
      <c r="H163" s="205">
        <v>0</v>
      </c>
      <c r="I163" s="247">
        <f t="shared" si="38"/>
        <v>8</v>
      </c>
      <c r="J163" s="116"/>
      <c r="K163" s="192">
        <v>1</v>
      </c>
      <c r="L163" s="192">
        <v>0</v>
      </c>
      <c r="M163" s="192">
        <v>0</v>
      </c>
      <c r="N163" s="192">
        <v>0</v>
      </c>
      <c r="O163" s="157"/>
      <c r="P163" s="48">
        <v>2</v>
      </c>
      <c r="Q163" s="28" t="s">
        <v>187</v>
      </c>
      <c r="R163" s="144"/>
      <c r="S163" s="30">
        <v>9</v>
      </c>
      <c r="T163" s="30">
        <v>0</v>
      </c>
      <c r="U163" s="31">
        <v>0</v>
      </c>
      <c r="V163" s="30">
        <v>0</v>
      </c>
      <c r="W163" s="30">
        <v>9</v>
      </c>
      <c r="X163" s="116"/>
      <c r="Y163" s="127">
        <f t="shared" ref="Y163:AB226" si="41">IF(ISERROR(S163/$W163),"",S163/$W163)</f>
        <v>1</v>
      </c>
      <c r="Z163" s="127">
        <f t="shared" si="41"/>
        <v>0</v>
      </c>
      <c r="AA163" s="127">
        <f t="shared" si="41"/>
        <v>0</v>
      </c>
      <c r="AB163" s="127">
        <f t="shared" si="41"/>
        <v>0</v>
      </c>
      <c r="AC163" s="157"/>
      <c r="AD163" s="28" t="s">
        <v>434</v>
      </c>
      <c r="AE163" s="74" t="s">
        <v>449</v>
      </c>
      <c r="AF163" s="154"/>
      <c r="AG163" s="174">
        <v>0.875</v>
      </c>
      <c r="AH163" s="174">
        <v>0</v>
      </c>
      <c r="AI163" s="174">
        <v>0.125</v>
      </c>
      <c r="AJ163" s="174">
        <v>0</v>
      </c>
      <c r="AK163" s="174">
        <v>1</v>
      </c>
      <c r="AL163" s="175"/>
      <c r="AM163" s="264">
        <f t="shared" si="39"/>
        <v>0</v>
      </c>
      <c r="AN163" s="264">
        <f t="shared" si="39"/>
        <v>0</v>
      </c>
      <c r="AO163" s="264">
        <f t="shared" si="39"/>
        <v>0</v>
      </c>
      <c r="AP163" s="264">
        <f t="shared" si="39"/>
        <v>0</v>
      </c>
      <c r="AR163" s="174">
        <f t="shared" si="40"/>
        <v>0.125</v>
      </c>
      <c r="AS163" s="174">
        <f t="shared" si="40"/>
        <v>0</v>
      </c>
      <c r="AT163" s="174">
        <f t="shared" si="40"/>
        <v>-0.125</v>
      </c>
      <c r="AU163" s="174">
        <f t="shared" si="40"/>
        <v>0</v>
      </c>
    </row>
    <row r="164" spans="1:47" ht="25.35" customHeight="1" thickBot="1" x14ac:dyDescent="0.25">
      <c r="A164" s="2"/>
      <c r="B164" s="48">
        <v>3</v>
      </c>
      <c r="C164" s="28" t="s">
        <v>197</v>
      </c>
      <c r="D164" s="144"/>
      <c r="E164" s="205">
        <v>8</v>
      </c>
      <c r="F164" s="205">
        <v>0</v>
      </c>
      <c r="G164" s="206">
        <v>0</v>
      </c>
      <c r="H164" s="205">
        <v>0</v>
      </c>
      <c r="I164" s="247">
        <f t="shared" si="38"/>
        <v>8</v>
      </c>
      <c r="J164" s="116"/>
      <c r="K164" s="192">
        <v>1</v>
      </c>
      <c r="L164" s="192">
        <v>0</v>
      </c>
      <c r="M164" s="192">
        <v>0</v>
      </c>
      <c r="N164" s="192">
        <v>0</v>
      </c>
      <c r="O164" s="157"/>
      <c r="P164" s="48">
        <v>3</v>
      </c>
      <c r="Q164" s="28" t="s">
        <v>197</v>
      </c>
      <c r="R164" s="144"/>
      <c r="S164" s="30">
        <v>9</v>
      </c>
      <c r="T164" s="30">
        <v>0</v>
      </c>
      <c r="U164" s="31">
        <v>0</v>
      </c>
      <c r="V164" s="30">
        <v>0</v>
      </c>
      <c r="W164" s="30">
        <v>9</v>
      </c>
      <c r="X164" s="116"/>
      <c r="Y164" s="127">
        <f t="shared" si="41"/>
        <v>1</v>
      </c>
      <c r="Z164" s="127">
        <f t="shared" si="41"/>
        <v>0</v>
      </c>
      <c r="AA164" s="127">
        <f t="shared" si="41"/>
        <v>0</v>
      </c>
      <c r="AB164" s="127">
        <f t="shared" si="41"/>
        <v>0</v>
      </c>
      <c r="AC164" s="157"/>
      <c r="AD164" s="28" t="s">
        <v>435</v>
      </c>
      <c r="AE164" s="74" t="s">
        <v>461</v>
      </c>
      <c r="AF164" s="154"/>
      <c r="AG164" s="174">
        <v>0.8571428571428571</v>
      </c>
      <c r="AH164" s="174">
        <v>0</v>
      </c>
      <c r="AI164" s="174">
        <v>0.14285714285714285</v>
      </c>
      <c r="AJ164" s="174">
        <v>0</v>
      </c>
      <c r="AK164" s="174">
        <v>0.875</v>
      </c>
      <c r="AL164" s="175"/>
      <c r="AM164" s="264">
        <f t="shared" si="39"/>
        <v>0</v>
      </c>
      <c r="AN164" s="264">
        <f t="shared" si="39"/>
        <v>0</v>
      </c>
      <c r="AO164" s="264">
        <f t="shared" si="39"/>
        <v>0</v>
      </c>
      <c r="AP164" s="264">
        <f t="shared" si="39"/>
        <v>0</v>
      </c>
      <c r="AR164" s="174">
        <f t="shared" si="40"/>
        <v>0.1428571428571429</v>
      </c>
      <c r="AS164" s="174">
        <f t="shared" si="40"/>
        <v>0</v>
      </c>
      <c r="AT164" s="174">
        <f t="shared" si="40"/>
        <v>-0.14285714285714285</v>
      </c>
      <c r="AU164" s="174">
        <f t="shared" si="40"/>
        <v>0</v>
      </c>
    </row>
    <row r="165" spans="1:47" ht="36.6" customHeight="1" thickBot="1" x14ac:dyDescent="0.25">
      <c r="A165" s="2"/>
      <c r="B165" s="48">
        <v>4</v>
      </c>
      <c r="C165" s="28" t="s">
        <v>198</v>
      </c>
      <c r="D165" s="144"/>
      <c r="E165" s="205">
        <v>7</v>
      </c>
      <c r="F165" s="205">
        <v>1</v>
      </c>
      <c r="G165" s="206">
        <v>0</v>
      </c>
      <c r="H165" s="205">
        <v>0</v>
      </c>
      <c r="I165" s="247">
        <f t="shared" si="38"/>
        <v>8</v>
      </c>
      <c r="J165" s="116"/>
      <c r="K165" s="192">
        <v>0.875</v>
      </c>
      <c r="L165" s="192">
        <v>0.125</v>
      </c>
      <c r="M165" s="192">
        <v>0</v>
      </c>
      <c r="N165" s="192">
        <v>0</v>
      </c>
      <c r="O165" s="157"/>
      <c r="P165" s="48">
        <v>4</v>
      </c>
      <c r="Q165" s="28" t="s">
        <v>198</v>
      </c>
      <c r="R165" s="144"/>
      <c r="S165" s="30">
        <v>9</v>
      </c>
      <c r="T165" s="30">
        <v>0</v>
      </c>
      <c r="U165" s="31">
        <v>0</v>
      </c>
      <c r="V165" s="30">
        <v>0</v>
      </c>
      <c r="W165" s="30">
        <v>9</v>
      </c>
      <c r="X165" s="116"/>
      <c r="Y165" s="127">
        <f t="shared" si="41"/>
        <v>1</v>
      </c>
      <c r="Z165" s="127">
        <f t="shared" si="41"/>
        <v>0</v>
      </c>
      <c r="AA165" s="127">
        <f t="shared" si="41"/>
        <v>0</v>
      </c>
      <c r="AB165" s="127">
        <f t="shared" si="41"/>
        <v>0</v>
      </c>
      <c r="AC165" s="157"/>
      <c r="AD165" s="28"/>
      <c r="AE165" s="74"/>
      <c r="AG165" s="24" t="s">
        <v>513</v>
      </c>
      <c r="AH165" s="120"/>
      <c r="AI165" s="120"/>
      <c r="AJ165" s="120"/>
      <c r="AK165" s="120"/>
      <c r="AL165" s="120"/>
      <c r="AM165" s="155"/>
      <c r="AN165" s="155" t="s">
        <v>49</v>
      </c>
      <c r="AO165" s="155" t="s">
        <v>49</v>
      </c>
      <c r="AP165" s="155" t="s">
        <v>49</v>
      </c>
      <c r="AR165" s="155"/>
      <c r="AS165" s="155"/>
      <c r="AT165" s="155"/>
      <c r="AU165" s="155"/>
    </row>
    <row r="166" spans="1:47" ht="47.85" customHeight="1" thickBot="1" x14ac:dyDescent="0.25">
      <c r="A166" s="2"/>
      <c r="B166" s="48">
        <v>5</v>
      </c>
      <c r="C166" s="28" t="s">
        <v>199</v>
      </c>
      <c r="D166" s="144"/>
      <c r="E166" s="205">
        <v>8</v>
      </c>
      <c r="F166" s="205">
        <v>0</v>
      </c>
      <c r="G166" s="206">
        <v>0</v>
      </c>
      <c r="H166" s="205">
        <v>0</v>
      </c>
      <c r="I166" s="247">
        <f t="shared" si="38"/>
        <v>8</v>
      </c>
      <c r="J166" s="116"/>
      <c r="K166" s="192">
        <v>1</v>
      </c>
      <c r="L166" s="192">
        <v>0</v>
      </c>
      <c r="M166" s="192">
        <v>0</v>
      </c>
      <c r="N166" s="192">
        <v>0</v>
      </c>
      <c r="O166" s="157"/>
      <c r="P166" s="48">
        <v>5</v>
      </c>
      <c r="Q166" s="28" t="s">
        <v>199</v>
      </c>
      <c r="R166" s="144"/>
      <c r="S166" s="30">
        <v>5</v>
      </c>
      <c r="T166" s="30">
        <v>0</v>
      </c>
      <c r="U166" s="31">
        <v>0</v>
      </c>
      <c r="V166" s="30">
        <v>4</v>
      </c>
      <c r="W166" s="30">
        <v>9</v>
      </c>
      <c r="X166" s="116"/>
      <c r="Y166" s="127">
        <f t="shared" si="41"/>
        <v>0.55555555555555558</v>
      </c>
      <c r="Z166" s="127">
        <f t="shared" si="41"/>
        <v>0</v>
      </c>
      <c r="AA166" s="127">
        <f t="shared" si="41"/>
        <v>0</v>
      </c>
      <c r="AB166" s="127">
        <f t="shared" si="41"/>
        <v>0.44444444444444442</v>
      </c>
      <c r="AC166" s="157"/>
      <c r="AD166" s="28" t="s">
        <v>441</v>
      </c>
      <c r="AE166" s="74" t="s">
        <v>199</v>
      </c>
      <c r="AF166" s="154"/>
      <c r="AG166" s="174">
        <v>0.66666666666666663</v>
      </c>
      <c r="AH166" s="174">
        <v>0</v>
      </c>
      <c r="AI166" s="174">
        <v>0.33333333333333331</v>
      </c>
      <c r="AJ166" s="174">
        <v>0</v>
      </c>
      <c r="AK166" s="174">
        <v>0.75</v>
      </c>
      <c r="AL166" s="175"/>
      <c r="AM166" s="264">
        <f t="shared" ref="AM166:AP179" si="42">K166-Y166</f>
        <v>0.44444444444444442</v>
      </c>
      <c r="AN166" s="264">
        <f t="shared" si="42"/>
        <v>0</v>
      </c>
      <c r="AO166" s="264">
        <f t="shared" si="42"/>
        <v>0</v>
      </c>
      <c r="AP166" s="264">
        <f t="shared" si="42"/>
        <v>-0.44444444444444442</v>
      </c>
      <c r="AR166" s="174">
        <f t="shared" ref="AR166:AU173" si="43">Y166-AG166</f>
        <v>-0.11111111111111105</v>
      </c>
      <c r="AS166" s="174">
        <f t="shared" si="43"/>
        <v>0</v>
      </c>
      <c r="AT166" s="174">
        <f t="shared" si="43"/>
        <v>-0.33333333333333331</v>
      </c>
      <c r="AU166" s="174">
        <f t="shared" si="43"/>
        <v>0.44444444444444442</v>
      </c>
    </row>
    <row r="167" spans="1:47" ht="36.6" customHeight="1" thickBot="1" x14ac:dyDescent="0.25">
      <c r="A167" s="2"/>
      <c r="B167" s="48">
        <v>6</v>
      </c>
      <c r="C167" s="28" t="s">
        <v>200</v>
      </c>
      <c r="D167" s="144"/>
      <c r="E167" s="205">
        <v>7</v>
      </c>
      <c r="F167" s="205">
        <v>1</v>
      </c>
      <c r="G167" s="206">
        <v>0</v>
      </c>
      <c r="H167" s="205">
        <v>0</v>
      </c>
      <c r="I167" s="247">
        <f t="shared" si="38"/>
        <v>8</v>
      </c>
      <c r="J167" s="116"/>
      <c r="K167" s="192">
        <v>0.875</v>
      </c>
      <c r="L167" s="192">
        <v>0.125</v>
      </c>
      <c r="M167" s="192">
        <v>0</v>
      </c>
      <c r="N167" s="192">
        <v>0</v>
      </c>
      <c r="O167" s="157"/>
      <c r="P167" s="48">
        <v>6</v>
      </c>
      <c r="Q167" s="28" t="s">
        <v>200</v>
      </c>
      <c r="R167" s="144"/>
      <c r="S167" s="30">
        <v>7</v>
      </c>
      <c r="T167" s="30">
        <v>0</v>
      </c>
      <c r="U167" s="31">
        <v>0</v>
      </c>
      <c r="V167" s="30">
        <v>2</v>
      </c>
      <c r="W167" s="30">
        <v>9</v>
      </c>
      <c r="X167" s="116"/>
      <c r="Y167" s="127">
        <f t="shared" si="41"/>
        <v>0.77777777777777779</v>
      </c>
      <c r="Z167" s="127">
        <f t="shared" si="41"/>
        <v>0</v>
      </c>
      <c r="AA167" s="127">
        <f t="shared" si="41"/>
        <v>0</v>
      </c>
      <c r="AB167" s="127">
        <f t="shared" si="41"/>
        <v>0.22222222222222221</v>
      </c>
      <c r="AC167" s="157"/>
      <c r="AD167" s="28" t="s">
        <v>443</v>
      </c>
      <c r="AE167" s="74" t="s">
        <v>200</v>
      </c>
      <c r="AF167" s="154"/>
      <c r="AG167" s="174">
        <v>0.66666666666666663</v>
      </c>
      <c r="AH167" s="174">
        <v>0.16666666666666666</v>
      </c>
      <c r="AI167" s="174">
        <v>0.16666666666666666</v>
      </c>
      <c r="AJ167" s="174">
        <v>0</v>
      </c>
      <c r="AK167" s="174">
        <v>0.75</v>
      </c>
      <c r="AL167" s="175"/>
      <c r="AM167" s="264">
        <f t="shared" si="42"/>
        <v>9.722222222222221E-2</v>
      </c>
      <c r="AN167" s="264">
        <f t="shared" si="42"/>
        <v>0.125</v>
      </c>
      <c r="AO167" s="264">
        <f t="shared" si="42"/>
        <v>0</v>
      </c>
      <c r="AP167" s="264">
        <f t="shared" si="42"/>
        <v>-0.22222222222222221</v>
      </c>
      <c r="AR167" s="174">
        <f t="shared" si="43"/>
        <v>0.11111111111111116</v>
      </c>
      <c r="AS167" s="174">
        <f t="shared" si="43"/>
        <v>-0.16666666666666666</v>
      </c>
      <c r="AT167" s="174">
        <f t="shared" si="43"/>
        <v>-0.16666666666666666</v>
      </c>
      <c r="AU167" s="174">
        <f t="shared" si="43"/>
        <v>0.22222222222222221</v>
      </c>
    </row>
    <row r="168" spans="1:47" ht="36.6" customHeight="1" thickBot="1" x14ac:dyDescent="0.25">
      <c r="A168" s="2"/>
      <c r="B168" s="48">
        <v>7</v>
      </c>
      <c r="C168" s="28" t="s">
        <v>201</v>
      </c>
      <c r="D168" s="144"/>
      <c r="E168" s="205">
        <v>8</v>
      </c>
      <c r="F168" s="205">
        <v>0</v>
      </c>
      <c r="G168" s="206">
        <v>0</v>
      </c>
      <c r="H168" s="205">
        <v>0</v>
      </c>
      <c r="I168" s="247">
        <f t="shared" si="38"/>
        <v>8</v>
      </c>
      <c r="J168" s="116"/>
      <c r="K168" s="192">
        <v>1</v>
      </c>
      <c r="L168" s="192">
        <v>0</v>
      </c>
      <c r="M168" s="192">
        <v>0</v>
      </c>
      <c r="N168" s="192">
        <v>0</v>
      </c>
      <c r="O168" s="157"/>
      <c r="P168" s="48">
        <v>7</v>
      </c>
      <c r="Q168" s="28" t="s">
        <v>201</v>
      </c>
      <c r="R168" s="144"/>
      <c r="S168" s="30">
        <v>9</v>
      </c>
      <c r="T168" s="30">
        <v>0</v>
      </c>
      <c r="U168" s="31">
        <v>0</v>
      </c>
      <c r="V168" s="30">
        <v>0</v>
      </c>
      <c r="W168" s="30">
        <v>9</v>
      </c>
      <c r="X168" s="116"/>
      <c r="Y168" s="127">
        <f t="shared" si="41"/>
        <v>1</v>
      </c>
      <c r="Z168" s="127">
        <f t="shared" si="41"/>
        <v>0</v>
      </c>
      <c r="AA168" s="127">
        <f t="shared" si="41"/>
        <v>0</v>
      </c>
      <c r="AB168" s="127">
        <f t="shared" si="41"/>
        <v>0</v>
      </c>
      <c r="AC168" s="157"/>
      <c r="AD168" s="28" t="s">
        <v>445</v>
      </c>
      <c r="AE168" s="74" t="s">
        <v>462</v>
      </c>
      <c r="AF168" s="154"/>
      <c r="AG168" s="174">
        <v>0.875</v>
      </c>
      <c r="AH168" s="174">
        <v>0</v>
      </c>
      <c r="AI168" s="174">
        <v>0.125</v>
      </c>
      <c r="AJ168" s="174">
        <v>0</v>
      </c>
      <c r="AK168" s="174">
        <v>1</v>
      </c>
      <c r="AL168" s="175"/>
      <c r="AM168" s="264">
        <f t="shared" si="42"/>
        <v>0</v>
      </c>
      <c r="AN168" s="264">
        <f t="shared" si="42"/>
        <v>0</v>
      </c>
      <c r="AO168" s="264">
        <f t="shared" si="42"/>
        <v>0</v>
      </c>
      <c r="AP168" s="264">
        <f t="shared" si="42"/>
        <v>0</v>
      </c>
      <c r="AR168" s="174">
        <f t="shared" si="43"/>
        <v>0.125</v>
      </c>
      <c r="AS168" s="174">
        <f t="shared" si="43"/>
        <v>0</v>
      </c>
      <c r="AT168" s="174">
        <f t="shared" si="43"/>
        <v>-0.125</v>
      </c>
      <c r="AU168" s="174">
        <f t="shared" si="43"/>
        <v>0</v>
      </c>
    </row>
    <row r="169" spans="1:47" ht="17.100000000000001" customHeight="1" thickBot="1" x14ac:dyDescent="0.25">
      <c r="A169" s="2"/>
      <c r="B169" s="48">
        <v>8</v>
      </c>
      <c r="C169" s="28" t="s">
        <v>611</v>
      </c>
      <c r="D169" s="144"/>
      <c r="E169" s="205">
        <v>7</v>
      </c>
      <c r="F169" s="205">
        <v>1</v>
      </c>
      <c r="G169" s="206">
        <v>0</v>
      </c>
      <c r="H169" s="205">
        <v>0</v>
      </c>
      <c r="I169" s="247">
        <f t="shared" si="38"/>
        <v>8</v>
      </c>
      <c r="J169" s="116"/>
      <c r="K169" s="192">
        <v>0.875</v>
      </c>
      <c r="L169" s="192">
        <v>0.125</v>
      </c>
      <c r="M169" s="192">
        <v>0</v>
      </c>
      <c r="N169" s="192">
        <v>0</v>
      </c>
      <c r="O169" s="157"/>
      <c r="P169" s="48">
        <v>8</v>
      </c>
      <c r="Q169" s="28" t="s">
        <v>202</v>
      </c>
      <c r="R169" s="144"/>
      <c r="S169" s="30">
        <v>7</v>
      </c>
      <c r="T169" s="30">
        <v>0</v>
      </c>
      <c r="U169" s="31">
        <v>1</v>
      </c>
      <c r="V169" s="30">
        <v>1</v>
      </c>
      <c r="W169" s="30">
        <v>9</v>
      </c>
      <c r="X169" s="116"/>
      <c r="Y169" s="127">
        <f t="shared" si="41"/>
        <v>0.77777777777777779</v>
      </c>
      <c r="Z169" s="127">
        <f t="shared" si="41"/>
        <v>0</v>
      </c>
      <c r="AA169" s="127">
        <f t="shared" si="41"/>
        <v>0.1111111111111111</v>
      </c>
      <c r="AB169" s="127">
        <f t="shared" si="41"/>
        <v>0.1111111111111111</v>
      </c>
      <c r="AC169" s="157"/>
      <c r="AD169" s="28" t="s">
        <v>447</v>
      </c>
      <c r="AE169" s="74" t="s">
        <v>202</v>
      </c>
      <c r="AF169" s="154"/>
      <c r="AG169" s="174">
        <v>0.7142857142857143</v>
      </c>
      <c r="AH169" s="174">
        <v>0</v>
      </c>
      <c r="AI169" s="174">
        <v>0.14285714285714285</v>
      </c>
      <c r="AJ169" s="174">
        <v>0.14285714285714285</v>
      </c>
      <c r="AK169" s="174">
        <v>0.875</v>
      </c>
      <c r="AL169" s="175"/>
      <c r="AM169" s="264">
        <f t="shared" si="42"/>
        <v>9.722222222222221E-2</v>
      </c>
      <c r="AN169" s="264">
        <f t="shared" si="42"/>
        <v>0.125</v>
      </c>
      <c r="AO169" s="264">
        <f t="shared" si="42"/>
        <v>-0.1111111111111111</v>
      </c>
      <c r="AP169" s="264">
        <f t="shared" si="42"/>
        <v>-0.1111111111111111</v>
      </c>
      <c r="AR169" s="174">
        <f t="shared" si="43"/>
        <v>6.3492063492063489E-2</v>
      </c>
      <c r="AS169" s="174">
        <f t="shared" si="43"/>
        <v>0</v>
      </c>
      <c r="AT169" s="174">
        <f t="shared" si="43"/>
        <v>-3.1746031746031744E-2</v>
      </c>
      <c r="AU169" s="174">
        <f t="shared" si="43"/>
        <v>-3.1746031746031744E-2</v>
      </c>
    </row>
    <row r="170" spans="1:47" ht="17.100000000000001" customHeight="1" thickBot="1" x14ac:dyDescent="0.25">
      <c r="A170" s="2"/>
      <c r="B170" s="48">
        <v>9</v>
      </c>
      <c r="C170" s="28" t="s">
        <v>612</v>
      </c>
      <c r="D170" s="144"/>
      <c r="E170" s="205">
        <v>7</v>
      </c>
      <c r="F170" s="205">
        <v>1</v>
      </c>
      <c r="G170" s="206">
        <v>0</v>
      </c>
      <c r="H170" s="205">
        <v>0</v>
      </c>
      <c r="I170" s="247">
        <f t="shared" si="38"/>
        <v>8</v>
      </c>
      <c r="J170" s="116"/>
      <c r="K170" s="192">
        <v>0.875</v>
      </c>
      <c r="L170" s="192">
        <v>0.125</v>
      </c>
      <c r="M170" s="192">
        <v>0</v>
      </c>
      <c r="N170" s="192">
        <v>0</v>
      </c>
      <c r="O170" s="157"/>
      <c r="P170" s="48">
        <v>9</v>
      </c>
      <c r="Q170" s="28" t="s">
        <v>203</v>
      </c>
      <c r="R170" s="144"/>
      <c r="S170" s="30">
        <v>6</v>
      </c>
      <c r="T170" s="30">
        <v>0</v>
      </c>
      <c r="U170" s="31">
        <v>1</v>
      </c>
      <c r="V170" s="30">
        <v>2</v>
      </c>
      <c r="W170" s="30">
        <v>9</v>
      </c>
      <c r="X170" s="116"/>
      <c r="Y170" s="127">
        <f t="shared" si="41"/>
        <v>0.66666666666666663</v>
      </c>
      <c r="Z170" s="127">
        <f t="shared" si="41"/>
        <v>0</v>
      </c>
      <c r="AA170" s="127">
        <f t="shared" si="41"/>
        <v>0.1111111111111111</v>
      </c>
      <c r="AB170" s="127">
        <f t="shared" si="41"/>
        <v>0.22222222222222221</v>
      </c>
      <c r="AC170" s="157"/>
      <c r="AD170" s="28" t="s">
        <v>448</v>
      </c>
      <c r="AE170" s="74" t="s">
        <v>203</v>
      </c>
      <c r="AF170" s="154"/>
      <c r="AG170" s="174">
        <v>0.2857142857142857</v>
      </c>
      <c r="AH170" s="174">
        <v>0.42857142857142855</v>
      </c>
      <c r="AI170" s="174">
        <v>0.14285714285714285</v>
      </c>
      <c r="AJ170" s="174">
        <v>0.14285714285714285</v>
      </c>
      <c r="AK170" s="174">
        <v>0.875</v>
      </c>
      <c r="AL170" s="175"/>
      <c r="AM170" s="264">
        <f t="shared" si="42"/>
        <v>0.20833333333333337</v>
      </c>
      <c r="AN170" s="264">
        <f t="shared" si="42"/>
        <v>0.125</v>
      </c>
      <c r="AO170" s="264">
        <f t="shared" si="42"/>
        <v>-0.1111111111111111</v>
      </c>
      <c r="AP170" s="264">
        <f t="shared" si="42"/>
        <v>-0.22222222222222221</v>
      </c>
      <c r="AR170" s="174">
        <f t="shared" si="43"/>
        <v>0.38095238095238093</v>
      </c>
      <c r="AS170" s="174">
        <f t="shared" si="43"/>
        <v>-0.42857142857142855</v>
      </c>
      <c r="AT170" s="174">
        <f t="shared" si="43"/>
        <v>-3.1746031746031744E-2</v>
      </c>
      <c r="AU170" s="174">
        <f t="shared" si="43"/>
        <v>7.9365079365079361E-2</v>
      </c>
    </row>
    <row r="171" spans="1:47" ht="25.35" customHeight="1" thickBot="1" x14ac:dyDescent="0.25">
      <c r="A171" s="2"/>
      <c r="B171" s="48">
        <v>10</v>
      </c>
      <c r="C171" s="28" t="s">
        <v>613</v>
      </c>
      <c r="D171" s="144"/>
      <c r="E171" s="205">
        <v>6</v>
      </c>
      <c r="F171" s="205">
        <v>1</v>
      </c>
      <c r="G171" s="206">
        <v>0</v>
      </c>
      <c r="H171" s="205">
        <v>1</v>
      </c>
      <c r="I171" s="247">
        <f t="shared" si="38"/>
        <v>8</v>
      </c>
      <c r="J171" s="116"/>
      <c r="K171" s="192">
        <v>0.75</v>
      </c>
      <c r="L171" s="192">
        <v>0.125</v>
      </c>
      <c r="M171" s="192">
        <v>0</v>
      </c>
      <c r="N171" s="192">
        <v>0.125</v>
      </c>
      <c r="O171" s="157"/>
      <c r="P171" s="48">
        <v>10</v>
      </c>
      <c r="Q171" s="28" t="s">
        <v>204</v>
      </c>
      <c r="R171" s="144"/>
      <c r="S171" s="30">
        <v>7</v>
      </c>
      <c r="T171" s="30">
        <v>0</v>
      </c>
      <c r="U171" s="31">
        <v>1</v>
      </c>
      <c r="V171" s="30">
        <v>1</v>
      </c>
      <c r="W171" s="30">
        <v>9</v>
      </c>
      <c r="X171" s="116"/>
      <c r="Y171" s="127">
        <f t="shared" si="41"/>
        <v>0.77777777777777779</v>
      </c>
      <c r="Z171" s="127">
        <f t="shared" si="41"/>
        <v>0</v>
      </c>
      <c r="AA171" s="127">
        <f t="shared" si="41"/>
        <v>0.1111111111111111</v>
      </c>
      <c r="AB171" s="127">
        <f t="shared" si="41"/>
        <v>0.1111111111111111</v>
      </c>
      <c r="AC171" s="157"/>
      <c r="AD171" s="28" t="s">
        <v>450</v>
      </c>
      <c r="AE171" s="74" t="s">
        <v>467</v>
      </c>
      <c r="AF171" s="154"/>
      <c r="AG171" s="174">
        <v>0.5714285714285714</v>
      </c>
      <c r="AH171" s="174">
        <v>0.14285714285714285</v>
      </c>
      <c r="AI171" s="174">
        <v>0.14285714285714285</v>
      </c>
      <c r="AJ171" s="174">
        <v>0.14285714285714285</v>
      </c>
      <c r="AK171" s="174">
        <v>0.875</v>
      </c>
      <c r="AL171" s="175"/>
      <c r="AM171" s="264">
        <f t="shared" si="42"/>
        <v>-2.777777777777779E-2</v>
      </c>
      <c r="AN171" s="264">
        <f t="shared" si="42"/>
        <v>0.125</v>
      </c>
      <c r="AO171" s="264">
        <f t="shared" si="42"/>
        <v>-0.1111111111111111</v>
      </c>
      <c r="AP171" s="264">
        <f t="shared" si="42"/>
        <v>1.3888888888888895E-2</v>
      </c>
      <c r="AR171" s="174">
        <f t="shared" si="43"/>
        <v>0.20634920634920639</v>
      </c>
      <c r="AS171" s="174">
        <f t="shared" si="43"/>
        <v>-0.14285714285714285</v>
      </c>
      <c r="AT171" s="174">
        <f t="shared" si="43"/>
        <v>-3.1746031746031744E-2</v>
      </c>
      <c r="AU171" s="174">
        <f t="shared" si="43"/>
        <v>-3.1746031746031744E-2</v>
      </c>
    </row>
    <row r="172" spans="1:47" ht="36.6" customHeight="1" thickBot="1" x14ac:dyDescent="0.25">
      <c r="A172" s="2"/>
      <c r="B172" s="48">
        <v>11</v>
      </c>
      <c r="C172" s="28" t="s">
        <v>205</v>
      </c>
      <c r="D172" s="144"/>
      <c r="E172" s="205">
        <v>3</v>
      </c>
      <c r="F172" s="205">
        <v>0</v>
      </c>
      <c r="G172" s="206">
        <v>0</v>
      </c>
      <c r="H172" s="205">
        <v>1</v>
      </c>
      <c r="I172" s="247">
        <f t="shared" si="38"/>
        <v>4</v>
      </c>
      <c r="J172" s="116"/>
      <c r="K172" s="192">
        <v>0.75</v>
      </c>
      <c r="L172" s="192">
        <v>0</v>
      </c>
      <c r="M172" s="192">
        <v>0</v>
      </c>
      <c r="N172" s="192">
        <v>0.25</v>
      </c>
      <c r="O172" s="157"/>
      <c r="P172" s="48">
        <v>11</v>
      </c>
      <c r="Q172" s="28" t="s">
        <v>205</v>
      </c>
      <c r="R172" s="144"/>
      <c r="S172" s="30">
        <v>4</v>
      </c>
      <c r="T172" s="30">
        <v>0</v>
      </c>
      <c r="U172" s="31">
        <v>0</v>
      </c>
      <c r="V172" s="30">
        <v>0</v>
      </c>
      <c r="W172" s="30">
        <v>4</v>
      </c>
      <c r="X172" s="116"/>
      <c r="Y172" s="127">
        <f t="shared" si="41"/>
        <v>1</v>
      </c>
      <c r="Z172" s="127">
        <f t="shared" si="41"/>
        <v>0</v>
      </c>
      <c r="AA172" s="127">
        <f t="shared" si="41"/>
        <v>0</v>
      </c>
      <c r="AB172" s="127">
        <f t="shared" si="41"/>
        <v>0</v>
      </c>
      <c r="AC172" s="157"/>
      <c r="AD172" s="28" t="s">
        <v>436</v>
      </c>
      <c r="AE172" s="74" t="s">
        <v>205</v>
      </c>
      <c r="AF172" s="154"/>
      <c r="AG172" s="174">
        <v>0.7142857142857143</v>
      </c>
      <c r="AH172" s="174">
        <v>0</v>
      </c>
      <c r="AI172" s="174">
        <v>0.14285714285714285</v>
      </c>
      <c r="AJ172" s="174">
        <v>0.14285714285714285</v>
      </c>
      <c r="AK172" s="174">
        <v>0.875</v>
      </c>
      <c r="AL172" s="175"/>
      <c r="AM172" s="264">
        <f t="shared" si="42"/>
        <v>-0.25</v>
      </c>
      <c r="AN172" s="264">
        <f t="shared" si="42"/>
        <v>0</v>
      </c>
      <c r="AO172" s="264">
        <f t="shared" si="42"/>
        <v>0</v>
      </c>
      <c r="AP172" s="264">
        <f t="shared" si="42"/>
        <v>0.25</v>
      </c>
      <c r="AR172" s="174">
        <f t="shared" si="43"/>
        <v>0.2857142857142857</v>
      </c>
      <c r="AS172" s="174">
        <f t="shared" si="43"/>
        <v>0</v>
      </c>
      <c r="AT172" s="174">
        <f t="shared" si="43"/>
        <v>-0.14285714285714285</v>
      </c>
      <c r="AU172" s="174">
        <f t="shared" si="43"/>
        <v>-0.14285714285714285</v>
      </c>
    </row>
    <row r="173" spans="1:47" ht="25.35" customHeight="1" thickBot="1" x14ac:dyDescent="0.25">
      <c r="A173" s="2"/>
      <c r="B173" s="48">
        <v>12</v>
      </c>
      <c r="C173" s="28" t="s">
        <v>206</v>
      </c>
      <c r="D173" s="144"/>
      <c r="E173" s="205">
        <v>4</v>
      </c>
      <c r="F173" s="205">
        <v>0</v>
      </c>
      <c r="G173" s="206">
        <v>0</v>
      </c>
      <c r="H173" s="205">
        <v>0</v>
      </c>
      <c r="I173" s="247">
        <f t="shared" si="38"/>
        <v>4</v>
      </c>
      <c r="J173" s="116"/>
      <c r="K173" s="192">
        <v>1</v>
      </c>
      <c r="L173" s="192">
        <v>0</v>
      </c>
      <c r="M173" s="192">
        <v>0</v>
      </c>
      <c r="N173" s="192">
        <v>0</v>
      </c>
      <c r="O173" s="157"/>
      <c r="P173" s="48">
        <v>12</v>
      </c>
      <c r="Q173" s="28" t="s">
        <v>206</v>
      </c>
      <c r="R173" s="144"/>
      <c r="S173" s="30">
        <v>4</v>
      </c>
      <c r="T173" s="30">
        <v>0</v>
      </c>
      <c r="U173" s="31">
        <v>0</v>
      </c>
      <c r="V173" s="30">
        <v>0</v>
      </c>
      <c r="W173" s="30">
        <v>4</v>
      </c>
      <c r="X173" s="116"/>
      <c r="Y173" s="127">
        <f t="shared" si="41"/>
        <v>1</v>
      </c>
      <c r="Z173" s="127">
        <f t="shared" si="41"/>
        <v>0</v>
      </c>
      <c r="AA173" s="127">
        <f t="shared" si="41"/>
        <v>0</v>
      </c>
      <c r="AB173" s="127">
        <f t="shared" si="41"/>
        <v>0</v>
      </c>
      <c r="AC173" s="157"/>
      <c r="AD173" s="28" t="s">
        <v>442</v>
      </c>
      <c r="AE173" s="74" t="s">
        <v>206</v>
      </c>
      <c r="AF173" s="154"/>
      <c r="AG173" s="174">
        <v>0.7142857142857143</v>
      </c>
      <c r="AH173" s="174">
        <v>0</v>
      </c>
      <c r="AI173" s="174">
        <v>0.14285714285714285</v>
      </c>
      <c r="AJ173" s="174">
        <v>0.14285714285714285</v>
      </c>
      <c r="AK173" s="174">
        <v>0.875</v>
      </c>
      <c r="AL173" s="175"/>
      <c r="AM173" s="264">
        <f t="shared" si="42"/>
        <v>0</v>
      </c>
      <c r="AN173" s="264">
        <f t="shared" si="42"/>
        <v>0</v>
      </c>
      <c r="AO173" s="264">
        <f t="shared" si="42"/>
        <v>0</v>
      </c>
      <c r="AP173" s="264">
        <f t="shared" si="42"/>
        <v>0</v>
      </c>
      <c r="AR173" s="174">
        <f t="shared" si="43"/>
        <v>0.2857142857142857</v>
      </c>
      <c r="AS173" s="174">
        <f t="shared" si="43"/>
        <v>0</v>
      </c>
      <c r="AT173" s="174">
        <f t="shared" si="43"/>
        <v>-0.14285714285714285</v>
      </c>
      <c r="AU173" s="174">
        <f t="shared" si="43"/>
        <v>-0.14285714285714285</v>
      </c>
    </row>
    <row r="174" spans="1:47" ht="25.35" customHeight="1" thickBot="1" x14ac:dyDescent="0.25">
      <c r="A174" s="2"/>
      <c r="B174" s="48">
        <v>13</v>
      </c>
      <c r="C174" s="28" t="s">
        <v>614</v>
      </c>
      <c r="D174" s="144"/>
      <c r="E174" s="30" t="s">
        <v>49</v>
      </c>
      <c r="F174" s="30" t="s">
        <v>49</v>
      </c>
      <c r="G174" s="31" t="s">
        <v>49</v>
      </c>
      <c r="H174" s="30" t="s">
        <v>49</v>
      </c>
      <c r="I174" s="30"/>
      <c r="J174" s="150"/>
      <c r="K174" s="127" t="s">
        <v>49</v>
      </c>
      <c r="L174" s="127" t="s">
        <v>49</v>
      </c>
      <c r="M174" s="127" t="s">
        <v>49</v>
      </c>
      <c r="N174" s="127" t="s">
        <v>49</v>
      </c>
      <c r="O174" s="157"/>
      <c r="P174" s="48">
        <v>13</v>
      </c>
      <c r="Q174" s="28" t="s">
        <v>207</v>
      </c>
      <c r="R174" s="144"/>
      <c r="S174" s="30"/>
      <c r="T174" s="30"/>
      <c r="U174" s="31"/>
      <c r="V174" s="30"/>
      <c r="W174" s="30"/>
      <c r="X174" s="150"/>
      <c r="Y174" s="127" t="str">
        <f t="shared" si="41"/>
        <v/>
      </c>
      <c r="Z174" s="127" t="str">
        <f t="shared" si="41"/>
        <v/>
      </c>
      <c r="AA174" s="127" t="str">
        <f t="shared" si="41"/>
        <v/>
      </c>
      <c r="AB174" s="127" t="str">
        <f t="shared" si="41"/>
        <v/>
      </c>
      <c r="AC174" s="157"/>
      <c r="AD174" s="28" t="s">
        <v>446</v>
      </c>
      <c r="AE174" s="74" t="s">
        <v>535</v>
      </c>
      <c r="AF174" s="154"/>
      <c r="AG174" s="27" t="s">
        <v>5</v>
      </c>
      <c r="AH174" s="27" t="s">
        <v>6</v>
      </c>
      <c r="AI174" s="27"/>
      <c r="AJ174" s="27"/>
      <c r="AK174" s="27" t="s">
        <v>391</v>
      </c>
      <c r="AL174" s="120"/>
      <c r="AM174" s="27" t="s">
        <v>5</v>
      </c>
      <c r="AN174" s="27" t="s">
        <v>49</v>
      </c>
      <c r="AO174" s="27" t="s">
        <v>49</v>
      </c>
      <c r="AP174" s="27" t="s">
        <v>6</v>
      </c>
      <c r="AR174" s="27"/>
      <c r="AS174" s="27"/>
      <c r="AT174" s="27"/>
      <c r="AU174" s="27"/>
    </row>
    <row r="175" spans="1:47" ht="17.100000000000001" customHeight="1" thickBot="1" x14ac:dyDescent="0.25">
      <c r="A175" s="2"/>
      <c r="B175" s="48" t="s">
        <v>76</v>
      </c>
      <c r="C175" s="28" t="s">
        <v>208</v>
      </c>
      <c r="D175" s="144"/>
      <c r="E175" s="205">
        <v>8</v>
      </c>
      <c r="F175" s="30"/>
      <c r="G175" s="30"/>
      <c r="H175" s="205">
        <v>0</v>
      </c>
      <c r="I175" s="247">
        <f t="shared" ref="I175:I179" si="44">SUM(E175:H175)</f>
        <v>8</v>
      </c>
      <c r="J175" s="116"/>
      <c r="K175" s="192">
        <v>1</v>
      </c>
      <c r="L175" s="127"/>
      <c r="M175" s="127"/>
      <c r="N175" s="192">
        <v>0</v>
      </c>
      <c r="O175" s="157"/>
      <c r="P175" s="48" t="s">
        <v>76</v>
      </c>
      <c r="Q175" s="28" t="s">
        <v>208</v>
      </c>
      <c r="R175" s="144"/>
      <c r="S175" s="30">
        <v>8</v>
      </c>
      <c r="T175" s="30" t="s">
        <v>47</v>
      </c>
      <c r="U175" s="31" t="s">
        <v>47</v>
      </c>
      <c r="V175" s="30">
        <v>1</v>
      </c>
      <c r="W175" s="30">
        <v>9</v>
      </c>
      <c r="X175" s="116"/>
      <c r="Y175" s="127">
        <f t="shared" si="41"/>
        <v>0.88888888888888884</v>
      </c>
      <c r="Z175" s="127" t="str">
        <f t="shared" si="41"/>
        <v/>
      </c>
      <c r="AA175" s="127" t="str">
        <f t="shared" si="41"/>
        <v/>
      </c>
      <c r="AB175" s="127">
        <f t="shared" si="41"/>
        <v>0.1111111111111111</v>
      </c>
      <c r="AC175" s="157"/>
      <c r="AD175" s="28" t="s">
        <v>76</v>
      </c>
      <c r="AE175" s="74" t="s">
        <v>463</v>
      </c>
      <c r="AF175" s="154"/>
      <c r="AG175" s="180">
        <v>0.42857142857142855</v>
      </c>
      <c r="AH175" s="181">
        <v>0.5714285714285714</v>
      </c>
      <c r="AI175" s="181"/>
      <c r="AJ175" s="181"/>
      <c r="AK175" s="182">
        <v>0.875</v>
      </c>
      <c r="AL175" s="175"/>
      <c r="AM175" s="267">
        <f t="shared" si="42"/>
        <v>0.11111111111111116</v>
      </c>
      <c r="AN175" s="282"/>
      <c r="AO175" s="282"/>
      <c r="AP175" s="269">
        <f t="shared" si="42"/>
        <v>-0.1111111111111111</v>
      </c>
      <c r="AR175" s="180">
        <f t="shared" ref="AR175:AR179" si="45">Y175-AG175</f>
        <v>0.46031746031746029</v>
      </c>
      <c r="AS175" s="181"/>
      <c r="AT175" s="181"/>
      <c r="AU175" s="182">
        <f t="shared" ref="AU175:AU179" si="46">AB175-AJ175</f>
        <v>0.1111111111111111</v>
      </c>
    </row>
    <row r="176" spans="1:47" ht="17.100000000000001" customHeight="1" thickBot="1" x14ac:dyDescent="0.25">
      <c r="A176" s="2"/>
      <c r="B176" s="48" t="s">
        <v>78</v>
      </c>
      <c r="C176" s="28" t="s">
        <v>209</v>
      </c>
      <c r="D176" s="144"/>
      <c r="E176" s="205">
        <v>8</v>
      </c>
      <c r="F176" s="30"/>
      <c r="G176" s="30"/>
      <c r="H176" s="205">
        <v>0</v>
      </c>
      <c r="I176" s="247">
        <f t="shared" si="44"/>
        <v>8</v>
      </c>
      <c r="J176" s="116"/>
      <c r="K176" s="192">
        <v>1</v>
      </c>
      <c r="L176" s="127"/>
      <c r="M176" s="127"/>
      <c r="N176" s="192">
        <v>0</v>
      </c>
      <c r="O176" s="157"/>
      <c r="P176" s="48" t="s">
        <v>78</v>
      </c>
      <c r="Q176" s="28" t="s">
        <v>209</v>
      </c>
      <c r="R176" s="144"/>
      <c r="S176" s="30">
        <v>8</v>
      </c>
      <c r="T176" s="30" t="s">
        <v>47</v>
      </c>
      <c r="U176" s="31" t="s">
        <v>47</v>
      </c>
      <c r="V176" s="30">
        <v>1</v>
      </c>
      <c r="W176" s="30">
        <v>9</v>
      </c>
      <c r="X176" s="116"/>
      <c r="Y176" s="127">
        <f t="shared" si="41"/>
        <v>0.88888888888888884</v>
      </c>
      <c r="Z176" s="127" t="str">
        <f t="shared" si="41"/>
        <v/>
      </c>
      <c r="AA176" s="127" t="str">
        <f t="shared" si="41"/>
        <v/>
      </c>
      <c r="AB176" s="127">
        <f t="shared" si="41"/>
        <v>0.1111111111111111</v>
      </c>
      <c r="AC176" s="157"/>
      <c r="AD176" s="28" t="s">
        <v>78</v>
      </c>
      <c r="AE176" s="74" t="s">
        <v>464</v>
      </c>
      <c r="AF176" s="154"/>
      <c r="AG176" s="180">
        <v>0.42857142857142855</v>
      </c>
      <c r="AH176" s="181">
        <v>0.5714285714285714</v>
      </c>
      <c r="AI176" s="181"/>
      <c r="AJ176" s="181"/>
      <c r="AK176" s="182">
        <v>0.875</v>
      </c>
      <c r="AL176" s="175"/>
      <c r="AM176" s="274">
        <f t="shared" si="42"/>
        <v>0.11111111111111116</v>
      </c>
      <c r="AN176" s="234"/>
      <c r="AO176" s="234"/>
      <c r="AP176" s="275">
        <f t="shared" si="42"/>
        <v>-0.1111111111111111</v>
      </c>
      <c r="AR176" s="180">
        <f t="shared" si="45"/>
        <v>0.46031746031746029</v>
      </c>
      <c r="AS176" s="181"/>
      <c r="AT176" s="181"/>
      <c r="AU176" s="182">
        <f t="shared" si="46"/>
        <v>0.1111111111111111</v>
      </c>
    </row>
    <row r="177" spans="1:47" ht="25.35" customHeight="1" thickBot="1" x14ac:dyDescent="0.25">
      <c r="A177" s="2"/>
      <c r="B177" s="48" t="s">
        <v>80</v>
      </c>
      <c r="C177" s="28" t="s">
        <v>210</v>
      </c>
      <c r="D177" s="144"/>
      <c r="E177" s="205">
        <v>8</v>
      </c>
      <c r="F177" s="30"/>
      <c r="G177" s="30"/>
      <c r="H177" s="205">
        <v>0</v>
      </c>
      <c r="I177" s="247">
        <f t="shared" si="44"/>
        <v>8</v>
      </c>
      <c r="J177" s="116"/>
      <c r="K177" s="192">
        <v>1</v>
      </c>
      <c r="L177" s="127"/>
      <c r="M177" s="127"/>
      <c r="N177" s="192">
        <v>0</v>
      </c>
      <c r="O177" s="157"/>
      <c r="P177" s="48" t="s">
        <v>80</v>
      </c>
      <c r="Q177" s="28" t="s">
        <v>210</v>
      </c>
      <c r="R177" s="144"/>
      <c r="S177" s="30">
        <v>8</v>
      </c>
      <c r="T177" s="30" t="s">
        <v>47</v>
      </c>
      <c r="U177" s="31" t="s">
        <v>47</v>
      </c>
      <c r="V177" s="30">
        <v>1</v>
      </c>
      <c r="W177" s="30">
        <v>9</v>
      </c>
      <c r="X177" s="116"/>
      <c r="Y177" s="127">
        <f t="shared" si="41"/>
        <v>0.88888888888888884</v>
      </c>
      <c r="Z177" s="127" t="str">
        <f t="shared" si="41"/>
        <v/>
      </c>
      <c r="AA177" s="127" t="str">
        <f t="shared" si="41"/>
        <v/>
      </c>
      <c r="AB177" s="127">
        <f t="shared" si="41"/>
        <v>0.1111111111111111</v>
      </c>
      <c r="AC177" s="157"/>
      <c r="AD177" s="28" t="s">
        <v>80</v>
      </c>
      <c r="AE177" s="74" t="s">
        <v>538</v>
      </c>
      <c r="AF177" s="154"/>
      <c r="AG177" s="180">
        <v>0.42857142857142855</v>
      </c>
      <c r="AH177" s="181">
        <v>0.5714285714285714</v>
      </c>
      <c r="AI177" s="181"/>
      <c r="AJ177" s="181"/>
      <c r="AK177" s="182">
        <v>0.875</v>
      </c>
      <c r="AL177" s="175"/>
      <c r="AM177" s="274">
        <f t="shared" si="42"/>
        <v>0.11111111111111116</v>
      </c>
      <c r="AN177" s="234"/>
      <c r="AO177" s="234"/>
      <c r="AP177" s="275">
        <f t="shared" si="42"/>
        <v>-0.1111111111111111</v>
      </c>
      <c r="AR177" s="180">
        <f t="shared" si="45"/>
        <v>0.46031746031746029</v>
      </c>
      <c r="AS177" s="181"/>
      <c r="AT177" s="181"/>
      <c r="AU177" s="182">
        <f t="shared" si="46"/>
        <v>0.1111111111111111</v>
      </c>
    </row>
    <row r="178" spans="1:47" ht="36.6" customHeight="1" thickBot="1" x14ac:dyDescent="0.25">
      <c r="A178" s="2"/>
      <c r="B178" s="48" t="s">
        <v>211</v>
      </c>
      <c r="C178" s="28" t="s">
        <v>212</v>
      </c>
      <c r="D178" s="144"/>
      <c r="E178" s="205">
        <v>8</v>
      </c>
      <c r="F178" s="30"/>
      <c r="G178" s="30"/>
      <c r="H178" s="205">
        <v>0</v>
      </c>
      <c r="I178" s="247">
        <f t="shared" si="44"/>
        <v>8</v>
      </c>
      <c r="J178" s="116"/>
      <c r="K178" s="192">
        <v>1</v>
      </c>
      <c r="L178" s="127"/>
      <c r="M178" s="127"/>
      <c r="N178" s="192">
        <v>0</v>
      </c>
      <c r="O178" s="157"/>
      <c r="P178" s="48" t="s">
        <v>211</v>
      </c>
      <c r="Q178" s="28" t="s">
        <v>212</v>
      </c>
      <c r="R178" s="144"/>
      <c r="S178" s="30">
        <v>8</v>
      </c>
      <c r="T178" s="30" t="s">
        <v>47</v>
      </c>
      <c r="U178" s="31" t="s">
        <v>47</v>
      </c>
      <c r="V178" s="30">
        <v>1</v>
      </c>
      <c r="W178" s="30">
        <v>9</v>
      </c>
      <c r="X178" s="116"/>
      <c r="Y178" s="127">
        <f t="shared" si="41"/>
        <v>0.88888888888888884</v>
      </c>
      <c r="Z178" s="127" t="str">
        <f t="shared" si="41"/>
        <v/>
      </c>
      <c r="AA178" s="127" t="str">
        <f t="shared" si="41"/>
        <v/>
      </c>
      <c r="AB178" s="127">
        <f t="shared" si="41"/>
        <v>0.1111111111111111</v>
      </c>
      <c r="AC178" s="157"/>
      <c r="AD178" s="28" t="s">
        <v>211</v>
      </c>
      <c r="AE178" s="74" t="s">
        <v>465</v>
      </c>
      <c r="AF178" s="154"/>
      <c r="AG178" s="180">
        <v>0.42857142857142855</v>
      </c>
      <c r="AH178" s="181">
        <v>0.5714285714285714</v>
      </c>
      <c r="AI178" s="181"/>
      <c r="AJ178" s="181"/>
      <c r="AK178" s="182">
        <v>0.875</v>
      </c>
      <c r="AL178" s="175"/>
      <c r="AM178" s="274">
        <f t="shared" si="42"/>
        <v>0.11111111111111116</v>
      </c>
      <c r="AN178" s="234"/>
      <c r="AO178" s="234"/>
      <c r="AP178" s="275">
        <f t="shared" si="42"/>
        <v>-0.1111111111111111</v>
      </c>
      <c r="AR178" s="180">
        <f t="shared" si="45"/>
        <v>0.46031746031746029</v>
      </c>
      <c r="AS178" s="181"/>
      <c r="AT178" s="181"/>
      <c r="AU178" s="182">
        <f t="shared" si="46"/>
        <v>0.1111111111111111</v>
      </c>
    </row>
    <row r="179" spans="1:47" ht="25.35" customHeight="1" thickBot="1" x14ac:dyDescent="0.25">
      <c r="A179" s="2"/>
      <c r="B179" s="48" t="s">
        <v>213</v>
      </c>
      <c r="C179" s="28" t="s">
        <v>214</v>
      </c>
      <c r="D179" s="144"/>
      <c r="E179" s="205">
        <v>8</v>
      </c>
      <c r="F179" s="30"/>
      <c r="G179" s="30"/>
      <c r="H179" s="205">
        <v>0</v>
      </c>
      <c r="I179" s="247">
        <f t="shared" si="44"/>
        <v>8</v>
      </c>
      <c r="J179" s="116"/>
      <c r="K179" s="192">
        <v>1</v>
      </c>
      <c r="L179" s="127"/>
      <c r="M179" s="127"/>
      <c r="N179" s="192">
        <v>0</v>
      </c>
      <c r="O179" s="157"/>
      <c r="P179" s="48" t="s">
        <v>213</v>
      </c>
      <c r="Q179" s="28" t="s">
        <v>214</v>
      </c>
      <c r="R179" s="144"/>
      <c r="S179" s="30">
        <v>8</v>
      </c>
      <c r="T179" s="30" t="s">
        <v>47</v>
      </c>
      <c r="U179" s="31" t="s">
        <v>47</v>
      </c>
      <c r="V179" s="30">
        <v>1</v>
      </c>
      <c r="W179" s="30">
        <v>9</v>
      </c>
      <c r="X179" s="116"/>
      <c r="Y179" s="127">
        <f t="shared" si="41"/>
        <v>0.88888888888888884</v>
      </c>
      <c r="Z179" s="127" t="str">
        <f t="shared" si="41"/>
        <v/>
      </c>
      <c r="AA179" s="127" t="str">
        <f t="shared" si="41"/>
        <v/>
      </c>
      <c r="AB179" s="127">
        <f t="shared" si="41"/>
        <v>0.1111111111111111</v>
      </c>
      <c r="AC179" s="157"/>
      <c r="AD179" s="28" t="s">
        <v>213</v>
      </c>
      <c r="AE179" s="74" t="s">
        <v>466</v>
      </c>
      <c r="AF179" s="154"/>
      <c r="AG179" s="183">
        <v>0.42857142857142855</v>
      </c>
      <c r="AH179" s="184">
        <v>0.5714285714285714</v>
      </c>
      <c r="AI179" s="184"/>
      <c r="AJ179" s="184"/>
      <c r="AK179" s="185">
        <v>0.875</v>
      </c>
      <c r="AL179" s="175"/>
      <c r="AM179" s="270">
        <f t="shared" si="42"/>
        <v>0.11111111111111116</v>
      </c>
      <c r="AN179" s="281"/>
      <c r="AO179" s="281"/>
      <c r="AP179" s="272">
        <f t="shared" si="42"/>
        <v>-0.1111111111111111</v>
      </c>
      <c r="AR179" s="183">
        <f t="shared" si="45"/>
        <v>0.46031746031746029</v>
      </c>
      <c r="AS179" s="184"/>
      <c r="AT179" s="184"/>
      <c r="AU179" s="185">
        <f t="shared" si="46"/>
        <v>0.1111111111111111</v>
      </c>
    </row>
    <row r="180" spans="1:47" ht="149.1" customHeight="1" thickBot="1" x14ac:dyDescent="0.25">
      <c r="A180" s="2"/>
      <c r="B180" s="48">
        <v>14</v>
      </c>
      <c r="C180" s="28" t="s">
        <v>215</v>
      </c>
      <c r="D180" s="144"/>
      <c r="E180" s="30"/>
      <c r="F180" s="30"/>
      <c r="G180" s="248"/>
      <c r="H180" s="30"/>
      <c r="I180" s="30"/>
      <c r="J180" s="249"/>
      <c r="K180" s="246"/>
      <c r="L180" s="246"/>
      <c r="M180" s="246"/>
      <c r="N180" s="246"/>
      <c r="O180" s="157"/>
      <c r="P180" s="48">
        <v>14</v>
      </c>
      <c r="Q180" s="28" t="s">
        <v>215</v>
      </c>
      <c r="R180" s="144"/>
      <c r="S180" s="30" t="s">
        <v>47</v>
      </c>
      <c r="T180" s="30" t="s">
        <v>47</v>
      </c>
      <c r="U180" s="31" t="s">
        <v>47</v>
      </c>
      <c r="V180" s="30" t="s">
        <v>47</v>
      </c>
      <c r="W180" s="30" t="s">
        <v>47</v>
      </c>
      <c r="X180" s="116"/>
      <c r="Y180" s="127" t="str">
        <f t="shared" si="41"/>
        <v/>
      </c>
      <c r="Z180" s="127" t="str">
        <f t="shared" si="41"/>
        <v/>
      </c>
      <c r="AA180" s="127" t="str">
        <f t="shared" si="41"/>
        <v/>
      </c>
      <c r="AB180" s="127" t="str">
        <f t="shared" si="41"/>
        <v/>
      </c>
      <c r="AC180" s="157"/>
      <c r="AD180" s="28" t="s">
        <v>452</v>
      </c>
      <c r="AE180" s="74" t="s">
        <v>545</v>
      </c>
      <c r="AF180" s="154"/>
      <c r="AG180" s="174" t="s">
        <v>49</v>
      </c>
      <c r="AH180" s="174" t="s">
        <v>49</v>
      </c>
      <c r="AI180" s="174" t="s">
        <v>49</v>
      </c>
      <c r="AJ180" s="174" t="s">
        <v>49</v>
      </c>
      <c r="AK180" s="174" t="s">
        <v>49</v>
      </c>
      <c r="AL180" s="175"/>
      <c r="AM180" s="186"/>
      <c r="AN180" s="186"/>
      <c r="AO180" s="186"/>
      <c r="AP180" s="186"/>
      <c r="AR180" s="174"/>
      <c r="AS180" s="174"/>
      <c r="AT180" s="174"/>
      <c r="AU180" s="174"/>
    </row>
    <row r="181" spans="1:47" ht="59.1" customHeight="1" thickBot="1" x14ac:dyDescent="0.25">
      <c r="A181" s="2"/>
      <c r="B181" s="48">
        <v>15</v>
      </c>
      <c r="C181" s="28" t="s">
        <v>216</v>
      </c>
      <c r="D181" s="144"/>
      <c r="E181" s="30"/>
      <c r="F181" s="30"/>
      <c r="G181" s="248"/>
      <c r="H181" s="30"/>
      <c r="I181" s="30"/>
      <c r="J181" s="249"/>
      <c r="K181" s="246"/>
      <c r="L181" s="246"/>
      <c r="M181" s="246"/>
      <c r="N181" s="246"/>
      <c r="O181" s="157"/>
      <c r="P181" s="48">
        <v>15</v>
      </c>
      <c r="Q181" s="28" t="s">
        <v>216</v>
      </c>
      <c r="R181" s="144"/>
      <c r="S181" s="30" t="s">
        <v>47</v>
      </c>
      <c r="T181" s="30" t="s">
        <v>47</v>
      </c>
      <c r="U181" s="31" t="s">
        <v>47</v>
      </c>
      <c r="V181" s="30" t="s">
        <v>47</v>
      </c>
      <c r="W181" s="30" t="s">
        <v>47</v>
      </c>
      <c r="X181" s="116"/>
      <c r="Y181" s="127" t="str">
        <f t="shared" si="41"/>
        <v/>
      </c>
      <c r="Z181" s="127" t="str">
        <f t="shared" si="41"/>
        <v/>
      </c>
      <c r="AA181" s="127" t="str">
        <f t="shared" si="41"/>
        <v/>
      </c>
      <c r="AB181" s="127" t="str">
        <f t="shared" si="41"/>
        <v/>
      </c>
      <c r="AC181" s="157"/>
      <c r="AD181" s="28"/>
      <c r="AE181" s="74"/>
      <c r="AG181" s="24" t="s">
        <v>513</v>
      </c>
      <c r="AH181" s="120"/>
      <c r="AI181" s="120"/>
      <c r="AJ181" s="120"/>
      <c r="AK181" s="120"/>
      <c r="AL181" s="120"/>
      <c r="AM181" s="186"/>
      <c r="AN181" s="186"/>
      <c r="AO181" s="186"/>
      <c r="AP181" s="186"/>
      <c r="AR181" s="155"/>
      <c r="AS181" s="155"/>
      <c r="AT181" s="155"/>
      <c r="AU181" s="155"/>
    </row>
    <row r="182" spans="1:47" ht="59.1" customHeight="1" thickBot="1" x14ac:dyDescent="0.25">
      <c r="A182" s="2"/>
      <c r="B182" s="48">
        <v>16</v>
      </c>
      <c r="C182" s="223" t="s">
        <v>615</v>
      </c>
      <c r="D182" s="144"/>
      <c r="E182" s="30"/>
      <c r="F182" s="30"/>
      <c r="G182" s="31"/>
      <c r="H182" s="30"/>
      <c r="I182" s="30"/>
      <c r="J182" s="150"/>
      <c r="K182" s="127" t="s">
        <v>49</v>
      </c>
      <c r="L182" s="127" t="s">
        <v>49</v>
      </c>
      <c r="M182" s="127" t="s">
        <v>49</v>
      </c>
      <c r="N182" s="127" t="s">
        <v>49</v>
      </c>
      <c r="O182" s="157"/>
      <c r="P182" s="48">
        <v>16</v>
      </c>
      <c r="Q182" s="28" t="s">
        <v>217</v>
      </c>
      <c r="R182" s="144"/>
      <c r="S182" s="30"/>
      <c r="T182" s="30"/>
      <c r="U182" s="31"/>
      <c r="V182" s="30"/>
      <c r="W182" s="30"/>
      <c r="X182" s="150"/>
      <c r="Y182" s="127" t="str">
        <f t="shared" si="41"/>
        <v/>
      </c>
      <c r="Z182" s="127" t="str">
        <f t="shared" si="41"/>
        <v/>
      </c>
      <c r="AA182" s="127" t="str">
        <f t="shared" si="41"/>
        <v/>
      </c>
      <c r="AB182" s="127" t="str">
        <f t="shared" si="41"/>
        <v/>
      </c>
      <c r="AC182" s="157"/>
      <c r="AD182" s="28"/>
      <c r="AE182" s="74"/>
      <c r="AG182" s="24" t="s">
        <v>513</v>
      </c>
      <c r="AH182" s="120"/>
      <c r="AI182" s="120"/>
      <c r="AJ182" s="120"/>
      <c r="AK182" s="120"/>
      <c r="AL182" s="120"/>
      <c r="AM182" s="283"/>
      <c r="AN182" s="291"/>
      <c r="AO182" s="291"/>
      <c r="AP182" s="291"/>
      <c r="AR182" s="155"/>
      <c r="AS182" s="155"/>
      <c r="AT182" s="155"/>
      <c r="AU182" s="155"/>
    </row>
    <row r="183" spans="1:47" ht="36.6" customHeight="1" thickBot="1" x14ac:dyDescent="0.25">
      <c r="A183" s="2"/>
      <c r="B183" s="48" t="s">
        <v>76</v>
      </c>
      <c r="C183" s="28" t="s">
        <v>218</v>
      </c>
      <c r="D183" s="144"/>
      <c r="E183" s="30"/>
      <c r="F183" s="30" t="s">
        <v>47</v>
      </c>
      <c r="G183" s="30" t="s">
        <v>47</v>
      </c>
      <c r="H183" s="30"/>
      <c r="I183" s="30"/>
      <c r="J183" s="249"/>
      <c r="K183" s="246"/>
      <c r="L183" s="246" t="s">
        <v>49</v>
      </c>
      <c r="M183" s="246" t="s">
        <v>49</v>
      </c>
      <c r="N183" s="246"/>
      <c r="O183" s="157"/>
      <c r="P183" s="48" t="s">
        <v>76</v>
      </c>
      <c r="Q183" s="28" t="s">
        <v>218</v>
      </c>
      <c r="R183" s="144"/>
      <c r="S183" s="30" t="s">
        <v>47</v>
      </c>
      <c r="T183" s="30" t="s">
        <v>47</v>
      </c>
      <c r="U183" s="31" t="s">
        <v>47</v>
      </c>
      <c r="V183" s="30" t="s">
        <v>47</v>
      </c>
      <c r="W183" s="30" t="s">
        <v>47</v>
      </c>
      <c r="X183" s="116"/>
      <c r="Y183" s="127" t="str">
        <f t="shared" si="41"/>
        <v/>
      </c>
      <c r="Z183" s="127" t="str">
        <f t="shared" si="41"/>
        <v/>
      </c>
      <c r="AA183" s="127" t="str">
        <f t="shared" si="41"/>
        <v/>
      </c>
      <c r="AB183" s="127" t="str">
        <f t="shared" si="41"/>
        <v/>
      </c>
      <c r="AC183" s="157"/>
      <c r="AD183" s="28"/>
      <c r="AE183" s="74"/>
      <c r="AG183" s="24" t="s">
        <v>513</v>
      </c>
      <c r="AH183" s="120"/>
      <c r="AI183" s="120"/>
      <c r="AJ183" s="120"/>
      <c r="AK183" s="120"/>
      <c r="AL183" s="120"/>
      <c r="AM183" s="186"/>
      <c r="AN183" s="30"/>
      <c r="AO183" s="248"/>
      <c r="AP183" s="186"/>
      <c r="AR183" s="155"/>
      <c r="AS183" s="155"/>
      <c r="AT183" s="155"/>
      <c r="AU183" s="155"/>
    </row>
    <row r="184" spans="1:47" ht="17.100000000000001" customHeight="1" thickBot="1" x14ac:dyDescent="0.25">
      <c r="A184" s="2"/>
      <c r="B184" s="48" t="s">
        <v>78</v>
      </c>
      <c r="C184" s="28" t="s">
        <v>219</v>
      </c>
      <c r="D184" s="144"/>
      <c r="E184" s="30"/>
      <c r="F184" s="30" t="s">
        <v>47</v>
      </c>
      <c r="G184" s="30" t="s">
        <v>47</v>
      </c>
      <c r="H184" s="30"/>
      <c r="I184" s="30"/>
      <c r="J184" s="249"/>
      <c r="K184" s="246"/>
      <c r="L184" s="246" t="s">
        <v>49</v>
      </c>
      <c r="M184" s="246" t="s">
        <v>49</v>
      </c>
      <c r="N184" s="246"/>
      <c r="O184" s="157"/>
      <c r="P184" s="48" t="s">
        <v>78</v>
      </c>
      <c r="Q184" s="28" t="s">
        <v>219</v>
      </c>
      <c r="R184" s="144"/>
      <c r="S184" s="30" t="s">
        <v>47</v>
      </c>
      <c r="T184" s="30" t="s">
        <v>47</v>
      </c>
      <c r="U184" s="31" t="s">
        <v>47</v>
      </c>
      <c r="V184" s="30" t="s">
        <v>47</v>
      </c>
      <c r="W184" s="30" t="s">
        <v>47</v>
      </c>
      <c r="X184" s="116"/>
      <c r="Y184" s="127" t="str">
        <f t="shared" si="41"/>
        <v/>
      </c>
      <c r="Z184" s="127" t="str">
        <f t="shared" si="41"/>
        <v/>
      </c>
      <c r="AA184" s="127" t="str">
        <f t="shared" si="41"/>
        <v/>
      </c>
      <c r="AB184" s="127" t="str">
        <f t="shared" si="41"/>
        <v/>
      </c>
      <c r="AC184" s="157"/>
      <c r="AD184" s="28"/>
      <c r="AE184" s="74"/>
      <c r="AG184" s="24" t="s">
        <v>513</v>
      </c>
      <c r="AH184" s="120"/>
      <c r="AI184" s="120"/>
      <c r="AJ184" s="120"/>
      <c r="AK184" s="120"/>
      <c r="AL184" s="120"/>
      <c r="AM184" s="186"/>
      <c r="AN184" s="30"/>
      <c r="AO184" s="248"/>
      <c r="AP184" s="186"/>
      <c r="AR184" s="155"/>
      <c r="AS184" s="155"/>
      <c r="AT184" s="155"/>
      <c r="AU184" s="155"/>
    </row>
    <row r="185" spans="1:47" ht="17.100000000000001" customHeight="1" thickBot="1" x14ac:dyDescent="0.25">
      <c r="A185" s="2"/>
      <c r="B185" s="48" t="s">
        <v>80</v>
      </c>
      <c r="C185" s="28" t="s">
        <v>220</v>
      </c>
      <c r="D185" s="144"/>
      <c r="E185" s="30"/>
      <c r="F185" s="30" t="s">
        <v>47</v>
      </c>
      <c r="G185" s="30" t="s">
        <v>47</v>
      </c>
      <c r="H185" s="30"/>
      <c r="I185" s="30"/>
      <c r="J185" s="249"/>
      <c r="K185" s="246"/>
      <c r="L185" s="246" t="s">
        <v>49</v>
      </c>
      <c r="M185" s="246" t="s">
        <v>49</v>
      </c>
      <c r="N185" s="246"/>
      <c r="O185" s="157"/>
      <c r="P185" s="48" t="s">
        <v>80</v>
      </c>
      <c r="Q185" s="28" t="s">
        <v>220</v>
      </c>
      <c r="R185" s="144"/>
      <c r="S185" s="30" t="s">
        <v>47</v>
      </c>
      <c r="T185" s="30" t="s">
        <v>47</v>
      </c>
      <c r="U185" s="31" t="s">
        <v>47</v>
      </c>
      <c r="V185" s="30" t="s">
        <v>47</v>
      </c>
      <c r="W185" s="30" t="s">
        <v>47</v>
      </c>
      <c r="X185" s="116"/>
      <c r="Y185" s="127" t="str">
        <f t="shared" si="41"/>
        <v/>
      </c>
      <c r="Z185" s="127" t="str">
        <f t="shared" si="41"/>
        <v/>
      </c>
      <c r="AA185" s="127" t="str">
        <f t="shared" si="41"/>
        <v/>
      </c>
      <c r="AB185" s="127" t="str">
        <f t="shared" si="41"/>
        <v/>
      </c>
      <c r="AC185" s="157"/>
      <c r="AD185" s="28"/>
      <c r="AE185" s="74"/>
      <c r="AF185" s="154"/>
      <c r="AG185" s="24" t="s">
        <v>513</v>
      </c>
      <c r="AH185" s="155"/>
      <c r="AI185" s="155"/>
      <c r="AJ185" s="155"/>
      <c r="AK185" s="155"/>
      <c r="AL185" s="120"/>
      <c r="AM185" s="186"/>
      <c r="AN185" s="30"/>
      <c r="AO185" s="248"/>
      <c r="AP185" s="186"/>
      <c r="AR185" s="155"/>
      <c r="AS185" s="155"/>
      <c r="AT185" s="155"/>
      <c r="AU185" s="155"/>
    </row>
    <row r="186" spans="1:47" ht="16.350000000000001" customHeight="1" x14ac:dyDescent="0.2">
      <c r="A186" s="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X186" s="116"/>
      <c r="Y186" s="127" t="str">
        <f t="shared" si="41"/>
        <v/>
      </c>
      <c r="Z186" s="127" t="str">
        <f t="shared" si="41"/>
        <v/>
      </c>
      <c r="AA186" s="127" t="str">
        <f t="shared" si="41"/>
        <v/>
      </c>
      <c r="AB186" s="127" t="str">
        <f t="shared" si="41"/>
        <v/>
      </c>
      <c r="AC186" s="157"/>
      <c r="AD186" s="88"/>
      <c r="AG186" s="120"/>
      <c r="AH186" s="120"/>
      <c r="AI186" s="120"/>
      <c r="AJ186" s="120"/>
      <c r="AK186" s="120"/>
      <c r="AL186" s="120"/>
      <c r="AM186" s="155" t="s">
        <v>49</v>
      </c>
      <c r="AN186" s="155" t="s">
        <v>49</v>
      </c>
      <c r="AO186" s="155" t="s">
        <v>49</v>
      </c>
      <c r="AP186" s="155" t="s">
        <v>49</v>
      </c>
      <c r="AR186" s="155"/>
      <c r="AS186" s="155"/>
      <c r="AT186" s="155"/>
      <c r="AU186" s="155"/>
    </row>
    <row r="187" spans="1:47" ht="17.100000000000001" customHeight="1" x14ac:dyDescent="0.2">
      <c r="A187" s="2"/>
      <c r="B187" s="60" t="s">
        <v>221</v>
      </c>
      <c r="E187" s="30"/>
      <c r="F187" s="30"/>
      <c r="G187" s="31"/>
      <c r="H187" s="30"/>
      <c r="I187" s="30"/>
      <c r="J187" s="116"/>
      <c r="K187" s="127" t="s">
        <v>49</v>
      </c>
      <c r="L187" s="127" t="s">
        <v>49</v>
      </c>
      <c r="M187" s="127" t="s">
        <v>49</v>
      </c>
      <c r="N187" s="127" t="s">
        <v>49</v>
      </c>
      <c r="O187" s="157"/>
      <c r="P187" s="60" t="s">
        <v>221</v>
      </c>
      <c r="S187" s="30"/>
      <c r="T187" s="30"/>
      <c r="U187" s="31"/>
      <c r="V187" s="30"/>
      <c r="W187" s="30"/>
      <c r="X187" s="116"/>
      <c r="Y187" s="127" t="str">
        <f t="shared" si="41"/>
        <v/>
      </c>
      <c r="Z187" s="127" t="str">
        <f t="shared" si="41"/>
        <v/>
      </c>
      <c r="AA187" s="127" t="str">
        <f t="shared" si="41"/>
        <v/>
      </c>
      <c r="AB187" s="127" t="str">
        <f t="shared" si="41"/>
        <v/>
      </c>
      <c r="AC187" s="157"/>
      <c r="AD187" s="168" t="s">
        <v>468</v>
      </c>
      <c r="AE187" s="82" t="s">
        <v>469</v>
      </c>
      <c r="AG187" s="120"/>
      <c r="AH187" s="120"/>
      <c r="AI187" s="120"/>
      <c r="AJ187" s="120"/>
      <c r="AK187" s="120"/>
      <c r="AL187" s="120"/>
      <c r="AM187" s="155" t="s">
        <v>49</v>
      </c>
      <c r="AN187" s="155" t="s">
        <v>49</v>
      </c>
      <c r="AO187" s="155" t="s">
        <v>49</v>
      </c>
      <c r="AP187" s="155" t="s">
        <v>49</v>
      </c>
      <c r="AR187" s="155"/>
      <c r="AS187" s="155"/>
      <c r="AT187" s="155"/>
      <c r="AU187" s="155"/>
    </row>
    <row r="188" spans="1:47" ht="17.100000000000001" customHeight="1" thickBot="1" x14ac:dyDescent="0.25">
      <c r="A188" s="2"/>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X188" s="116"/>
      <c r="Y188" s="127" t="str">
        <f t="shared" si="41"/>
        <v/>
      </c>
      <c r="Z188" s="127" t="str">
        <f t="shared" si="41"/>
        <v/>
      </c>
      <c r="AA188" s="127" t="str">
        <f t="shared" si="41"/>
        <v/>
      </c>
      <c r="AB188" s="127" t="str">
        <f t="shared" si="41"/>
        <v/>
      </c>
      <c r="AC188" s="157"/>
      <c r="AD188" s="88"/>
      <c r="AG188" s="120"/>
      <c r="AH188" s="120"/>
      <c r="AI188" s="120"/>
      <c r="AJ188" s="120"/>
      <c r="AK188" s="120"/>
      <c r="AL188" s="120"/>
      <c r="AM188" s="155" t="s">
        <v>49</v>
      </c>
      <c r="AN188" s="155" t="s">
        <v>49</v>
      </c>
      <c r="AO188" s="155" t="s">
        <v>49</v>
      </c>
      <c r="AP188" s="155" t="s">
        <v>49</v>
      </c>
      <c r="AR188" s="155"/>
      <c r="AS188" s="155"/>
      <c r="AT188" s="155"/>
      <c r="AU188" s="155"/>
    </row>
    <row r="189" spans="1:47" ht="25.35" customHeight="1" thickBot="1" x14ac:dyDescent="0.25">
      <c r="A189" s="2"/>
      <c r="B189" s="48">
        <v>1</v>
      </c>
      <c r="C189" s="28" t="s">
        <v>222</v>
      </c>
      <c r="D189" s="144"/>
      <c r="E189" s="205">
        <v>6</v>
      </c>
      <c r="F189" s="205">
        <v>0</v>
      </c>
      <c r="G189" s="206">
        <v>0</v>
      </c>
      <c r="H189" s="205">
        <v>1</v>
      </c>
      <c r="I189" s="247">
        <f t="shared" ref="I189:I195" si="47">SUM(E189:H189)</f>
        <v>7</v>
      </c>
      <c r="J189" s="116"/>
      <c r="K189" s="192">
        <v>0.8571428571428571</v>
      </c>
      <c r="L189" s="192">
        <v>0</v>
      </c>
      <c r="M189" s="192">
        <v>0</v>
      </c>
      <c r="N189" s="192">
        <v>0.14285714285714285</v>
      </c>
      <c r="O189" s="157"/>
      <c r="P189" s="48">
        <v>1</v>
      </c>
      <c r="Q189" s="28" t="s">
        <v>222</v>
      </c>
      <c r="R189" s="144"/>
      <c r="S189" s="30">
        <v>6</v>
      </c>
      <c r="T189" s="30">
        <v>0</v>
      </c>
      <c r="U189" s="31">
        <v>0</v>
      </c>
      <c r="V189" s="30">
        <v>3</v>
      </c>
      <c r="W189" s="30">
        <v>9</v>
      </c>
      <c r="X189" s="116"/>
      <c r="Y189" s="127">
        <f t="shared" si="41"/>
        <v>0.66666666666666663</v>
      </c>
      <c r="Z189" s="127">
        <f t="shared" si="41"/>
        <v>0</v>
      </c>
      <c r="AA189" s="127">
        <f t="shared" si="41"/>
        <v>0</v>
      </c>
      <c r="AB189" s="127">
        <f t="shared" si="41"/>
        <v>0.33333333333333331</v>
      </c>
      <c r="AC189" s="157"/>
      <c r="AD189" s="28" t="s">
        <v>156</v>
      </c>
      <c r="AE189" s="83" t="s">
        <v>222</v>
      </c>
      <c r="AF189" s="154"/>
      <c r="AG189" s="174">
        <v>0.25</v>
      </c>
      <c r="AH189" s="174">
        <v>0</v>
      </c>
      <c r="AI189" s="174">
        <v>0</v>
      </c>
      <c r="AJ189" s="174">
        <v>0.75</v>
      </c>
      <c r="AK189" s="174">
        <v>1</v>
      </c>
      <c r="AL189" s="175"/>
      <c r="AM189" s="264">
        <f t="shared" ref="AM189:AP195" si="48">K189-Y189</f>
        <v>0.19047619047619047</v>
      </c>
      <c r="AN189" s="264">
        <f t="shared" si="48"/>
        <v>0</v>
      </c>
      <c r="AO189" s="264">
        <f t="shared" si="48"/>
        <v>0</v>
      </c>
      <c r="AP189" s="264">
        <f t="shared" si="48"/>
        <v>-0.19047619047619047</v>
      </c>
      <c r="AR189" s="174">
        <f t="shared" ref="AR189:AU195" si="49">Y189-AG189</f>
        <v>0.41666666666666663</v>
      </c>
      <c r="AS189" s="174">
        <f t="shared" si="49"/>
        <v>0</v>
      </c>
      <c r="AT189" s="174">
        <f t="shared" si="49"/>
        <v>0</v>
      </c>
      <c r="AU189" s="174">
        <f t="shared" si="49"/>
        <v>-0.41666666666666669</v>
      </c>
    </row>
    <row r="190" spans="1:47" ht="25.35" customHeight="1" thickBot="1" x14ac:dyDescent="0.25">
      <c r="A190" s="2"/>
      <c r="B190" s="48">
        <v>2</v>
      </c>
      <c r="C190" s="28" t="s">
        <v>223</v>
      </c>
      <c r="D190" s="144"/>
      <c r="E190" s="205">
        <v>4</v>
      </c>
      <c r="F190" s="205">
        <v>0</v>
      </c>
      <c r="G190" s="206">
        <v>0</v>
      </c>
      <c r="H190" s="205">
        <v>3</v>
      </c>
      <c r="I190" s="247">
        <f t="shared" si="47"/>
        <v>7</v>
      </c>
      <c r="J190" s="116"/>
      <c r="K190" s="192">
        <v>0.5714285714285714</v>
      </c>
      <c r="L190" s="192">
        <v>0</v>
      </c>
      <c r="M190" s="192">
        <v>0</v>
      </c>
      <c r="N190" s="192">
        <v>0.42857142857142855</v>
      </c>
      <c r="O190" s="157"/>
      <c r="P190" s="48">
        <v>2</v>
      </c>
      <c r="Q190" s="28" t="s">
        <v>223</v>
      </c>
      <c r="R190" s="144"/>
      <c r="S190" s="30">
        <v>2</v>
      </c>
      <c r="T190" s="30">
        <v>0</v>
      </c>
      <c r="U190" s="31">
        <v>0</v>
      </c>
      <c r="V190" s="30">
        <v>7</v>
      </c>
      <c r="W190" s="30">
        <v>9</v>
      </c>
      <c r="X190" s="116"/>
      <c r="Y190" s="127">
        <f t="shared" si="41"/>
        <v>0.22222222222222221</v>
      </c>
      <c r="Z190" s="127">
        <f t="shared" si="41"/>
        <v>0</v>
      </c>
      <c r="AA190" s="127">
        <f t="shared" si="41"/>
        <v>0</v>
      </c>
      <c r="AB190" s="127">
        <f t="shared" si="41"/>
        <v>0.77777777777777779</v>
      </c>
      <c r="AC190" s="157"/>
      <c r="AD190" s="28" t="s">
        <v>434</v>
      </c>
      <c r="AE190" s="74" t="s">
        <v>223</v>
      </c>
      <c r="AF190" s="154"/>
      <c r="AG190" s="174">
        <v>0.125</v>
      </c>
      <c r="AH190" s="174">
        <v>0</v>
      </c>
      <c r="AI190" s="174">
        <v>0</v>
      </c>
      <c r="AJ190" s="174">
        <v>0.875</v>
      </c>
      <c r="AK190" s="174">
        <v>1</v>
      </c>
      <c r="AL190" s="175"/>
      <c r="AM190" s="264">
        <f t="shared" si="48"/>
        <v>0.34920634920634919</v>
      </c>
      <c r="AN190" s="264">
        <f t="shared" si="48"/>
        <v>0</v>
      </c>
      <c r="AO190" s="264">
        <f t="shared" si="48"/>
        <v>0</v>
      </c>
      <c r="AP190" s="264">
        <f t="shared" si="48"/>
        <v>-0.34920634920634924</v>
      </c>
      <c r="AR190" s="174">
        <f t="shared" si="49"/>
        <v>9.722222222222221E-2</v>
      </c>
      <c r="AS190" s="174">
        <f t="shared" si="49"/>
        <v>0</v>
      </c>
      <c r="AT190" s="174">
        <f t="shared" si="49"/>
        <v>0</v>
      </c>
      <c r="AU190" s="174">
        <f t="shared" si="49"/>
        <v>-9.722222222222221E-2</v>
      </c>
    </row>
    <row r="191" spans="1:47" ht="36.6" customHeight="1" thickBot="1" x14ac:dyDescent="0.25">
      <c r="A191" s="2"/>
      <c r="B191" s="48">
        <v>3</v>
      </c>
      <c r="C191" s="28" t="s">
        <v>224</v>
      </c>
      <c r="D191" s="144"/>
      <c r="E191" s="205">
        <v>5</v>
      </c>
      <c r="F191" s="205">
        <v>0</v>
      </c>
      <c r="G191" s="206">
        <v>0</v>
      </c>
      <c r="H191" s="205">
        <v>2</v>
      </c>
      <c r="I191" s="247">
        <f t="shared" si="47"/>
        <v>7</v>
      </c>
      <c r="J191" s="116"/>
      <c r="K191" s="192">
        <v>0.7142857142857143</v>
      </c>
      <c r="L191" s="192">
        <v>0</v>
      </c>
      <c r="M191" s="192">
        <v>0</v>
      </c>
      <c r="N191" s="192">
        <v>0.2857142857142857</v>
      </c>
      <c r="O191" s="157"/>
      <c r="P191" s="48">
        <v>3</v>
      </c>
      <c r="Q191" s="28" t="s">
        <v>224</v>
      </c>
      <c r="R191" s="144"/>
      <c r="S191" s="30">
        <v>5</v>
      </c>
      <c r="T191" s="30">
        <v>1</v>
      </c>
      <c r="U191" s="31">
        <v>1</v>
      </c>
      <c r="V191" s="30">
        <v>2</v>
      </c>
      <c r="W191" s="30">
        <v>9</v>
      </c>
      <c r="X191" s="116"/>
      <c r="Y191" s="127">
        <f t="shared" si="41"/>
        <v>0.55555555555555558</v>
      </c>
      <c r="Z191" s="127">
        <f t="shared" si="41"/>
        <v>0.1111111111111111</v>
      </c>
      <c r="AA191" s="127">
        <f t="shared" si="41"/>
        <v>0.1111111111111111</v>
      </c>
      <c r="AB191" s="127">
        <f t="shared" si="41"/>
        <v>0.22222222222222221</v>
      </c>
      <c r="AC191" s="157"/>
      <c r="AD191" s="28" t="s">
        <v>435</v>
      </c>
      <c r="AE191" s="74" t="s">
        <v>470</v>
      </c>
      <c r="AF191" s="154"/>
      <c r="AG191" s="174">
        <v>0.375</v>
      </c>
      <c r="AH191" s="174">
        <v>0</v>
      </c>
      <c r="AI191" s="174">
        <v>0.125</v>
      </c>
      <c r="AJ191" s="174">
        <v>0.5</v>
      </c>
      <c r="AK191" s="174">
        <v>1</v>
      </c>
      <c r="AL191" s="175"/>
      <c r="AM191" s="264">
        <f t="shared" si="48"/>
        <v>0.15873015873015872</v>
      </c>
      <c r="AN191" s="264">
        <f t="shared" si="48"/>
        <v>-0.1111111111111111</v>
      </c>
      <c r="AO191" s="264">
        <f t="shared" si="48"/>
        <v>-0.1111111111111111</v>
      </c>
      <c r="AP191" s="264">
        <f t="shared" si="48"/>
        <v>6.3492063492063489E-2</v>
      </c>
      <c r="AR191" s="174">
        <f t="shared" si="49"/>
        <v>0.18055555555555558</v>
      </c>
      <c r="AS191" s="174">
        <f t="shared" si="49"/>
        <v>0.1111111111111111</v>
      </c>
      <c r="AT191" s="174">
        <f t="shared" si="49"/>
        <v>-1.3888888888888895E-2</v>
      </c>
      <c r="AU191" s="174">
        <f t="shared" si="49"/>
        <v>-0.27777777777777779</v>
      </c>
    </row>
    <row r="192" spans="1:47" ht="25.35" customHeight="1" thickBot="1" x14ac:dyDescent="0.25">
      <c r="A192" s="2"/>
      <c r="B192" s="48">
        <v>4</v>
      </c>
      <c r="C192" s="28" t="s">
        <v>225</v>
      </c>
      <c r="D192" s="144"/>
      <c r="E192" s="205">
        <v>6</v>
      </c>
      <c r="F192" s="205">
        <v>0</v>
      </c>
      <c r="G192" s="206">
        <v>1</v>
      </c>
      <c r="H192" s="205">
        <v>0</v>
      </c>
      <c r="I192" s="247">
        <f t="shared" si="47"/>
        <v>7</v>
      </c>
      <c r="J192" s="116"/>
      <c r="K192" s="192">
        <v>0.8571428571428571</v>
      </c>
      <c r="L192" s="192">
        <v>0</v>
      </c>
      <c r="M192" s="192">
        <v>0.14285714285714285</v>
      </c>
      <c r="N192" s="192">
        <v>0</v>
      </c>
      <c r="O192" s="157"/>
      <c r="P192" s="48">
        <v>4</v>
      </c>
      <c r="Q192" s="28" t="s">
        <v>225</v>
      </c>
      <c r="R192" s="144"/>
      <c r="S192" s="30">
        <v>9</v>
      </c>
      <c r="T192" s="30">
        <v>0</v>
      </c>
      <c r="U192" s="31">
        <v>0</v>
      </c>
      <c r="V192" s="30">
        <v>0</v>
      </c>
      <c r="W192" s="30">
        <v>9</v>
      </c>
      <c r="X192" s="116"/>
      <c r="Y192" s="127">
        <f t="shared" si="41"/>
        <v>1</v>
      </c>
      <c r="Z192" s="127">
        <f t="shared" si="41"/>
        <v>0</v>
      </c>
      <c r="AA192" s="127">
        <f t="shared" si="41"/>
        <v>0</v>
      </c>
      <c r="AB192" s="127">
        <f t="shared" si="41"/>
        <v>0</v>
      </c>
      <c r="AC192" s="157"/>
      <c r="AD192" s="28" t="s">
        <v>436</v>
      </c>
      <c r="AE192" s="74" t="s">
        <v>471</v>
      </c>
      <c r="AF192" s="154"/>
      <c r="AG192" s="174">
        <v>0.625</v>
      </c>
      <c r="AH192" s="174">
        <v>0</v>
      </c>
      <c r="AI192" s="174">
        <v>0.125</v>
      </c>
      <c r="AJ192" s="174">
        <v>0.25</v>
      </c>
      <c r="AK192" s="174">
        <v>1</v>
      </c>
      <c r="AL192" s="175"/>
      <c r="AM192" s="264">
        <f t="shared" si="48"/>
        <v>-0.1428571428571429</v>
      </c>
      <c r="AN192" s="264">
        <f t="shared" si="48"/>
        <v>0</v>
      </c>
      <c r="AO192" s="264">
        <f t="shared" si="48"/>
        <v>0.14285714285714285</v>
      </c>
      <c r="AP192" s="264">
        <f t="shared" si="48"/>
        <v>0</v>
      </c>
      <c r="AR192" s="174">
        <f t="shared" si="49"/>
        <v>0.375</v>
      </c>
      <c r="AS192" s="174">
        <f t="shared" si="49"/>
        <v>0</v>
      </c>
      <c r="AT192" s="174">
        <f t="shared" si="49"/>
        <v>-0.125</v>
      </c>
      <c r="AU192" s="174">
        <f t="shared" si="49"/>
        <v>-0.25</v>
      </c>
    </row>
    <row r="193" spans="1:47" ht="25.35" customHeight="1" thickBot="1" x14ac:dyDescent="0.25">
      <c r="A193" s="2"/>
      <c r="B193" s="48">
        <v>5</v>
      </c>
      <c r="C193" s="28" t="s">
        <v>226</v>
      </c>
      <c r="D193" s="144"/>
      <c r="E193" s="205">
        <v>3</v>
      </c>
      <c r="F193" s="205">
        <v>0</v>
      </c>
      <c r="G193" s="206">
        <v>0</v>
      </c>
      <c r="H193" s="205">
        <v>4</v>
      </c>
      <c r="I193" s="247">
        <f t="shared" si="47"/>
        <v>7</v>
      </c>
      <c r="J193" s="116"/>
      <c r="K193" s="192">
        <v>0.42857142857142855</v>
      </c>
      <c r="L193" s="192">
        <v>0</v>
      </c>
      <c r="M193" s="192">
        <v>0</v>
      </c>
      <c r="N193" s="192">
        <v>0.5714285714285714</v>
      </c>
      <c r="O193" s="157"/>
      <c r="P193" s="48">
        <v>5</v>
      </c>
      <c r="Q193" s="28" t="s">
        <v>226</v>
      </c>
      <c r="R193" s="144"/>
      <c r="S193" s="30">
        <v>7</v>
      </c>
      <c r="T193" s="30">
        <v>0</v>
      </c>
      <c r="U193" s="31">
        <v>0</v>
      </c>
      <c r="V193" s="30">
        <v>2</v>
      </c>
      <c r="W193" s="30">
        <v>9</v>
      </c>
      <c r="X193" s="116"/>
      <c r="Y193" s="127">
        <f t="shared" si="41"/>
        <v>0.77777777777777779</v>
      </c>
      <c r="Z193" s="127">
        <f t="shared" si="41"/>
        <v>0</v>
      </c>
      <c r="AA193" s="127">
        <f t="shared" si="41"/>
        <v>0</v>
      </c>
      <c r="AB193" s="127">
        <f t="shared" si="41"/>
        <v>0.22222222222222221</v>
      </c>
      <c r="AC193" s="157"/>
      <c r="AD193" s="28" t="s">
        <v>438</v>
      </c>
      <c r="AE193" s="74" t="s">
        <v>226</v>
      </c>
      <c r="AF193" s="154"/>
      <c r="AG193" s="174">
        <v>0.75</v>
      </c>
      <c r="AH193" s="174">
        <v>0</v>
      </c>
      <c r="AI193" s="174">
        <v>0</v>
      </c>
      <c r="AJ193" s="174">
        <v>0.25</v>
      </c>
      <c r="AK193" s="174">
        <v>1</v>
      </c>
      <c r="AL193" s="175"/>
      <c r="AM193" s="264">
        <f t="shared" si="48"/>
        <v>-0.34920634920634924</v>
      </c>
      <c r="AN193" s="264">
        <f t="shared" si="48"/>
        <v>0</v>
      </c>
      <c r="AO193" s="264">
        <f t="shared" si="48"/>
        <v>0</v>
      </c>
      <c r="AP193" s="264">
        <f t="shared" si="48"/>
        <v>0.34920634920634919</v>
      </c>
      <c r="AR193" s="174">
        <f t="shared" si="49"/>
        <v>2.777777777777779E-2</v>
      </c>
      <c r="AS193" s="174">
        <f t="shared" si="49"/>
        <v>0</v>
      </c>
      <c r="AT193" s="174">
        <f t="shared" si="49"/>
        <v>0</v>
      </c>
      <c r="AU193" s="174">
        <f t="shared" si="49"/>
        <v>-2.777777777777779E-2</v>
      </c>
    </row>
    <row r="194" spans="1:47" ht="36.6" customHeight="1" thickBot="1" x14ac:dyDescent="0.25">
      <c r="A194" s="2"/>
      <c r="B194" s="48">
        <v>6</v>
      </c>
      <c r="C194" s="28" t="s">
        <v>227</v>
      </c>
      <c r="D194" s="144"/>
      <c r="E194" s="205">
        <v>5</v>
      </c>
      <c r="F194" s="205">
        <v>0</v>
      </c>
      <c r="G194" s="206">
        <v>0</v>
      </c>
      <c r="H194" s="205">
        <v>2</v>
      </c>
      <c r="I194" s="247">
        <f t="shared" si="47"/>
        <v>7</v>
      </c>
      <c r="J194" s="116"/>
      <c r="K194" s="192">
        <v>0.7142857142857143</v>
      </c>
      <c r="L194" s="192">
        <v>0</v>
      </c>
      <c r="M194" s="192">
        <v>0</v>
      </c>
      <c r="N194" s="192">
        <v>0.2857142857142857</v>
      </c>
      <c r="O194" s="157"/>
      <c r="P194" s="48">
        <v>6</v>
      </c>
      <c r="Q194" s="28" t="s">
        <v>227</v>
      </c>
      <c r="R194" s="144"/>
      <c r="S194" s="30">
        <v>9</v>
      </c>
      <c r="T194" s="30">
        <v>0</v>
      </c>
      <c r="U194" s="31">
        <v>0</v>
      </c>
      <c r="V194" s="30">
        <v>0</v>
      </c>
      <c r="W194" s="30">
        <v>9</v>
      </c>
      <c r="X194" s="116"/>
      <c r="Y194" s="127">
        <f t="shared" si="41"/>
        <v>1</v>
      </c>
      <c r="Z194" s="127">
        <f t="shared" si="41"/>
        <v>0</v>
      </c>
      <c r="AA194" s="127">
        <f t="shared" si="41"/>
        <v>0</v>
      </c>
      <c r="AB194" s="127">
        <f t="shared" si="41"/>
        <v>0</v>
      </c>
      <c r="AC194" s="157"/>
      <c r="AD194" s="28" t="s">
        <v>439</v>
      </c>
      <c r="AE194" s="74" t="s">
        <v>472</v>
      </c>
      <c r="AF194" s="154"/>
      <c r="AG194" s="174">
        <v>0.75</v>
      </c>
      <c r="AH194" s="174">
        <v>0.125</v>
      </c>
      <c r="AI194" s="174">
        <v>0.125</v>
      </c>
      <c r="AJ194" s="174">
        <v>0</v>
      </c>
      <c r="AK194" s="174">
        <v>1</v>
      </c>
      <c r="AL194" s="175"/>
      <c r="AM194" s="264">
        <f t="shared" si="48"/>
        <v>-0.2857142857142857</v>
      </c>
      <c r="AN194" s="264">
        <f t="shared" si="48"/>
        <v>0</v>
      </c>
      <c r="AO194" s="264">
        <f t="shared" si="48"/>
        <v>0</v>
      </c>
      <c r="AP194" s="264">
        <f t="shared" si="48"/>
        <v>0.2857142857142857</v>
      </c>
      <c r="AR194" s="174">
        <f t="shared" si="49"/>
        <v>0.25</v>
      </c>
      <c r="AS194" s="174">
        <f t="shared" si="49"/>
        <v>-0.125</v>
      </c>
      <c r="AT194" s="174">
        <f t="shared" si="49"/>
        <v>-0.125</v>
      </c>
      <c r="AU194" s="174">
        <f t="shared" si="49"/>
        <v>0</v>
      </c>
    </row>
    <row r="195" spans="1:47" ht="36.6" customHeight="1" thickBot="1" x14ac:dyDescent="0.25">
      <c r="A195" s="2"/>
      <c r="B195" s="48">
        <v>7</v>
      </c>
      <c r="C195" s="28" t="s">
        <v>228</v>
      </c>
      <c r="D195" s="144"/>
      <c r="E195" s="205">
        <v>6</v>
      </c>
      <c r="F195" s="205">
        <v>1</v>
      </c>
      <c r="G195" s="206">
        <v>0</v>
      </c>
      <c r="H195" s="205">
        <v>0</v>
      </c>
      <c r="I195" s="247">
        <f t="shared" si="47"/>
        <v>7</v>
      </c>
      <c r="J195" s="116"/>
      <c r="K195" s="192">
        <v>0.8571428571428571</v>
      </c>
      <c r="L195" s="192">
        <v>0.14285714285714285</v>
      </c>
      <c r="M195" s="192">
        <v>0</v>
      </c>
      <c r="N195" s="192">
        <v>0</v>
      </c>
      <c r="O195" s="157"/>
      <c r="P195" s="48">
        <v>7</v>
      </c>
      <c r="Q195" s="28" t="s">
        <v>228</v>
      </c>
      <c r="R195" s="144"/>
      <c r="S195" s="30">
        <v>9</v>
      </c>
      <c r="T195" s="30">
        <v>0</v>
      </c>
      <c r="U195" s="31">
        <v>0</v>
      </c>
      <c r="V195" s="30">
        <v>0</v>
      </c>
      <c r="W195" s="30">
        <v>9</v>
      </c>
      <c r="X195" s="116"/>
      <c r="Y195" s="127">
        <f t="shared" si="41"/>
        <v>1</v>
      </c>
      <c r="Z195" s="127">
        <f t="shared" si="41"/>
        <v>0</v>
      </c>
      <c r="AA195" s="127">
        <f t="shared" si="41"/>
        <v>0</v>
      </c>
      <c r="AB195" s="127">
        <f t="shared" si="41"/>
        <v>0</v>
      </c>
      <c r="AC195" s="157"/>
      <c r="AD195" s="28" t="s">
        <v>441</v>
      </c>
      <c r="AE195" s="74" t="s">
        <v>473</v>
      </c>
      <c r="AF195" s="154"/>
      <c r="AG195" s="174">
        <v>0.75</v>
      </c>
      <c r="AH195" s="174">
        <v>0.25</v>
      </c>
      <c r="AI195" s="174">
        <v>0</v>
      </c>
      <c r="AJ195" s="174">
        <v>0</v>
      </c>
      <c r="AK195" s="174">
        <v>1</v>
      </c>
      <c r="AL195" s="175"/>
      <c r="AM195" s="264">
        <f t="shared" si="48"/>
        <v>-0.1428571428571429</v>
      </c>
      <c r="AN195" s="264">
        <f t="shared" si="48"/>
        <v>0.14285714285714285</v>
      </c>
      <c r="AO195" s="264">
        <f t="shared" si="48"/>
        <v>0</v>
      </c>
      <c r="AP195" s="264">
        <f t="shared" si="48"/>
        <v>0</v>
      </c>
      <c r="AR195" s="174">
        <f t="shared" si="49"/>
        <v>0.25</v>
      </c>
      <c r="AS195" s="174">
        <f t="shared" si="49"/>
        <v>-0.25</v>
      </c>
      <c r="AT195" s="174">
        <f t="shared" si="49"/>
        <v>0</v>
      </c>
      <c r="AU195" s="174">
        <f t="shared" si="49"/>
        <v>0</v>
      </c>
    </row>
    <row r="196" spans="1:47" ht="36.6" customHeight="1" thickBot="1" x14ac:dyDescent="0.25">
      <c r="A196" s="2"/>
      <c r="B196" s="48">
        <v>8</v>
      </c>
      <c r="C196" s="28" t="s">
        <v>229</v>
      </c>
      <c r="D196" s="144"/>
      <c r="E196" s="30" t="s">
        <v>49</v>
      </c>
      <c r="F196" s="30" t="s">
        <v>49</v>
      </c>
      <c r="G196" s="248" t="s">
        <v>49</v>
      </c>
      <c r="H196" s="30" t="s">
        <v>49</v>
      </c>
      <c r="I196" s="30"/>
      <c r="J196" s="249"/>
      <c r="K196" s="246" t="s">
        <v>49</v>
      </c>
      <c r="L196" s="246" t="s">
        <v>49</v>
      </c>
      <c r="M196" s="246" t="s">
        <v>49</v>
      </c>
      <c r="N196" s="246" t="s">
        <v>49</v>
      </c>
      <c r="O196" s="157"/>
      <c r="P196" s="48">
        <v>8</v>
      </c>
      <c r="Q196" s="28" t="s">
        <v>229</v>
      </c>
      <c r="R196" s="144"/>
      <c r="S196" s="30" t="s">
        <v>47</v>
      </c>
      <c r="T196" s="30" t="s">
        <v>47</v>
      </c>
      <c r="U196" s="31" t="s">
        <v>47</v>
      </c>
      <c r="V196" s="30" t="s">
        <v>47</v>
      </c>
      <c r="W196" s="30" t="s">
        <v>47</v>
      </c>
      <c r="X196" s="116"/>
      <c r="Y196" s="127" t="str">
        <f t="shared" si="41"/>
        <v/>
      </c>
      <c r="Z196" s="127" t="str">
        <f t="shared" si="41"/>
        <v/>
      </c>
      <c r="AA196" s="127" t="str">
        <f t="shared" si="41"/>
        <v/>
      </c>
      <c r="AB196" s="127" t="str">
        <f t="shared" si="41"/>
        <v/>
      </c>
      <c r="AC196" s="157"/>
      <c r="AD196" s="28" t="s">
        <v>433</v>
      </c>
      <c r="AE196" s="74" t="s">
        <v>546</v>
      </c>
      <c r="AF196" s="154"/>
      <c r="AG196" s="174" t="s">
        <v>49</v>
      </c>
      <c r="AH196" s="174" t="s">
        <v>49</v>
      </c>
      <c r="AI196" s="174" t="s">
        <v>49</v>
      </c>
      <c r="AJ196" s="174" t="s">
        <v>49</v>
      </c>
      <c r="AK196" s="174" t="s">
        <v>49</v>
      </c>
      <c r="AL196" s="175"/>
      <c r="AM196" s="186"/>
      <c r="AN196" s="186"/>
      <c r="AO196" s="186"/>
      <c r="AP196" s="186"/>
      <c r="AR196" s="174"/>
      <c r="AS196" s="174"/>
      <c r="AT196" s="174"/>
      <c r="AU196" s="174"/>
    </row>
    <row r="197" spans="1:47"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X197" s="116"/>
      <c r="Y197" s="127" t="str">
        <f t="shared" si="41"/>
        <v/>
      </c>
      <c r="Z197" s="127" t="str">
        <f t="shared" si="41"/>
        <v/>
      </c>
      <c r="AA197" s="127" t="str">
        <f t="shared" si="41"/>
        <v/>
      </c>
      <c r="AB197" s="127" t="str">
        <f t="shared" si="41"/>
        <v/>
      </c>
      <c r="AC197" s="157"/>
      <c r="AD197" s="88"/>
      <c r="AG197" s="175"/>
      <c r="AH197" s="175"/>
      <c r="AI197" s="175"/>
      <c r="AJ197" s="175"/>
      <c r="AK197" s="175"/>
      <c r="AL197" s="175"/>
      <c r="AM197" s="174" t="s">
        <v>49</v>
      </c>
      <c r="AN197" s="174" t="s">
        <v>49</v>
      </c>
      <c r="AO197" s="174" t="s">
        <v>49</v>
      </c>
      <c r="AP197" s="174" t="s">
        <v>49</v>
      </c>
      <c r="AR197" s="174"/>
      <c r="AS197" s="174"/>
      <c r="AT197" s="174"/>
      <c r="AU197" s="174"/>
    </row>
    <row r="198" spans="1:47" ht="17.100000000000001" customHeight="1" x14ac:dyDescent="0.2">
      <c r="B198" s="60" t="s">
        <v>230</v>
      </c>
      <c r="C198" s="66"/>
      <c r="E198" s="30" t="s">
        <v>49</v>
      </c>
      <c r="F198" s="30" t="s">
        <v>49</v>
      </c>
      <c r="G198" s="31" t="s">
        <v>49</v>
      </c>
      <c r="H198" s="30" t="s">
        <v>49</v>
      </c>
      <c r="I198" s="30"/>
      <c r="J198" s="116"/>
      <c r="K198" s="127" t="s">
        <v>49</v>
      </c>
      <c r="L198" s="127" t="s">
        <v>49</v>
      </c>
      <c r="M198" s="127" t="s">
        <v>49</v>
      </c>
      <c r="N198" s="127" t="s">
        <v>49</v>
      </c>
      <c r="O198" s="157"/>
      <c r="P198" s="60" t="s">
        <v>230</v>
      </c>
      <c r="Q198" s="66"/>
      <c r="S198" s="30"/>
      <c r="T198" s="30"/>
      <c r="U198" s="31"/>
      <c r="V198" s="30"/>
      <c r="W198" s="30"/>
      <c r="X198" s="116"/>
      <c r="Y198" s="127" t="str">
        <f t="shared" si="41"/>
        <v/>
      </c>
      <c r="Z198" s="127" t="str">
        <f t="shared" si="41"/>
        <v/>
      </c>
      <c r="AA198" s="127" t="str">
        <f t="shared" si="41"/>
        <v/>
      </c>
      <c r="AB198" s="127" t="str">
        <f t="shared" si="41"/>
        <v/>
      </c>
      <c r="AC198" s="157"/>
      <c r="AD198" s="80" t="s">
        <v>474</v>
      </c>
      <c r="AE198" s="80" t="s">
        <v>475</v>
      </c>
      <c r="AG198" s="175"/>
      <c r="AH198" s="175"/>
      <c r="AI198" s="175"/>
      <c r="AJ198" s="175"/>
      <c r="AK198" s="175"/>
      <c r="AL198" s="175"/>
      <c r="AM198" s="174" t="s">
        <v>49</v>
      </c>
      <c r="AN198" s="174" t="s">
        <v>49</v>
      </c>
      <c r="AO198" s="174" t="s">
        <v>49</v>
      </c>
      <c r="AP198" s="174" t="s">
        <v>49</v>
      </c>
      <c r="AR198" s="174"/>
      <c r="AS198" s="174"/>
      <c r="AT198" s="174"/>
      <c r="AU198" s="174"/>
    </row>
    <row r="199" spans="1:47"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X199" s="116"/>
      <c r="Y199" s="127" t="str">
        <f t="shared" si="41"/>
        <v/>
      </c>
      <c r="Z199" s="127" t="str">
        <f t="shared" si="41"/>
        <v/>
      </c>
      <c r="AA199" s="127" t="str">
        <f t="shared" si="41"/>
        <v/>
      </c>
      <c r="AB199" s="127" t="str">
        <f t="shared" si="41"/>
        <v/>
      </c>
      <c r="AC199" s="157"/>
      <c r="AD199" s="88"/>
      <c r="AG199" s="175"/>
      <c r="AH199" s="175"/>
      <c r="AI199" s="175"/>
      <c r="AJ199" s="175"/>
      <c r="AK199" s="175"/>
      <c r="AL199" s="175"/>
      <c r="AM199" s="174" t="s">
        <v>49</v>
      </c>
      <c r="AN199" s="174" t="s">
        <v>49</v>
      </c>
      <c r="AO199" s="174" t="s">
        <v>49</v>
      </c>
      <c r="AP199" s="174" t="s">
        <v>49</v>
      </c>
      <c r="AR199" s="174"/>
      <c r="AS199" s="174"/>
      <c r="AT199" s="174"/>
      <c r="AU199" s="174"/>
    </row>
    <row r="200" spans="1:47" ht="25.35" customHeight="1" thickBot="1" x14ac:dyDescent="0.25">
      <c r="B200" s="48">
        <v>1</v>
      </c>
      <c r="C200" s="28" t="s">
        <v>231</v>
      </c>
      <c r="D200" s="144"/>
      <c r="E200" s="205">
        <v>8</v>
      </c>
      <c r="F200" s="205">
        <v>0</v>
      </c>
      <c r="G200" s="206">
        <v>0</v>
      </c>
      <c r="H200" s="205">
        <v>0</v>
      </c>
      <c r="I200" s="247">
        <f t="shared" ref="I200:I208" si="50">SUM(E200:H200)</f>
        <v>8</v>
      </c>
      <c r="J200" s="116"/>
      <c r="K200" s="192">
        <v>1</v>
      </c>
      <c r="L200" s="192">
        <v>0</v>
      </c>
      <c r="M200" s="192">
        <v>0</v>
      </c>
      <c r="N200" s="192">
        <v>0</v>
      </c>
      <c r="O200" s="157"/>
      <c r="P200" s="48">
        <v>1</v>
      </c>
      <c r="Q200" s="28" t="s">
        <v>231</v>
      </c>
      <c r="R200" s="144"/>
      <c r="S200" s="30">
        <v>8</v>
      </c>
      <c r="T200" s="30">
        <v>0</v>
      </c>
      <c r="U200" s="31">
        <v>0</v>
      </c>
      <c r="V200" s="30">
        <v>0</v>
      </c>
      <c r="W200" s="30">
        <v>8</v>
      </c>
      <c r="X200" s="116"/>
      <c r="Y200" s="127">
        <f t="shared" si="41"/>
        <v>1</v>
      </c>
      <c r="Z200" s="127">
        <f t="shared" si="41"/>
        <v>0</v>
      </c>
      <c r="AA200" s="127">
        <f t="shared" si="41"/>
        <v>0</v>
      </c>
      <c r="AB200" s="127">
        <f t="shared" si="41"/>
        <v>0</v>
      </c>
      <c r="AC200" s="157"/>
      <c r="AD200" s="28" t="s">
        <v>433</v>
      </c>
      <c r="AE200" s="83" t="s">
        <v>476</v>
      </c>
      <c r="AF200" s="154"/>
      <c r="AG200" s="174">
        <v>1</v>
      </c>
      <c r="AH200" s="174">
        <v>0</v>
      </c>
      <c r="AI200" s="174">
        <v>0</v>
      </c>
      <c r="AJ200" s="174">
        <v>0</v>
      </c>
      <c r="AK200" s="174">
        <v>1</v>
      </c>
      <c r="AL200" s="175"/>
      <c r="AM200" s="264">
        <f t="shared" ref="AM200:AP208" si="51">K200-Y200</f>
        <v>0</v>
      </c>
      <c r="AN200" s="264">
        <f t="shared" si="51"/>
        <v>0</v>
      </c>
      <c r="AO200" s="264">
        <f t="shared" si="51"/>
        <v>0</v>
      </c>
      <c r="AP200" s="264">
        <f t="shared" si="51"/>
        <v>0</v>
      </c>
      <c r="AR200" s="174">
        <f t="shared" ref="AR200:AU208" si="52">Y200-AG200</f>
        <v>0</v>
      </c>
      <c r="AS200" s="174">
        <f t="shared" si="52"/>
        <v>0</v>
      </c>
      <c r="AT200" s="174">
        <f t="shared" si="52"/>
        <v>0</v>
      </c>
      <c r="AU200" s="174">
        <f t="shared" si="52"/>
        <v>0</v>
      </c>
    </row>
    <row r="201" spans="1:47" ht="36.6" customHeight="1" thickBot="1" x14ac:dyDescent="0.25">
      <c r="B201" s="48">
        <v>2</v>
      </c>
      <c r="C201" s="28" t="s">
        <v>232</v>
      </c>
      <c r="D201" s="144"/>
      <c r="E201" s="205">
        <v>7</v>
      </c>
      <c r="F201" s="205">
        <v>1</v>
      </c>
      <c r="G201" s="206">
        <v>0</v>
      </c>
      <c r="H201" s="205">
        <v>0</v>
      </c>
      <c r="I201" s="247">
        <f t="shared" si="50"/>
        <v>8</v>
      </c>
      <c r="J201" s="116"/>
      <c r="K201" s="192">
        <v>0.875</v>
      </c>
      <c r="L201" s="192">
        <v>0.125</v>
      </c>
      <c r="M201" s="192">
        <v>0</v>
      </c>
      <c r="N201" s="192">
        <v>0</v>
      </c>
      <c r="O201" s="157"/>
      <c r="P201" s="48">
        <v>2</v>
      </c>
      <c r="Q201" s="28" t="s">
        <v>232</v>
      </c>
      <c r="R201" s="144"/>
      <c r="S201" s="30">
        <v>8</v>
      </c>
      <c r="T201" s="30">
        <v>0</v>
      </c>
      <c r="U201" s="31">
        <v>0</v>
      </c>
      <c r="V201" s="30">
        <v>0</v>
      </c>
      <c r="W201" s="30">
        <v>8</v>
      </c>
      <c r="X201" s="116"/>
      <c r="Y201" s="127">
        <f t="shared" si="41"/>
        <v>1</v>
      </c>
      <c r="Z201" s="127">
        <f t="shared" si="41"/>
        <v>0</v>
      </c>
      <c r="AA201" s="127">
        <f t="shared" si="41"/>
        <v>0</v>
      </c>
      <c r="AB201" s="127">
        <f t="shared" si="41"/>
        <v>0</v>
      </c>
      <c r="AC201" s="157"/>
      <c r="AD201" s="28" t="s">
        <v>156</v>
      </c>
      <c r="AE201" s="74" t="s">
        <v>477</v>
      </c>
      <c r="AF201" s="154"/>
      <c r="AG201" s="174">
        <v>1</v>
      </c>
      <c r="AH201" s="174">
        <v>0</v>
      </c>
      <c r="AI201" s="174">
        <v>0</v>
      </c>
      <c r="AJ201" s="174">
        <v>0</v>
      </c>
      <c r="AK201" s="174">
        <v>1</v>
      </c>
      <c r="AL201" s="175"/>
      <c r="AM201" s="264">
        <f t="shared" si="51"/>
        <v>-0.125</v>
      </c>
      <c r="AN201" s="264">
        <f t="shared" si="51"/>
        <v>0.125</v>
      </c>
      <c r="AO201" s="264">
        <f t="shared" si="51"/>
        <v>0</v>
      </c>
      <c r="AP201" s="264">
        <f t="shared" si="51"/>
        <v>0</v>
      </c>
      <c r="AR201" s="174">
        <f t="shared" si="52"/>
        <v>0</v>
      </c>
      <c r="AS201" s="174">
        <f t="shared" si="52"/>
        <v>0</v>
      </c>
      <c r="AT201" s="174">
        <f t="shared" si="52"/>
        <v>0</v>
      </c>
      <c r="AU201" s="174">
        <f t="shared" si="52"/>
        <v>0</v>
      </c>
    </row>
    <row r="202" spans="1:47" ht="70.349999999999994" customHeight="1" thickBot="1" x14ac:dyDescent="0.25">
      <c r="B202" s="48">
        <v>3</v>
      </c>
      <c r="C202" s="28" t="s">
        <v>616</v>
      </c>
      <c r="D202" s="144"/>
      <c r="E202" s="205">
        <v>7</v>
      </c>
      <c r="F202" s="205">
        <v>1</v>
      </c>
      <c r="G202" s="206">
        <v>0</v>
      </c>
      <c r="H202" s="205">
        <v>0</v>
      </c>
      <c r="I202" s="247">
        <f t="shared" si="50"/>
        <v>8</v>
      </c>
      <c r="J202" s="116"/>
      <c r="K202" s="192">
        <v>0.875</v>
      </c>
      <c r="L202" s="192">
        <v>0.125</v>
      </c>
      <c r="M202" s="192">
        <v>0</v>
      </c>
      <c r="N202" s="192">
        <v>0</v>
      </c>
      <c r="O202" s="157"/>
      <c r="P202" s="48">
        <v>3</v>
      </c>
      <c r="Q202" s="28" t="s">
        <v>233</v>
      </c>
      <c r="R202" s="144"/>
      <c r="S202" s="30">
        <v>8</v>
      </c>
      <c r="T202" s="30">
        <v>0</v>
      </c>
      <c r="U202" s="31">
        <v>0</v>
      </c>
      <c r="V202" s="30">
        <v>0</v>
      </c>
      <c r="W202" s="30">
        <v>8</v>
      </c>
      <c r="X202" s="116"/>
      <c r="Y202" s="127">
        <f t="shared" si="41"/>
        <v>1</v>
      </c>
      <c r="Z202" s="127">
        <f t="shared" si="41"/>
        <v>0</v>
      </c>
      <c r="AA202" s="127">
        <f t="shared" si="41"/>
        <v>0</v>
      </c>
      <c r="AB202" s="127">
        <f t="shared" si="41"/>
        <v>0</v>
      </c>
      <c r="AC202" s="157"/>
      <c r="AD202" s="28" t="s">
        <v>434</v>
      </c>
      <c r="AE202" s="74" t="s">
        <v>478</v>
      </c>
      <c r="AF202" s="154"/>
      <c r="AG202" s="174">
        <v>1</v>
      </c>
      <c r="AH202" s="174">
        <v>0</v>
      </c>
      <c r="AI202" s="174">
        <v>0</v>
      </c>
      <c r="AJ202" s="174">
        <v>0</v>
      </c>
      <c r="AK202" s="174">
        <v>1</v>
      </c>
      <c r="AL202" s="175"/>
      <c r="AM202" s="264">
        <f t="shared" si="51"/>
        <v>-0.125</v>
      </c>
      <c r="AN202" s="264">
        <f t="shared" si="51"/>
        <v>0.125</v>
      </c>
      <c r="AO202" s="264">
        <f t="shared" si="51"/>
        <v>0</v>
      </c>
      <c r="AP202" s="264">
        <f t="shared" si="51"/>
        <v>0</v>
      </c>
      <c r="AR202" s="174">
        <f t="shared" si="52"/>
        <v>0</v>
      </c>
      <c r="AS202" s="174">
        <f t="shared" si="52"/>
        <v>0</v>
      </c>
      <c r="AT202" s="174">
        <f t="shared" si="52"/>
        <v>0</v>
      </c>
      <c r="AU202" s="174">
        <f t="shared" si="52"/>
        <v>0</v>
      </c>
    </row>
    <row r="203" spans="1:47" ht="36.6" customHeight="1" thickBot="1" x14ac:dyDescent="0.25">
      <c r="B203" s="48">
        <v>4</v>
      </c>
      <c r="C203" s="28" t="s">
        <v>234</v>
      </c>
      <c r="D203" s="144"/>
      <c r="E203" s="205">
        <v>7</v>
      </c>
      <c r="F203" s="205">
        <v>0</v>
      </c>
      <c r="G203" s="206">
        <v>1</v>
      </c>
      <c r="H203" s="205">
        <v>0</v>
      </c>
      <c r="I203" s="247">
        <f t="shared" si="50"/>
        <v>8</v>
      </c>
      <c r="J203" s="116"/>
      <c r="K203" s="192">
        <v>0.875</v>
      </c>
      <c r="L203" s="192">
        <v>0</v>
      </c>
      <c r="M203" s="192">
        <v>0.125</v>
      </c>
      <c r="N203" s="192">
        <v>0</v>
      </c>
      <c r="O203" s="157"/>
      <c r="P203" s="48">
        <v>4</v>
      </c>
      <c r="Q203" s="28" t="s">
        <v>234</v>
      </c>
      <c r="R203" s="144"/>
      <c r="S203" s="30">
        <v>8</v>
      </c>
      <c r="T203" s="30">
        <v>0</v>
      </c>
      <c r="U203" s="31">
        <v>0</v>
      </c>
      <c r="V203" s="30">
        <v>0</v>
      </c>
      <c r="W203" s="30">
        <v>8</v>
      </c>
      <c r="X203" s="116"/>
      <c r="Y203" s="127">
        <f t="shared" si="41"/>
        <v>1</v>
      </c>
      <c r="Z203" s="127">
        <f t="shared" si="41"/>
        <v>0</v>
      </c>
      <c r="AA203" s="127">
        <f t="shared" si="41"/>
        <v>0</v>
      </c>
      <c r="AB203" s="127">
        <f t="shared" si="41"/>
        <v>0</v>
      </c>
      <c r="AC203" s="157"/>
      <c r="AD203" s="28" t="s">
        <v>435</v>
      </c>
      <c r="AE203" s="74" t="s">
        <v>234</v>
      </c>
      <c r="AF203" s="154"/>
      <c r="AG203" s="174">
        <v>1</v>
      </c>
      <c r="AH203" s="174">
        <v>0</v>
      </c>
      <c r="AI203" s="174">
        <v>0</v>
      </c>
      <c r="AJ203" s="174">
        <v>0</v>
      </c>
      <c r="AK203" s="174">
        <v>1</v>
      </c>
      <c r="AL203" s="175"/>
      <c r="AM203" s="264">
        <f t="shared" si="51"/>
        <v>-0.125</v>
      </c>
      <c r="AN203" s="264">
        <f t="shared" si="51"/>
        <v>0</v>
      </c>
      <c r="AO203" s="264">
        <f t="shared" si="51"/>
        <v>0.125</v>
      </c>
      <c r="AP203" s="264">
        <f t="shared" si="51"/>
        <v>0</v>
      </c>
      <c r="AR203" s="174">
        <f t="shared" si="52"/>
        <v>0</v>
      </c>
      <c r="AS203" s="174">
        <f t="shared" si="52"/>
        <v>0</v>
      </c>
      <c r="AT203" s="174">
        <f t="shared" si="52"/>
        <v>0</v>
      </c>
      <c r="AU203" s="174">
        <f t="shared" si="52"/>
        <v>0</v>
      </c>
    </row>
    <row r="204" spans="1:47" ht="25.35" customHeight="1" thickBot="1" x14ac:dyDescent="0.25">
      <c r="B204" s="48">
        <v>5</v>
      </c>
      <c r="C204" s="28" t="s">
        <v>235</v>
      </c>
      <c r="D204" s="144"/>
      <c r="E204" s="205">
        <v>7</v>
      </c>
      <c r="F204" s="205">
        <v>0</v>
      </c>
      <c r="G204" s="206">
        <v>1</v>
      </c>
      <c r="H204" s="205">
        <v>0</v>
      </c>
      <c r="I204" s="247">
        <f t="shared" si="50"/>
        <v>8</v>
      </c>
      <c r="J204" s="116"/>
      <c r="K204" s="192">
        <v>0.875</v>
      </c>
      <c r="L204" s="192">
        <v>0</v>
      </c>
      <c r="M204" s="192">
        <v>0.125</v>
      </c>
      <c r="N204" s="192">
        <v>0</v>
      </c>
      <c r="O204" s="157"/>
      <c r="P204" s="48">
        <v>5</v>
      </c>
      <c r="Q204" s="28" t="s">
        <v>235</v>
      </c>
      <c r="R204" s="144"/>
      <c r="S204" s="30">
        <v>8</v>
      </c>
      <c r="T204" s="30">
        <v>0</v>
      </c>
      <c r="U204" s="31">
        <v>0</v>
      </c>
      <c r="V204" s="30">
        <v>0</v>
      </c>
      <c r="W204" s="30">
        <v>8</v>
      </c>
      <c r="X204" s="116"/>
      <c r="Y204" s="127">
        <f t="shared" si="41"/>
        <v>1</v>
      </c>
      <c r="Z204" s="127">
        <f t="shared" si="41"/>
        <v>0</v>
      </c>
      <c r="AA204" s="127">
        <f t="shared" si="41"/>
        <v>0</v>
      </c>
      <c r="AB204" s="127">
        <f t="shared" si="41"/>
        <v>0</v>
      </c>
      <c r="AC204" s="157"/>
      <c r="AD204" s="28" t="s">
        <v>436</v>
      </c>
      <c r="AE204" s="74" t="s">
        <v>235</v>
      </c>
      <c r="AF204" s="154"/>
      <c r="AG204" s="174">
        <v>1</v>
      </c>
      <c r="AH204" s="174">
        <v>0</v>
      </c>
      <c r="AI204" s="174">
        <v>0</v>
      </c>
      <c r="AJ204" s="174">
        <v>0</v>
      </c>
      <c r="AK204" s="174">
        <v>1</v>
      </c>
      <c r="AL204" s="175"/>
      <c r="AM204" s="264">
        <f t="shared" si="51"/>
        <v>-0.125</v>
      </c>
      <c r="AN204" s="264">
        <f t="shared" si="51"/>
        <v>0</v>
      </c>
      <c r="AO204" s="264">
        <f t="shared" si="51"/>
        <v>0.125</v>
      </c>
      <c r="AP204" s="264">
        <f t="shared" si="51"/>
        <v>0</v>
      </c>
      <c r="AR204" s="174">
        <f t="shared" si="52"/>
        <v>0</v>
      </c>
      <c r="AS204" s="174">
        <f t="shared" si="52"/>
        <v>0</v>
      </c>
      <c r="AT204" s="174">
        <f t="shared" si="52"/>
        <v>0</v>
      </c>
      <c r="AU204" s="174">
        <f t="shared" si="52"/>
        <v>0</v>
      </c>
    </row>
    <row r="205" spans="1:47" ht="36.6" customHeight="1" thickBot="1" x14ac:dyDescent="0.25">
      <c r="B205" s="48">
        <v>6</v>
      </c>
      <c r="C205" s="28" t="s">
        <v>236</v>
      </c>
      <c r="D205" s="144"/>
      <c r="E205" s="205">
        <v>7</v>
      </c>
      <c r="F205" s="205">
        <v>0</v>
      </c>
      <c r="G205" s="206">
        <v>1</v>
      </c>
      <c r="H205" s="205">
        <v>0</v>
      </c>
      <c r="I205" s="247">
        <f t="shared" si="50"/>
        <v>8</v>
      </c>
      <c r="J205" s="116"/>
      <c r="K205" s="192">
        <v>0.875</v>
      </c>
      <c r="L205" s="192">
        <v>0</v>
      </c>
      <c r="M205" s="192">
        <v>0.125</v>
      </c>
      <c r="N205" s="192">
        <v>0</v>
      </c>
      <c r="O205" s="157"/>
      <c r="P205" s="48">
        <v>6</v>
      </c>
      <c r="Q205" s="28" t="s">
        <v>236</v>
      </c>
      <c r="R205" s="144"/>
      <c r="S205" s="30">
        <v>8</v>
      </c>
      <c r="T205" s="30">
        <v>0</v>
      </c>
      <c r="U205" s="31">
        <v>0</v>
      </c>
      <c r="V205" s="30">
        <v>0</v>
      </c>
      <c r="W205" s="30">
        <v>8</v>
      </c>
      <c r="X205" s="116"/>
      <c r="Y205" s="127">
        <f t="shared" si="41"/>
        <v>1</v>
      </c>
      <c r="Z205" s="127">
        <f t="shared" si="41"/>
        <v>0</v>
      </c>
      <c r="AA205" s="127">
        <f t="shared" si="41"/>
        <v>0</v>
      </c>
      <c r="AB205" s="127">
        <f t="shared" si="41"/>
        <v>0</v>
      </c>
      <c r="AC205" s="157"/>
      <c r="AD205" s="28" t="s">
        <v>438</v>
      </c>
      <c r="AE205" s="74" t="s">
        <v>479</v>
      </c>
      <c r="AF205" s="154"/>
      <c r="AG205" s="174">
        <v>0.875</v>
      </c>
      <c r="AH205" s="174">
        <v>0</v>
      </c>
      <c r="AI205" s="174">
        <v>0.125</v>
      </c>
      <c r="AJ205" s="174">
        <v>0</v>
      </c>
      <c r="AK205" s="174">
        <v>1</v>
      </c>
      <c r="AL205" s="175"/>
      <c r="AM205" s="264">
        <f t="shared" si="51"/>
        <v>-0.125</v>
      </c>
      <c r="AN205" s="264">
        <f t="shared" si="51"/>
        <v>0</v>
      </c>
      <c r="AO205" s="264">
        <f t="shared" si="51"/>
        <v>0.125</v>
      </c>
      <c r="AP205" s="264">
        <f t="shared" si="51"/>
        <v>0</v>
      </c>
      <c r="AR205" s="174">
        <f t="shared" si="52"/>
        <v>0.125</v>
      </c>
      <c r="AS205" s="174">
        <f t="shared" si="52"/>
        <v>0</v>
      </c>
      <c r="AT205" s="174">
        <f t="shared" si="52"/>
        <v>-0.125</v>
      </c>
      <c r="AU205" s="174">
        <f t="shared" si="52"/>
        <v>0</v>
      </c>
    </row>
    <row r="206" spans="1:47" ht="25.35" customHeight="1" thickBot="1" x14ac:dyDescent="0.25">
      <c r="B206" s="48">
        <v>7</v>
      </c>
      <c r="C206" s="28" t="s">
        <v>237</v>
      </c>
      <c r="D206" s="144"/>
      <c r="E206" s="205">
        <v>7</v>
      </c>
      <c r="F206" s="205">
        <v>0</v>
      </c>
      <c r="G206" s="206">
        <v>1</v>
      </c>
      <c r="H206" s="205">
        <v>0</v>
      </c>
      <c r="I206" s="247">
        <f t="shared" si="50"/>
        <v>8</v>
      </c>
      <c r="J206" s="116"/>
      <c r="K206" s="192">
        <v>0.875</v>
      </c>
      <c r="L206" s="192">
        <v>0</v>
      </c>
      <c r="M206" s="192">
        <v>0.125</v>
      </c>
      <c r="N206" s="192">
        <v>0</v>
      </c>
      <c r="O206" s="157"/>
      <c r="P206" s="48">
        <v>7</v>
      </c>
      <c r="Q206" s="28" t="s">
        <v>237</v>
      </c>
      <c r="R206" s="144"/>
      <c r="S206" s="30">
        <v>7</v>
      </c>
      <c r="T206" s="30">
        <v>0</v>
      </c>
      <c r="U206" s="31">
        <v>1</v>
      </c>
      <c r="V206" s="30">
        <v>0</v>
      </c>
      <c r="W206" s="30">
        <v>8</v>
      </c>
      <c r="X206" s="116"/>
      <c r="Y206" s="127">
        <f t="shared" si="41"/>
        <v>0.875</v>
      </c>
      <c r="Z206" s="127">
        <f t="shared" si="41"/>
        <v>0</v>
      </c>
      <c r="AA206" s="127">
        <f t="shared" si="41"/>
        <v>0.125</v>
      </c>
      <c r="AB206" s="127">
        <f t="shared" si="41"/>
        <v>0</v>
      </c>
      <c r="AC206" s="157"/>
      <c r="AD206" s="28" t="s">
        <v>439</v>
      </c>
      <c r="AE206" s="74" t="s">
        <v>237</v>
      </c>
      <c r="AF206" s="154"/>
      <c r="AG206" s="174">
        <v>0.75</v>
      </c>
      <c r="AH206" s="174">
        <v>0</v>
      </c>
      <c r="AI206" s="174">
        <v>0.25</v>
      </c>
      <c r="AJ206" s="174">
        <v>0</v>
      </c>
      <c r="AK206" s="174">
        <v>1</v>
      </c>
      <c r="AL206" s="175"/>
      <c r="AM206" s="264">
        <f t="shared" si="51"/>
        <v>0</v>
      </c>
      <c r="AN206" s="264">
        <f t="shared" si="51"/>
        <v>0</v>
      </c>
      <c r="AO206" s="264">
        <f t="shared" si="51"/>
        <v>0</v>
      </c>
      <c r="AP206" s="264">
        <f t="shared" si="51"/>
        <v>0</v>
      </c>
      <c r="AR206" s="174">
        <f t="shared" si="52"/>
        <v>0.125</v>
      </c>
      <c r="AS206" s="174">
        <f t="shared" si="52"/>
        <v>0</v>
      </c>
      <c r="AT206" s="174">
        <f t="shared" si="52"/>
        <v>-0.125</v>
      </c>
      <c r="AU206" s="174">
        <f t="shared" si="52"/>
        <v>0</v>
      </c>
    </row>
    <row r="207" spans="1:47" ht="36.6" customHeight="1" thickBot="1" x14ac:dyDescent="0.25">
      <c r="B207" s="48">
        <v>8</v>
      </c>
      <c r="C207" s="28" t="s">
        <v>238</v>
      </c>
      <c r="D207" s="144"/>
      <c r="E207" s="205">
        <v>7</v>
      </c>
      <c r="F207" s="205">
        <v>0</v>
      </c>
      <c r="G207" s="206">
        <v>1</v>
      </c>
      <c r="H207" s="205">
        <v>0</v>
      </c>
      <c r="I207" s="247">
        <f t="shared" si="50"/>
        <v>8</v>
      </c>
      <c r="J207" s="116"/>
      <c r="K207" s="192">
        <v>0.875</v>
      </c>
      <c r="L207" s="192">
        <v>0</v>
      </c>
      <c r="M207" s="192">
        <v>0.125</v>
      </c>
      <c r="N207" s="192">
        <v>0</v>
      </c>
      <c r="O207" s="157"/>
      <c r="P207" s="48">
        <v>8</v>
      </c>
      <c r="Q207" s="28" t="s">
        <v>238</v>
      </c>
      <c r="R207" s="144"/>
      <c r="S207" s="30">
        <v>6</v>
      </c>
      <c r="T207" s="30">
        <v>0</v>
      </c>
      <c r="U207" s="31">
        <v>0</v>
      </c>
      <c r="V207" s="30">
        <v>2</v>
      </c>
      <c r="W207" s="30">
        <v>8</v>
      </c>
      <c r="X207" s="116"/>
      <c r="Y207" s="127">
        <f t="shared" si="41"/>
        <v>0.75</v>
      </c>
      <c r="Z207" s="127">
        <f t="shared" si="41"/>
        <v>0</v>
      </c>
      <c r="AA207" s="127">
        <f t="shared" si="41"/>
        <v>0</v>
      </c>
      <c r="AB207" s="127">
        <f t="shared" si="41"/>
        <v>0.25</v>
      </c>
      <c r="AC207" s="157"/>
      <c r="AD207" s="28" t="s">
        <v>441</v>
      </c>
      <c r="AE207" s="74" t="s">
        <v>480</v>
      </c>
      <c r="AF207" s="154"/>
      <c r="AG207" s="174">
        <v>0.625</v>
      </c>
      <c r="AH207" s="174">
        <v>0</v>
      </c>
      <c r="AI207" s="174">
        <v>0.125</v>
      </c>
      <c r="AJ207" s="174">
        <v>0.25</v>
      </c>
      <c r="AK207" s="174">
        <v>1</v>
      </c>
      <c r="AL207" s="175"/>
      <c r="AM207" s="264">
        <f t="shared" si="51"/>
        <v>0.125</v>
      </c>
      <c r="AN207" s="264">
        <f t="shared" si="51"/>
        <v>0</v>
      </c>
      <c r="AO207" s="264">
        <f t="shared" si="51"/>
        <v>0.125</v>
      </c>
      <c r="AP207" s="264">
        <f t="shared" si="51"/>
        <v>-0.25</v>
      </c>
      <c r="AR207" s="174">
        <f t="shared" si="52"/>
        <v>0.125</v>
      </c>
      <c r="AS207" s="174">
        <f t="shared" si="52"/>
        <v>0</v>
      </c>
      <c r="AT207" s="174">
        <f t="shared" si="52"/>
        <v>-0.125</v>
      </c>
      <c r="AU207" s="174">
        <f t="shared" si="52"/>
        <v>0</v>
      </c>
    </row>
    <row r="208" spans="1:47" ht="25.35" customHeight="1" thickBot="1" x14ac:dyDescent="0.25">
      <c r="B208" s="48">
        <v>9</v>
      </c>
      <c r="C208" s="28" t="s">
        <v>239</v>
      </c>
      <c r="D208" s="144"/>
      <c r="E208" s="205">
        <v>7</v>
      </c>
      <c r="F208" s="205">
        <v>0</v>
      </c>
      <c r="G208" s="206">
        <v>1</v>
      </c>
      <c r="H208" s="205">
        <v>0</v>
      </c>
      <c r="I208" s="247">
        <f t="shared" si="50"/>
        <v>8</v>
      </c>
      <c r="J208" s="116"/>
      <c r="K208" s="192">
        <v>0.875</v>
      </c>
      <c r="L208" s="192">
        <v>0</v>
      </c>
      <c r="M208" s="192">
        <v>0.125</v>
      </c>
      <c r="N208" s="192">
        <v>0</v>
      </c>
      <c r="O208" s="157"/>
      <c r="P208" s="48">
        <v>9</v>
      </c>
      <c r="Q208" s="28" t="s">
        <v>239</v>
      </c>
      <c r="R208" s="144"/>
      <c r="S208" s="30">
        <v>8</v>
      </c>
      <c r="T208" s="30">
        <v>0</v>
      </c>
      <c r="U208" s="31">
        <v>0</v>
      </c>
      <c r="V208" s="30">
        <v>0</v>
      </c>
      <c r="W208" s="30">
        <v>8</v>
      </c>
      <c r="X208" s="116"/>
      <c r="Y208" s="127">
        <f t="shared" si="41"/>
        <v>1</v>
      </c>
      <c r="Z208" s="127">
        <f t="shared" si="41"/>
        <v>0</v>
      </c>
      <c r="AA208" s="127">
        <f t="shared" si="41"/>
        <v>0</v>
      </c>
      <c r="AB208" s="127">
        <f t="shared" si="41"/>
        <v>0</v>
      </c>
      <c r="AC208" s="157"/>
      <c r="AD208" s="28" t="s">
        <v>442</v>
      </c>
      <c r="AE208" s="74" t="s">
        <v>239</v>
      </c>
      <c r="AF208" s="154"/>
      <c r="AG208" s="174">
        <v>1</v>
      </c>
      <c r="AH208" s="174">
        <v>0</v>
      </c>
      <c r="AI208" s="174">
        <v>0</v>
      </c>
      <c r="AJ208" s="174">
        <v>0</v>
      </c>
      <c r="AK208" s="174">
        <v>1</v>
      </c>
      <c r="AL208" s="175"/>
      <c r="AM208" s="264">
        <f t="shared" si="51"/>
        <v>-0.125</v>
      </c>
      <c r="AN208" s="264">
        <f t="shared" si="51"/>
        <v>0</v>
      </c>
      <c r="AO208" s="264">
        <f t="shared" si="51"/>
        <v>0.125</v>
      </c>
      <c r="AP208" s="264">
        <f t="shared" si="51"/>
        <v>0</v>
      </c>
      <c r="AR208" s="174">
        <f t="shared" si="52"/>
        <v>0</v>
      </c>
      <c r="AS208" s="174">
        <f t="shared" si="52"/>
        <v>0</v>
      </c>
      <c r="AT208" s="174">
        <f t="shared" si="52"/>
        <v>0</v>
      </c>
      <c r="AU208" s="174">
        <f t="shared" si="52"/>
        <v>0</v>
      </c>
    </row>
    <row r="209" spans="2:47"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X209" s="116"/>
      <c r="Y209" s="127" t="str">
        <f t="shared" si="41"/>
        <v/>
      </c>
      <c r="Z209" s="127" t="str">
        <f t="shared" si="41"/>
        <v/>
      </c>
      <c r="AA209" s="127" t="str">
        <f t="shared" si="41"/>
        <v/>
      </c>
      <c r="AB209" s="127" t="str">
        <f t="shared" si="41"/>
        <v/>
      </c>
      <c r="AC209" s="157"/>
      <c r="AD209" s="88"/>
      <c r="AG209" s="120"/>
      <c r="AH209" s="120"/>
      <c r="AI209" s="120"/>
      <c r="AJ209" s="120"/>
      <c r="AK209" s="120"/>
      <c r="AL209" s="120"/>
      <c r="AM209" s="155" t="s">
        <v>49</v>
      </c>
      <c r="AN209" s="155" t="s">
        <v>49</v>
      </c>
      <c r="AO209" s="155" t="s">
        <v>49</v>
      </c>
      <c r="AP209" s="155" t="s">
        <v>49</v>
      </c>
      <c r="AR209" s="155"/>
      <c r="AS209" s="155"/>
      <c r="AT209" s="155"/>
      <c r="AU209" s="155"/>
    </row>
    <row r="210" spans="2:47" ht="17.100000000000001" customHeight="1" x14ac:dyDescent="0.2">
      <c r="B210" s="68" t="s">
        <v>240</v>
      </c>
      <c r="C210" s="66"/>
      <c r="E210" s="30" t="s">
        <v>49</v>
      </c>
      <c r="F210" s="30" t="s">
        <v>49</v>
      </c>
      <c r="G210" s="31" t="s">
        <v>49</v>
      </c>
      <c r="H210" s="30" t="s">
        <v>49</v>
      </c>
      <c r="I210" s="30"/>
      <c r="J210" s="116"/>
      <c r="K210" s="127" t="s">
        <v>49</v>
      </c>
      <c r="L210" s="127" t="s">
        <v>49</v>
      </c>
      <c r="M210" s="127" t="s">
        <v>49</v>
      </c>
      <c r="N210" s="127" t="s">
        <v>49</v>
      </c>
      <c r="O210" s="157"/>
      <c r="P210" s="68" t="s">
        <v>240</v>
      </c>
      <c r="Q210" s="66"/>
      <c r="S210" s="30"/>
      <c r="T210" s="30"/>
      <c r="U210" s="31"/>
      <c r="V210" s="30"/>
      <c r="W210" s="30"/>
      <c r="X210" s="116"/>
      <c r="Y210" s="127" t="str">
        <f t="shared" si="41"/>
        <v/>
      </c>
      <c r="Z210" s="127" t="str">
        <f t="shared" si="41"/>
        <v/>
      </c>
      <c r="AA210" s="127" t="str">
        <f t="shared" si="41"/>
        <v/>
      </c>
      <c r="AB210" s="127" t="str">
        <f t="shared" si="41"/>
        <v/>
      </c>
      <c r="AC210" s="157"/>
      <c r="AD210" s="168" t="s">
        <v>481</v>
      </c>
      <c r="AE210" s="80" t="s">
        <v>482</v>
      </c>
      <c r="AG210" s="120"/>
      <c r="AH210" s="120"/>
      <c r="AI210" s="120"/>
      <c r="AJ210" s="120"/>
      <c r="AK210" s="120"/>
      <c r="AL210" s="120"/>
      <c r="AM210" s="155" t="s">
        <v>49</v>
      </c>
      <c r="AN210" s="155" t="s">
        <v>49</v>
      </c>
      <c r="AO210" s="155" t="s">
        <v>49</v>
      </c>
      <c r="AP210" s="155" t="s">
        <v>49</v>
      </c>
      <c r="AR210" s="155"/>
      <c r="AS210" s="155"/>
      <c r="AT210" s="155"/>
      <c r="AU210" s="155"/>
    </row>
    <row r="211" spans="2:47"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X211" s="116"/>
      <c r="Y211" s="127" t="str">
        <f t="shared" si="41"/>
        <v/>
      </c>
      <c r="Z211" s="127" t="str">
        <f t="shared" si="41"/>
        <v/>
      </c>
      <c r="AA211" s="127" t="str">
        <f t="shared" si="41"/>
        <v/>
      </c>
      <c r="AB211" s="127" t="str">
        <f t="shared" si="41"/>
        <v/>
      </c>
      <c r="AC211" s="157"/>
      <c r="AD211" s="88"/>
      <c r="AG211" s="120"/>
      <c r="AH211" s="120"/>
      <c r="AI211" s="120"/>
      <c r="AJ211" s="120"/>
      <c r="AK211" s="120"/>
      <c r="AL211" s="120"/>
      <c r="AM211" s="155" t="s">
        <v>49</v>
      </c>
      <c r="AN211" s="155" t="s">
        <v>49</v>
      </c>
      <c r="AO211" s="155" t="s">
        <v>49</v>
      </c>
      <c r="AP211" s="155" t="s">
        <v>49</v>
      </c>
      <c r="AR211" s="155"/>
      <c r="AS211" s="155"/>
      <c r="AT211" s="155"/>
      <c r="AU211" s="155"/>
    </row>
    <row r="212" spans="2:47" ht="36.6" customHeight="1" thickBot="1" x14ac:dyDescent="0.25">
      <c r="B212" s="48">
        <v>1</v>
      </c>
      <c r="C212" s="28" t="s">
        <v>241</v>
      </c>
      <c r="D212" s="144"/>
      <c r="E212" s="205">
        <v>8</v>
      </c>
      <c r="F212" s="205">
        <v>0</v>
      </c>
      <c r="G212" s="206">
        <v>0</v>
      </c>
      <c r="H212" s="205">
        <v>0</v>
      </c>
      <c r="I212" s="247">
        <f t="shared" ref="I212:I215" si="53">SUM(E212:H212)</f>
        <v>8</v>
      </c>
      <c r="J212" s="116"/>
      <c r="K212" s="192">
        <v>1</v>
      </c>
      <c r="L212" s="192">
        <v>0</v>
      </c>
      <c r="M212" s="192">
        <v>0</v>
      </c>
      <c r="N212" s="192">
        <v>0</v>
      </c>
      <c r="O212" s="157"/>
      <c r="P212" s="48">
        <v>1</v>
      </c>
      <c r="Q212" s="28" t="s">
        <v>241</v>
      </c>
      <c r="R212" s="144"/>
      <c r="S212" s="30">
        <v>8</v>
      </c>
      <c r="T212" s="30">
        <v>0</v>
      </c>
      <c r="U212" s="31">
        <v>0</v>
      </c>
      <c r="V212" s="30">
        <v>0</v>
      </c>
      <c r="W212" s="30">
        <v>8</v>
      </c>
      <c r="X212" s="116"/>
      <c r="Y212" s="127">
        <f t="shared" si="41"/>
        <v>1</v>
      </c>
      <c r="Z212" s="127">
        <f t="shared" si="41"/>
        <v>0</v>
      </c>
      <c r="AA212" s="127">
        <f t="shared" si="41"/>
        <v>0</v>
      </c>
      <c r="AB212" s="127">
        <f t="shared" si="41"/>
        <v>0</v>
      </c>
      <c r="AC212" s="157"/>
      <c r="AD212" s="28" t="s">
        <v>433</v>
      </c>
      <c r="AE212" s="83" t="s">
        <v>483</v>
      </c>
      <c r="AF212" s="154"/>
      <c r="AG212" s="174">
        <v>0.875</v>
      </c>
      <c r="AH212" s="174">
        <v>0</v>
      </c>
      <c r="AI212" s="174">
        <v>0.125</v>
      </c>
      <c r="AJ212" s="174">
        <v>0</v>
      </c>
      <c r="AK212" s="174">
        <v>1</v>
      </c>
      <c r="AL212" s="175"/>
      <c r="AM212" s="264">
        <f t="shared" ref="AM212:AP215" si="54">K212-Y212</f>
        <v>0</v>
      </c>
      <c r="AN212" s="264">
        <f t="shared" si="54"/>
        <v>0</v>
      </c>
      <c r="AO212" s="264">
        <f t="shared" si="54"/>
        <v>0</v>
      </c>
      <c r="AP212" s="264">
        <f t="shared" si="54"/>
        <v>0</v>
      </c>
      <c r="AR212" s="174">
        <f t="shared" ref="AR212:AU215" si="55">Y212-AG212</f>
        <v>0.125</v>
      </c>
      <c r="AS212" s="174">
        <f t="shared" si="55"/>
        <v>0</v>
      </c>
      <c r="AT212" s="174">
        <f t="shared" si="55"/>
        <v>-0.125</v>
      </c>
      <c r="AU212" s="174">
        <f t="shared" si="55"/>
        <v>0</v>
      </c>
    </row>
    <row r="213" spans="2:47" ht="36.6" customHeight="1" thickBot="1" x14ac:dyDescent="0.25">
      <c r="B213" s="48">
        <v>2</v>
      </c>
      <c r="C213" s="28" t="s">
        <v>242</v>
      </c>
      <c r="D213" s="144"/>
      <c r="E213" s="205">
        <v>7</v>
      </c>
      <c r="F213" s="205">
        <v>1</v>
      </c>
      <c r="G213" s="206">
        <v>0</v>
      </c>
      <c r="H213" s="205">
        <v>0</v>
      </c>
      <c r="I213" s="247">
        <f t="shared" si="53"/>
        <v>8</v>
      </c>
      <c r="J213" s="116"/>
      <c r="K213" s="192">
        <v>0.875</v>
      </c>
      <c r="L213" s="192">
        <v>0.125</v>
      </c>
      <c r="M213" s="192">
        <v>0</v>
      </c>
      <c r="N213" s="192">
        <v>0</v>
      </c>
      <c r="O213" s="157"/>
      <c r="P213" s="48">
        <v>2</v>
      </c>
      <c r="Q213" s="28" t="s">
        <v>242</v>
      </c>
      <c r="R213" s="144"/>
      <c r="S213" s="30">
        <v>8</v>
      </c>
      <c r="T213" s="30">
        <v>0</v>
      </c>
      <c r="U213" s="31">
        <v>0</v>
      </c>
      <c r="V213" s="30">
        <v>0</v>
      </c>
      <c r="W213" s="30">
        <v>8</v>
      </c>
      <c r="X213" s="116"/>
      <c r="Y213" s="127">
        <f t="shared" si="41"/>
        <v>1</v>
      </c>
      <c r="Z213" s="127">
        <f t="shared" si="41"/>
        <v>0</v>
      </c>
      <c r="AA213" s="127">
        <f t="shared" si="41"/>
        <v>0</v>
      </c>
      <c r="AB213" s="127">
        <f t="shared" si="41"/>
        <v>0</v>
      </c>
      <c r="AC213" s="157"/>
      <c r="AD213" s="28" t="s">
        <v>156</v>
      </c>
      <c r="AE213" s="74" t="s">
        <v>242</v>
      </c>
      <c r="AF213" s="154"/>
      <c r="AG213" s="174">
        <v>0.875</v>
      </c>
      <c r="AH213" s="174">
        <v>0</v>
      </c>
      <c r="AI213" s="174">
        <v>0.125</v>
      </c>
      <c r="AJ213" s="174">
        <v>0</v>
      </c>
      <c r="AK213" s="174">
        <v>1</v>
      </c>
      <c r="AL213" s="175"/>
      <c r="AM213" s="264">
        <f t="shared" si="54"/>
        <v>-0.125</v>
      </c>
      <c r="AN213" s="264">
        <f t="shared" si="54"/>
        <v>0.125</v>
      </c>
      <c r="AO213" s="264">
        <f t="shared" si="54"/>
        <v>0</v>
      </c>
      <c r="AP213" s="264">
        <f t="shared" si="54"/>
        <v>0</v>
      </c>
      <c r="AR213" s="174">
        <f t="shared" si="55"/>
        <v>0.125</v>
      </c>
      <c r="AS213" s="174">
        <f t="shared" si="55"/>
        <v>0</v>
      </c>
      <c r="AT213" s="174">
        <f t="shared" si="55"/>
        <v>-0.125</v>
      </c>
      <c r="AU213" s="174">
        <f t="shared" si="55"/>
        <v>0</v>
      </c>
    </row>
    <row r="214" spans="2:47" ht="36.6" customHeight="1" thickBot="1" x14ac:dyDescent="0.25">
      <c r="B214" s="48">
        <v>3</v>
      </c>
      <c r="C214" s="28" t="s">
        <v>243</v>
      </c>
      <c r="D214" s="144"/>
      <c r="E214" s="205">
        <v>8</v>
      </c>
      <c r="F214" s="205">
        <v>0</v>
      </c>
      <c r="G214" s="206">
        <v>0</v>
      </c>
      <c r="H214" s="205">
        <v>0</v>
      </c>
      <c r="I214" s="247">
        <f t="shared" si="53"/>
        <v>8</v>
      </c>
      <c r="J214" s="116"/>
      <c r="K214" s="192">
        <v>1</v>
      </c>
      <c r="L214" s="192">
        <v>0</v>
      </c>
      <c r="M214" s="192">
        <v>0</v>
      </c>
      <c r="N214" s="192">
        <v>0</v>
      </c>
      <c r="O214" s="157"/>
      <c r="P214" s="48">
        <v>3</v>
      </c>
      <c r="Q214" s="28" t="s">
        <v>243</v>
      </c>
      <c r="R214" s="144"/>
      <c r="S214" s="30">
        <v>8</v>
      </c>
      <c r="T214" s="30">
        <v>0</v>
      </c>
      <c r="U214" s="31">
        <v>0</v>
      </c>
      <c r="V214" s="30">
        <v>0</v>
      </c>
      <c r="W214" s="30">
        <v>8</v>
      </c>
      <c r="X214" s="116"/>
      <c r="Y214" s="127">
        <f t="shared" si="41"/>
        <v>1</v>
      </c>
      <c r="Z214" s="127">
        <f t="shared" si="41"/>
        <v>0</v>
      </c>
      <c r="AA214" s="127">
        <f t="shared" si="41"/>
        <v>0</v>
      </c>
      <c r="AB214" s="127">
        <f t="shared" si="41"/>
        <v>0</v>
      </c>
      <c r="AC214" s="157"/>
      <c r="AD214" s="28" t="s">
        <v>434</v>
      </c>
      <c r="AE214" s="74" t="s">
        <v>243</v>
      </c>
      <c r="AF214" s="154"/>
      <c r="AG214" s="174">
        <v>1</v>
      </c>
      <c r="AH214" s="174">
        <v>0</v>
      </c>
      <c r="AI214" s="174">
        <v>0</v>
      </c>
      <c r="AJ214" s="174">
        <v>0</v>
      </c>
      <c r="AK214" s="174">
        <v>1</v>
      </c>
      <c r="AL214" s="175"/>
      <c r="AM214" s="264">
        <f t="shared" si="54"/>
        <v>0</v>
      </c>
      <c r="AN214" s="264">
        <f t="shared" si="54"/>
        <v>0</v>
      </c>
      <c r="AO214" s="264">
        <f t="shared" si="54"/>
        <v>0</v>
      </c>
      <c r="AP214" s="264">
        <f t="shared" si="54"/>
        <v>0</v>
      </c>
      <c r="AR214" s="174">
        <f t="shared" si="55"/>
        <v>0</v>
      </c>
      <c r="AS214" s="174">
        <f t="shared" si="55"/>
        <v>0</v>
      </c>
      <c r="AT214" s="174">
        <f t="shared" si="55"/>
        <v>0</v>
      </c>
      <c r="AU214" s="174">
        <f t="shared" si="55"/>
        <v>0</v>
      </c>
    </row>
    <row r="215" spans="2:47" ht="36.6" customHeight="1" thickBot="1" x14ac:dyDescent="0.25">
      <c r="B215" s="48">
        <v>4</v>
      </c>
      <c r="C215" s="28" t="s">
        <v>244</v>
      </c>
      <c r="D215" s="144"/>
      <c r="E215" s="205">
        <v>7</v>
      </c>
      <c r="F215" s="205">
        <v>1</v>
      </c>
      <c r="G215" s="206">
        <v>0</v>
      </c>
      <c r="H215" s="205">
        <v>0</v>
      </c>
      <c r="I215" s="247">
        <f t="shared" si="53"/>
        <v>8</v>
      </c>
      <c r="J215" s="116"/>
      <c r="K215" s="192">
        <v>0.875</v>
      </c>
      <c r="L215" s="192">
        <v>0.125</v>
      </c>
      <c r="M215" s="192">
        <v>0</v>
      </c>
      <c r="N215" s="192">
        <v>0</v>
      </c>
      <c r="O215" s="157"/>
      <c r="P215" s="48">
        <v>4</v>
      </c>
      <c r="Q215" s="28" t="s">
        <v>244</v>
      </c>
      <c r="R215" s="144"/>
      <c r="S215" s="30">
        <v>8</v>
      </c>
      <c r="T215" s="30">
        <v>0</v>
      </c>
      <c r="U215" s="31">
        <v>0</v>
      </c>
      <c r="V215" s="30">
        <v>0</v>
      </c>
      <c r="W215" s="30">
        <v>8</v>
      </c>
      <c r="X215" s="116"/>
      <c r="Y215" s="127">
        <f t="shared" si="41"/>
        <v>1</v>
      </c>
      <c r="Z215" s="127">
        <f t="shared" si="41"/>
        <v>0</v>
      </c>
      <c r="AA215" s="127">
        <f t="shared" si="41"/>
        <v>0</v>
      </c>
      <c r="AB215" s="127">
        <f t="shared" si="41"/>
        <v>0</v>
      </c>
      <c r="AC215" s="157"/>
      <c r="AD215" s="28" t="s">
        <v>435</v>
      </c>
      <c r="AE215" s="83" t="s">
        <v>244</v>
      </c>
      <c r="AF215" s="154"/>
      <c r="AG215" s="174">
        <v>0.875</v>
      </c>
      <c r="AH215" s="174">
        <v>0.125</v>
      </c>
      <c r="AI215" s="174">
        <v>0</v>
      </c>
      <c r="AJ215" s="174">
        <v>0</v>
      </c>
      <c r="AK215" s="174">
        <v>1</v>
      </c>
      <c r="AL215" s="175"/>
      <c r="AM215" s="264">
        <f t="shared" si="54"/>
        <v>-0.125</v>
      </c>
      <c r="AN215" s="264">
        <f t="shared" si="54"/>
        <v>0.125</v>
      </c>
      <c r="AO215" s="264">
        <f t="shared" si="54"/>
        <v>0</v>
      </c>
      <c r="AP215" s="264">
        <f t="shared" si="54"/>
        <v>0</v>
      </c>
      <c r="AR215" s="174">
        <f t="shared" si="55"/>
        <v>0.125</v>
      </c>
      <c r="AS215" s="174">
        <f t="shared" si="55"/>
        <v>-0.125</v>
      </c>
      <c r="AT215" s="174">
        <f t="shared" si="55"/>
        <v>0</v>
      </c>
      <c r="AU215" s="174">
        <f t="shared" si="55"/>
        <v>0</v>
      </c>
    </row>
    <row r="216" spans="2:47"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X216" s="116"/>
      <c r="Y216" s="127" t="str">
        <f t="shared" si="41"/>
        <v/>
      </c>
      <c r="Z216" s="127" t="str">
        <f t="shared" si="41"/>
        <v/>
      </c>
      <c r="AA216" s="127" t="str">
        <f t="shared" si="41"/>
        <v/>
      </c>
      <c r="AB216" s="127" t="str">
        <f t="shared" si="41"/>
        <v/>
      </c>
      <c r="AC216" s="157"/>
      <c r="AD216" s="88"/>
      <c r="AG216" s="175"/>
      <c r="AH216" s="175"/>
      <c r="AI216" s="175"/>
      <c r="AJ216" s="175"/>
      <c r="AK216" s="175"/>
      <c r="AL216" s="175"/>
      <c r="AM216" s="174" t="s">
        <v>49</v>
      </c>
      <c r="AN216" s="174" t="s">
        <v>49</v>
      </c>
      <c r="AO216" s="174" t="s">
        <v>49</v>
      </c>
      <c r="AP216" s="174" t="s">
        <v>49</v>
      </c>
      <c r="AR216" s="174"/>
      <c r="AS216" s="174"/>
      <c r="AT216" s="174"/>
      <c r="AU216" s="174"/>
    </row>
    <row r="217" spans="2:47"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X217" s="116"/>
      <c r="Y217" s="127" t="str">
        <f t="shared" si="41"/>
        <v/>
      </c>
      <c r="Z217" s="127" t="str">
        <f t="shared" si="41"/>
        <v/>
      </c>
      <c r="AA217" s="127" t="str">
        <f t="shared" si="41"/>
        <v/>
      </c>
      <c r="AB217" s="127" t="str">
        <f t="shared" si="41"/>
        <v/>
      </c>
      <c r="AC217" s="157"/>
      <c r="AD217" s="168" t="s">
        <v>484</v>
      </c>
      <c r="AE217" s="80" t="s">
        <v>485</v>
      </c>
      <c r="AG217" s="175"/>
      <c r="AH217" s="175"/>
      <c r="AI217" s="175"/>
      <c r="AJ217" s="175"/>
      <c r="AK217" s="175"/>
      <c r="AL217" s="175"/>
      <c r="AM217" s="174" t="s">
        <v>49</v>
      </c>
      <c r="AN217" s="174" t="s">
        <v>49</v>
      </c>
      <c r="AO217" s="174" t="s">
        <v>49</v>
      </c>
      <c r="AP217" s="174" t="s">
        <v>49</v>
      </c>
      <c r="AR217" s="174"/>
      <c r="AS217" s="174"/>
      <c r="AT217" s="174"/>
      <c r="AU217" s="174"/>
    </row>
    <row r="218" spans="2:47" ht="17.100000000000001" customHeight="1" thickBot="1" x14ac:dyDescent="0.25">
      <c r="B218" s="67"/>
      <c r="E218" s="30" t="s">
        <v>49</v>
      </c>
      <c r="F218" s="30" t="s">
        <v>49</v>
      </c>
      <c r="G218" s="31" t="s">
        <v>49</v>
      </c>
      <c r="H218" s="30" t="s">
        <v>49</v>
      </c>
      <c r="I218" s="30"/>
      <c r="J218" s="116"/>
      <c r="K218" s="127" t="s">
        <v>49</v>
      </c>
      <c r="L218" s="127" t="s">
        <v>49</v>
      </c>
      <c r="M218" s="127" t="s">
        <v>49</v>
      </c>
      <c r="N218" s="127" t="s">
        <v>49</v>
      </c>
      <c r="O218" s="157"/>
      <c r="P218" s="67"/>
      <c r="S218" s="30"/>
      <c r="T218" s="30"/>
      <c r="U218" s="31"/>
      <c r="V218" s="30"/>
      <c r="W218" s="30"/>
      <c r="X218" s="116"/>
      <c r="Y218" s="127" t="str">
        <f t="shared" si="41"/>
        <v/>
      </c>
      <c r="Z218" s="127" t="str">
        <f t="shared" si="41"/>
        <v/>
      </c>
      <c r="AA218" s="127" t="str">
        <f t="shared" si="41"/>
        <v/>
      </c>
      <c r="AB218" s="127" t="str">
        <f t="shared" si="41"/>
        <v/>
      </c>
      <c r="AC218" s="157"/>
      <c r="AD218" s="88"/>
      <c r="AG218" s="175"/>
      <c r="AH218" s="175"/>
      <c r="AI218" s="175"/>
      <c r="AJ218" s="175"/>
      <c r="AK218" s="175"/>
      <c r="AL218" s="175"/>
      <c r="AM218" s="174" t="s">
        <v>49</v>
      </c>
      <c r="AN218" s="174" t="s">
        <v>49</v>
      </c>
      <c r="AO218" s="174" t="s">
        <v>49</v>
      </c>
      <c r="AP218" s="174" t="s">
        <v>49</v>
      </c>
      <c r="AR218" s="174"/>
      <c r="AS218" s="174"/>
      <c r="AT218" s="174"/>
      <c r="AU218" s="174"/>
    </row>
    <row r="219" spans="2:47" ht="59.1" customHeight="1" thickBot="1" x14ac:dyDescent="0.25">
      <c r="B219" s="48">
        <v>1</v>
      </c>
      <c r="C219" s="28" t="s">
        <v>617</v>
      </c>
      <c r="D219" s="144"/>
      <c r="E219" s="205">
        <v>6</v>
      </c>
      <c r="F219" s="205">
        <v>1</v>
      </c>
      <c r="G219" s="206">
        <v>1</v>
      </c>
      <c r="H219" s="205">
        <v>0</v>
      </c>
      <c r="I219" s="247">
        <f t="shared" ref="I219:I223" si="56">SUM(E219:H219)</f>
        <v>8</v>
      </c>
      <c r="J219" s="116"/>
      <c r="K219" s="192">
        <v>0.75</v>
      </c>
      <c r="L219" s="192">
        <v>0.125</v>
      </c>
      <c r="M219" s="192">
        <v>0.125</v>
      </c>
      <c r="N219" s="192">
        <v>0</v>
      </c>
      <c r="O219" s="157"/>
      <c r="P219" s="48">
        <v>1</v>
      </c>
      <c r="Q219" s="28" t="s">
        <v>246</v>
      </c>
      <c r="R219" s="144"/>
      <c r="S219" s="30">
        <v>8</v>
      </c>
      <c r="T219" s="30">
        <v>0</v>
      </c>
      <c r="U219" s="31">
        <v>0</v>
      </c>
      <c r="V219" s="30">
        <v>0</v>
      </c>
      <c r="W219" s="30">
        <v>8</v>
      </c>
      <c r="X219" s="116"/>
      <c r="Y219" s="127">
        <f t="shared" si="41"/>
        <v>1</v>
      </c>
      <c r="Z219" s="127">
        <f t="shared" si="41"/>
        <v>0</v>
      </c>
      <c r="AA219" s="127">
        <f t="shared" si="41"/>
        <v>0</v>
      </c>
      <c r="AB219" s="127">
        <f t="shared" si="41"/>
        <v>0</v>
      </c>
      <c r="AC219" s="157"/>
      <c r="AD219" s="28" t="s">
        <v>433</v>
      </c>
      <c r="AE219" s="83" t="s">
        <v>486</v>
      </c>
      <c r="AF219" s="154"/>
      <c r="AG219" s="174">
        <v>1</v>
      </c>
      <c r="AH219" s="174">
        <v>0</v>
      </c>
      <c r="AI219" s="174">
        <v>0</v>
      </c>
      <c r="AJ219" s="174">
        <v>0</v>
      </c>
      <c r="AK219" s="174">
        <v>1</v>
      </c>
      <c r="AL219" s="175"/>
      <c r="AM219" s="264">
        <f t="shared" ref="AM219:AP223" si="57">K219-Y219</f>
        <v>-0.25</v>
      </c>
      <c r="AN219" s="264">
        <f t="shared" si="57"/>
        <v>0.125</v>
      </c>
      <c r="AO219" s="264">
        <f t="shared" si="57"/>
        <v>0.125</v>
      </c>
      <c r="AP219" s="264">
        <f t="shared" si="57"/>
        <v>0</v>
      </c>
      <c r="AR219" s="174">
        <f t="shared" ref="AR219:AU223" si="58">Y219-AG219</f>
        <v>0</v>
      </c>
      <c r="AS219" s="174">
        <f t="shared" si="58"/>
        <v>0</v>
      </c>
      <c r="AT219" s="174">
        <f t="shared" si="58"/>
        <v>0</v>
      </c>
      <c r="AU219" s="174">
        <f t="shared" si="58"/>
        <v>0</v>
      </c>
    </row>
    <row r="220" spans="2:47" ht="17.100000000000001" customHeight="1" thickBot="1" x14ac:dyDescent="0.25">
      <c r="B220" s="48">
        <v>2</v>
      </c>
      <c r="C220" s="28" t="s">
        <v>247</v>
      </c>
      <c r="D220" s="144"/>
      <c r="E220" s="205">
        <v>8</v>
      </c>
      <c r="F220" s="205">
        <v>0</v>
      </c>
      <c r="G220" s="206">
        <v>0</v>
      </c>
      <c r="H220" s="205">
        <v>0</v>
      </c>
      <c r="I220" s="247">
        <f t="shared" si="56"/>
        <v>8</v>
      </c>
      <c r="J220" s="116"/>
      <c r="K220" s="192">
        <v>1</v>
      </c>
      <c r="L220" s="192">
        <v>0</v>
      </c>
      <c r="M220" s="192">
        <v>0</v>
      </c>
      <c r="N220" s="192">
        <v>0</v>
      </c>
      <c r="O220" s="157"/>
      <c r="P220" s="48">
        <v>2</v>
      </c>
      <c r="Q220" s="28" t="s">
        <v>247</v>
      </c>
      <c r="R220" s="144"/>
      <c r="S220" s="30">
        <v>8</v>
      </c>
      <c r="T220" s="30">
        <v>0</v>
      </c>
      <c r="U220" s="31">
        <v>0</v>
      </c>
      <c r="V220" s="30">
        <v>0</v>
      </c>
      <c r="W220" s="30">
        <v>8</v>
      </c>
      <c r="X220" s="116"/>
      <c r="Y220" s="127">
        <f t="shared" si="41"/>
        <v>1</v>
      </c>
      <c r="Z220" s="127">
        <f t="shared" si="41"/>
        <v>0</v>
      </c>
      <c r="AA220" s="127">
        <f t="shared" si="41"/>
        <v>0</v>
      </c>
      <c r="AB220" s="127">
        <f t="shared" si="41"/>
        <v>0</v>
      </c>
      <c r="AC220" s="157"/>
      <c r="AD220" s="28" t="s">
        <v>156</v>
      </c>
      <c r="AE220" s="83" t="s">
        <v>247</v>
      </c>
      <c r="AF220" s="154"/>
      <c r="AG220" s="174">
        <v>1</v>
      </c>
      <c r="AH220" s="174">
        <v>0</v>
      </c>
      <c r="AI220" s="174">
        <v>0</v>
      </c>
      <c r="AJ220" s="174">
        <v>0</v>
      </c>
      <c r="AK220" s="174">
        <v>1</v>
      </c>
      <c r="AL220" s="175"/>
      <c r="AM220" s="264">
        <f t="shared" si="57"/>
        <v>0</v>
      </c>
      <c r="AN220" s="264">
        <f t="shared" si="57"/>
        <v>0</v>
      </c>
      <c r="AO220" s="264">
        <f t="shared" si="57"/>
        <v>0</v>
      </c>
      <c r="AP220" s="264">
        <f t="shared" si="57"/>
        <v>0</v>
      </c>
      <c r="AR220" s="174">
        <f t="shared" si="58"/>
        <v>0</v>
      </c>
      <c r="AS220" s="174">
        <f t="shared" si="58"/>
        <v>0</v>
      </c>
      <c r="AT220" s="174">
        <f t="shared" si="58"/>
        <v>0</v>
      </c>
      <c r="AU220" s="174">
        <f t="shared" si="58"/>
        <v>0</v>
      </c>
    </row>
    <row r="221" spans="2:47" ht="36.6" customHeight="1" thickBot="1" x14ac:dyDescent="0.25">
      <c r="B221" s="48">
        <v>3</v>
      </c>
      <c r="C221" s="28" t="s">
        <v>248</v>
      </c>
      <c r="D221" s="144"/>
      <c r="E221" s="205">
        <v>6</v>
      </c>
      <c r="F221" s="205">
        <v>1</v>
      </c>
      <c r="G221" s="206">
        <v>1</v>
      </c>
      <c r="H221" s="205">
        <v>0</v>
      </c>
      <c r="I221" s="247">
        <f t="shared" si="56"/>
        <v>8</v>
      </c>
      <c r="J221" s="116"/>
      <c r="K221" s="192">
        <v>0.75</v>
      </c>
      <c r="L221" s="192">
        <v>0.125</v>
      </c>
      <c r="M221" s="192">
        <v>0.125</v>
      </c>
      <c r="N221" s="192">
        <v>0</v>
      </c>
      <c r="O221" s="157"/>
      <c r="P221" s="48">
        <v>3</v>
      </c>
      <c r="Q221" s="28" t="s">
        <v>248</v>
      </c>
      <c r="R221" s="144"/>
      <c r="S221" s="30">
        <v>6</v>
      </c>
      <c r="T221" s="30">
        <v>0</v>
      </c>
      <c r="U221" s="31">
        <v>0</v>
      </c>
      <c r="V221" s="30">
        <v>2</v>
      </c>
      <c r="W221" s="30">
        <v>8</v>
      </c>
      <c r="X221" s="116"/>
      <c r="Y221" s="127">
        <f t="shared" si="41"/>
        <v>0.75</v>
      </c>
      <c r="Z221" s="127">
        <f t="shared" si="41"/>
        <v>0</v>
      </c>
      <c r="AA221" s="127">
        <f t="shared" si="41"/>
        <v>0</v>
      </c>
      <c r="AB221" s="127">
        <f t="shared" si="41"/>
        <v>0.25</v>
      </c>
      <c r="AC221" s="157"/>
      <c r="AD221" s="28" t="s">
        <v>434</v>
      </c>
      <c r="AE221" s="83" t="s">
        <v>248</v>
      </c>
      <c r="AF221" s="154"/>
      <c r="AG221" s="174">
        <v>0.75</v>
      </c>
      <c r="AH221" s="174">
        <v>0</v>
      </c>
      <c r="AI221" s="174">
        <v>0.125</v>
      </c>
      <c r="AJ221" s="174">
        <v>0.125</v>
      </c>
      <c r="AK221" s="174">
        <v>1</v>
      </c>
      <c r="AL221" s="175"/>
      <c r="AM221" s="264">
        <f t="shared" si="57"/>
        <v>0</v>
      </c>
      <c r="AN221" s="264">
        <f t="shared" si="57"/>
        <v>0.125</v>
      </c>
      <c r="AO221" s="264">
        <f t="shared" si="57"/>
        <v>0.125</v>
      </c>
      <c r="AP221" s="264">
        <f t="shared" si="57"/>
        <v>-0.25</v>
      </c>
      <c r="AR221" s="174">
        <f t="shared" si="58"/>
        <v>0</v>
      </c>
      <c r="AS221" s="174">
        <f t="shared" si="58"/>
        <v>0</v>
      </c>
      <c r="AT221" s="174">
        <f t="shared" si="58"/>
        <v>-0.125</v>
      </c>
      <c r="AU221" s="174">
        <f t="shared" si="58"/>
        <v>0.125</v>
      </c>
    </row>
    <row r="222" spans="2:47" ht="25.35" customHeight="1" thickBot="1" x14ac:dyDescent="0.25">
      <c r="B222" s="48">
        <v>4</v>
      </c>
      <c r="C222" s="28" t="s">
        <v>249</v>
      </c>
      <c r="D222" s="144"/>
      <c r="E222" s="205">
        <v>8</v>
      </c>
      <c r="F222" s="205">
        <v>0</v>
      </c>
      <c r="G222" s="206">
        <v>0</v>
      </c>
      <c r="H222" s="205">
        <v>0</v>
      </c>
      <c r="I222" s="247">
        <f t="shared" si="56"/>
        <v>8</v>
      </c>
      <c r="J222" s="116"/>
      <c r="K222" s="192">
        <v>1</v>
      </c>
      <c r="L222" s="192">
        <v>0</v>
      </c>
      <c r="M222" s="192">
        <v>0</v>
      </c>
      <c r="N222" s="192">
        <v>0</v>
      </c>
      <c r="O222" s="157"/>
      <c r="P222" s="48">
        <v>4</v>
      </c>
      <c r="Q222" s="28" t="s">
        <v>249</v>
      </c>
      <c r="R222" s="144"/>
      <c r="S222" s="30">
        <v>8</v>
      </c>
      <c r="T222" s="30">
        <v>0</v>
      </c>
      <c r="U222" s="31">
        <v>0</v>
      </c>
      <c r="V222" s="30">
        <v>0</v>
      </c>
      <c r="W222" s="30">
        <v>8</v>
      </c>
      <c r="X222" s="116"/>
      <c r="Y222" s="127">
        <f t="shared" si="41"/>
        <v>1</v>
      </c>
      <c r="Z222" s="127">
        <f t="shared" si="41"/>
        <v>0</v>
      </c>
      <c r="AA222" s="127">
        <f t="shared" si="41"/>
        <v>0</v>
      </c>
      <c r="AB222" s="127">
        <f t="shared" si="41"/>
        <v>0</v>
      </c>
      <c r="AC222" s="157"/>
      <c r="AD222" s="28" t="s">
        <v>435</v>
      </c>
      <c r="AE222" s="83" t="s">
        <v>249</v>
      </c>
      <c r="AF222" s="154"/>
      <c r="AG222" s="174">
        <v>1</v>
      </c>
      <c r="AH222" s="174">
        <v>0</v>
      </c>
      <c r="AI222" s="174">
        <v>0</v>
      </c>
      <c r="AJ222" s="174">
        <v>0</v>
      </c>
      <c r="AK222" s="174">
        <v>1</v>
      </c>
      <c r="AL222" s="175"/>
      <c r="AM222" s="264">
        <f t="shared" si="57"/>
        <v>0</v>
      </c>
      <c r="AN222" s="264">
        <f t="shared" si="57"/>
        <v>0</v>
      </c>
      <c r="AO222" s="264">
        <f t="shared" si="57"/>
        <v>0</v>
      </c>
      <c r="AP222" s="264">
        <f t="shared" si="57"/>
        <v>0</v>
      </c>
      <c r="AR222" s="174">
        <f t="shared" si="58"/>
        <v>0</v>
      </c>
      <c r="AS222" s="174">
        <f t="shared" si="58"/>
        <v>0</v>
      </c>
      <c r="AT222" s="174">
        <f t="shared" si="58"/>
        <v>0</v>
      </c>
      <c r="AU222" s="174">
        <f t="shared" si="58"/>
        <v>0</v>
      </c>
    </row>
    <row r="223" spans="2:47" ht="36.6" customHeight="1" thickBot="1" x14ac:dyDescent="0.25">
      <c r="B223" s="48">
        <v>5</v>
      </c>
      <c r="C223" s="28" t="s">
        <v>618</v>
      </c>
      <c r="D223" s="144"/>
      <c r="E223" s="205">
        <v>7</v>
      </c>
      <c r="F223" s="205">
        <v>1</v>
      </c>
      <c r="G223" s="206">
        <v>0</v>
      </c>
      <c r="H223" s="205">
        <v>0</v>
      </c>
      <c r="I223" s="247">
        <f t="shared" si="56"/>
        <v>8</v>
      </c>
      <c r="J223" s="116"/>
      <c r="K223" s="192">
        <v>0.875</v>
      </c>
      <c r="L223" s="192">
        <v>0.125</v>
      </c>
      <c r="M223" s="192">
        <v>0</v>
      </c>
      <c r="N223" s="192">
        <v>0</v>
      </c>
      <c r="O223" s="157"/>
      <c r="P223" s="48">
        <v>5</v>
      </c>
      <c r="Q223" s="28" t="s">
        <v>250</v>
      </c>
      <c r="R223" s="144"/>
      <c r="S223" s="30">
        <v>8</v>
      </c>
      <c r="T223" s="30">
        <v>0</v>
      </c>
      <c r="U223" s="31">
        <v>0</v>
      </c>
      <c r="V223" s="30">
        <v>0</v>
      </c>
      <c r="W223" s="30">
        <v>8</v>
      </c>
      <c r="X223" s="116"/>
      <c r="Y223" s="127">
        <f t="shared" si="41"/>
        <v>1</v>
      </c>
      <c r="Z223" s="127">
        <f t="shared" si="41"/>
        <v>0</v>
      </c>
      <c r="AA223" s="127">
        <f t="shared" si="41"/>
        <v>0</v>
      </c>
      <c r="AB223" s="127">
        <f t="shared" si="41"/>
        <v>0</v>
      </c>
      <c r="AC223" s="157"/>
      <c r="AD223" s="28" t="s">
        <v>436</v>
      </c>
      <c r="AE223" s="83" t="s">
        <v>250</v>
      </c>
      <c r="AF223" s="154"/>
      <c r="AG223" s="174">
        <v>1</v>
      </c>
      <c r="AH223" s="174">
        <v>0</v>
      </c>
      <c r="AI223" s="174">
        <v>0</v>
      </c>
      <c r="AJ223" s="174">
        <v>0</v>
      </c>
      <c r="AK223" s="174">
        <v>1</v>
      </c>
      <c r="AL223" s="175"/>
      <c r="AM223" s="264">
        <f t="shared" si="57"/>
        <v>-0.125</v>
      </c>
      <c r="AN223" s="264">
        <f t="shared" si="57"/>
        <v>0.125</v>
      </c>
      <c r="AO223" s="264">
        <f t="shared" si="57"/>
        <v>0</v>
      </c>
      <c r="AP223" s="264">
        <f t="shared" si="57"/>
        <v>0</v>
      </c>
      <c r="AR223" s="174">
        <f t="shared" si="58"/>
        <v>0</v>
      </c>
      <c r="AS223" s="174">
        <f t="shared" si="58"/>
        <v>0</v>
      </c>
      <c r="AT223" s="174">
        <f t="shared" si="58"/>
        <v>0</v>
      </c>
      <c r="AU223" s="174">
        <f t="shared" si="58"/>
        <v>0</v>
      </c>
    </row>
    <row r="224" spans="2:47"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X224" s="116"/>
      <c r="Y224" s="127" t="str">
        <f t="shared" si="41"/>
        <v/>
      </c>
      <c r="Z224" s="127" t="str">
        <f t="shared" si="41"/>
        <v/>
      </c>
      <c r="AA224" s="127" t="str">
        <f t="shared" si="41"/>
        <v/>
      </c>
      <c r="AB224" s="127" t="str">
        <f t="shared" si="41"/>
        <v/>
      </c>
      <c r="AC224" s="157"/>
      <c r="AD224" s="88"/>
      <c r="AG224" s="175"/>
      <c r="AH224" s="175"/>
      <c r="AI224" s="175"/>
      <c r="AJ224" s="175"/>
      <c r="AK224" s="175"/>
      <c r="AL224" s="175"/>
      <c r="AM224" s="174" t="s">
        <v>49</v>
      </c>
      <c r="AN224" s="174" t="s">
        <v>49</v>
      </c>
      <c r="AO224" s="174" t="s">
        <v>49</v>
      </c>
      <c r="AP224" s="174" t="s">
        <v>49</v>
      </c>
      <c r="AR224" s="174"/>
      <c r="AS224" s="174"/>
      <c r="AT224" s="174"/>
      <c r="AU224" s="174"/>
    </row>
    <row r="225" spans="1:47"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X225" s="116"/>
      <c r="Y225" s="127" t="str">
        <f t="shared" si="41"/>
        <v/>
      </c>
      <c r="Z225" s="127" t="str">
        <f t="shared" si="41"/>
        <v/>
      </c>
      <c r="AA225" s="127" t="str">
        <f t="shared" si="41"/>
        <v/>
      </c>
      <c r="AB225" s="127" t="str">
        <f t="shared" si="41"/>
        <v/>
      </c>
      <c r="AC225" s="157"/>
      <c r="AD225" s="168" t="s">
        <v>487</v>
      </c>
      <c r="AE225" s="80" t="s">
        <v>488</v>
      </c>
      <c r="AG225" s="175"/>
      <c r="AH225" s="175"/>
      <c r="AI225" s="175"/>
      <c r="AJ225" s="175"/>
      <c r="AK225" s="175"/>
      <c r="AL225" s="175"/>
      <c r="AM225" s="174" t="s">
        <v>49</v>
      </c>
      <c r="AN225" s="174" t="s">
        <v>49</v>
      </c>
      <c r="AO225" s="174" t="s">
        <v>49</v>
      </c>
      <c r="AP225" s="174" t="s">
        <v>49</v>
      </c>
      <c r="AR225" s="174"/>
      <c r="AS225" s="174"/>
      <c r="AT225" s="174"/>
      <c r="AU225" s="174"/>
    </row>
    <row r="226" spans="1:47"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X226" s="116"/>
      <c r="Y226" s="127" t="str">
        <f t="shared" si="41"/>
        <v/>
      </c>
      <c r="Z226" s="127" t="str">
        <f t="shared" si="41"/>
        <v/>
      </c>
      <c r="AA226" s="127" t="str">
        <f t="shared" si="41"/>
        <v/>
      </c>
      <c r="AB226" s="127" t="str">
        <f t="shared" ref="AB226:AB289" si="59">IF(ISERROR(V226/$W226),"",V226/$W226)</f>
        <v/>
      </c>
      <c r="AC226" s="157"/>
      <c r="AD226" s="88"/>
      <c r="AG226" s="175"/>
      <c r="AH226" s="175"/>
      <c r="AI226" s="175"/>
      <c r="AJ226" s="175"/>
      <c r="AK226" s="175"/>
      <c r="AL226" s="175"/>
      <c r="AM226" s="174" t="s">
        <v>49</v>
      </c>
      <c r="AN226" s="174" t="s">
        <v>49</v>
      </c>
      <c r="AO226" s="174" t="s">
        <v>49</v>
      </c>
      <c r="AP226" s="174" t="s">
        <v>49</v>
      </c>
      <c r="AR226" s="174"/>
      <c r="AS226" s="174"/>
      <c r="AT226" s="174"/>
      <c r="AU226" s="174"/>
    </row>
    <row r="227" spans="1:47"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X227" s="116"/>
      <c r="Y227" s="127" t="str">
        <f t="shared" ref="Y227:AB290" si="60">IF(ISERROR(S227/$W227),"",S227/$W227)</f>
        <v/>
      </c>
      <c r="Z227" s="127" t="str">
        <f t="shared" si="60"/>
        <v/>
      </c>
      <c r="AA227" s="127" t="str">
        <f t="shared" si="60"/>
        <v/>
      </c>
      <c r="AB227" s="127" t="str">
        <f t="shared" si="59"/>
        <v/>
      </c>
      <c r="AC227" s="157"/>
      <c r="AD227" s="35" t="s">
        <v>433</v>
      </c>
      <c r="AE227" s="36" t="s">
        <v>252</v>
      </c>
      <c r="AG227" s="175"/>
      <c r="AH227" s="175"/>
      <c r="AI227" s="175"/>
      <c r="AJ227" s="175"/>
      <c r="AK227" s="175"/>
      <c r="AL227" s="175"/>
      <c r="AM227" s="174" t="s">
        <v>49</v>
      </c>
      <c r="AN227" s="174" t="s">
        <v>49</v>
      </c>
      <c r="AO227" s="174" t="s">
        <v>49</v>
      </c>
      <c r="AP227" s="174" t="s">
        <v>49</v>
      </c>
      <c r="AR227" s="174"/>
      <c r="AS227" s="174"/>
      <c r="AT227" s="174"/>
      <c r="AU227" s="174"/>
    </row>
    <row r="228" spans="1:47" ht="36.6" customHeight="1" thickBot="1" x14ac:dyDescent="0.25">
      <c r="B228" s="48" t="s">
        <v>138</v>
      </c>
      <c r="C228" s="28" t="s">
        <v>253</v>
      </c>
      <c r="D228" s="144"/>
      <c r="E228" s="205">
        <v>3</v>
      </c>
      <c r="F228" s="205">
        <v>0</v>
      </c>
      <c r="G228" s="206">
        <v>0</v>
      </c>
      <c r="H228" s="205">
        <v>0</v>
      </c>
      <c r="I228" s="247">
        <f t="shared" ref="I228:I232" si="61">SUM(E228:H228)</f>
        <v>3</v>
      </c>
      <c r="J228" s="116"/>
      <c r="K228" s="192">
        <v>1</v>
      </c>
      <c r="L228" s="192">
        <v>0</v>
      </c>
      <c r="M228" s="192">
        <v>0</v>
      </c>
      <c r="N228" s="192">
        <v>0</v>
      </c>
      <c r="O228" s="157"/>
      <c r="P228" s="48" t="s">
        <v>138</v>
      </c>
      <c r="Q228" s="28" t="s">
        <v>253</v>
      </c>
      <c r="R228" s="144"/>
      <c r="S228" s="30">
        <v>5</v>
      </c>
      <c r="T228" s="30">
        <v>0</v>
      </c>
      <c r="U228" s="31">
        <v>0</v>
      </c>
      <c r="V228" s="30">
        <v>0</v>
      </c>
      <c r="W228" s="30">
        <v>5</v>
      </c>
      <c r="X228" s="116"/>
      <c r="Y228" s="127">
        <f t="shared" si="60"/>
        <v>1</v>
      </c>
      <c r="Z228" s="127">
        <f t="shared" si="60"/>
        <v>0</v>
      </c>
      <c r="AA228" s="127">
        <f t="shared" si="60"/>
        <v>0</v>
      </c>
      <c r="AB228" s="127">
        <f t="shared" si="59"/>
        <v>0</v>
      </c>
      <c r="AC228" s="157"/>
      <c r="AD228" s="28" t="s">
        <v>138</v>
      </c>
      <c r="AE228" s="83" t="s">
        <v>489</v>
      </c>
      <c r="AF228" s="154"/>
      <c r="AG228" s="174">
        <v>0.7142857142857143</v>
      </c>
      <c r="AH228" s="174">
        <v>0.2857142857142857</v>
      </c>
      <c r="AI228" s="174">
        <v>0</v>
      </c>
      <c r="AJ228" s="174">
        <v>0</v>
      </c>
      <c r="AK228" s="174">
        <v>0.875</v>
      </c>
      <c r="AL228" s="175"/>
      <c r="AM228" s="264">
        <f t="shared" ref="AM228:AP232" si="62">K228-Y228</f>
        <v>0</v>
      </c>
      <c r="AN228" s="264">
        <f t="shared" si="62"/>
        <v>0</v>
      </c>
      <c r="AO228" s="264">
        <f t="shared" si="62"/>
        <v>0</v>
      </c>
      <c r="AP228" s="264">
        <f t="shared" si="62"/>
        <v>0</v>
      </c>
      <c r="AR228" s="174">
        <f t="shared" ref="AR228:AU232" si="63">Y228-AG228</f>
        <v>0.2857142857142857</v>
      </c>
      <c r="AS228" s="174">
        <f t="shared" si="63"/>
        <v>-0.2857142857142857</v>
      </c>
      <c r="AT228" s="174">
        <f t="shared" si="63"/>
        <v>0</v>
      </c>
      <c r="AU228" s="174">
        <f t="shared" si="63"/>
        <v>0</v>
      </c>
    </row>
    <row r="229" spans="1:47" ht="36.6" customHeight="1" thickBot="1" x14ac:dyDescent="0.25">
      <c r="A229" s="2"/>
      <c r="B229" s="48" t="s">
        <v>149</v>
      </c>
      <c r="C229" s="28" t="s">
        <v>254</v>
      </c>
      <c r="D229" s="144"/>
      <c r="E229" s="205">
        <v>3</v>
      </c>
      <c r="F229" s="205">
        <v>0</v>
      </c>
      <c r="G229" s="206">
        <v>0</v>
      </c>
      <c r="H229" s="205">
        <v>0</v>
      </c>
      <c r="I229" s="247">
        <f t="shared" si="61"/>
        <v>3</v>
      </c>
      <c r="J229" s="116"/>
      <c r="K229" s="192">
        <v>1</v>
      </c>
      <c r="L229" s="192">
        <v>0</v>
      </c>
      <c r="M229" s="192">
        <v>0</v>
      </c>
      <c r="N229" s="192">
        <v>0</v>
      </c>
      <c r="O229" s="157"/>
      <c r="P229" s="48" t="s">
        <v>149</v>
      </c>
      <c r="Q229" s="28" t="s">
        <v>254</v>
      </c>
      <c r="R229" s="144"/>
      <c r="S229" s="30">
        <v>5</v>
      </c>
      <c r="T229" s="30">
        <v>0</v>
      </c>
      <c r="U229" s="31">
        <v>0</v>
      </c>
      <c r="V229" s="30">
        <v>0</v>
      </c>
      <c r="W229" s="30">
        <v>5</v>
      </c>
      <c r="X229" s="116"/>
      <c r="Y229" s="127">
        <f t="shared" si="60"/>
        <v>1</v>
      </c>
      <c r="Z229" s="127">
        <f t="shared" si="60"/>
        <v>0</v>
      </c>
      <c r="AA229" s="127">
        <f t="shared" si="60"/>
        <v>0</v>
      </c>
      <c r="AB229" s="127">
        <f t="shared" si="59"/>
        <v>0</v>
      </c>
      <c r="AC229" s="157"/>
      <c r="AD229" s="28" t="s">
        <v>149</v>
      </c>
      <c r="AE229" s="83" t="s">
        <v>490</v>
      </c>
      <c r="AF229" s="154"/>
      <c r="AG229" s="174">
        <v>0.66666666666666663</v>
      </c>
      <c r="AH229" s="174">
        <v>0</v>
      </c>
      <c r="AI229" s="174">
        <v>0.16666666666666666</v>
      </c>
      <c r="AJ229" s="174">
        <v>0.16666666666666666</v>
      </c>
      <c r="AK229" s="174">
        <v>0.75</v>
      </c>
      <c r="AL229" s="175"/>
      <c r="AM229" s="264">
        <f t="shared" si="62"/>
        <v>0</v>
      </c>
      <c r="AN229" s="264">
        <f t="shared" si="62"/>
        <v>0</v>
      </c>
      <c r="AO229" s="264">
        <f t="shared" si="62"/>
        <v>0</v>
      </c>
      <c r="AP229" s="264">
        <f t="shared" si="62"/>
        <v>0</v>
      </c>
      <c r="AR229" s="174">
        <f t="shared" si="63"/>
        <v>0.33333333333333337</v>
      </c>
      <c r="AS229" s="174">
        <f t="shared" si="63"/>
        <v>0</v>
      </c>
      <c r="AT229" s="174">
        <f t="shared" si="63"/>
        <v>-0.16666666666666666</v>
      </c>
      <c r="AU229" s="174">
        <f t="shared" si="63"/>
        <v>-0.16666666666666666</v>
      </c>
    </row>
    <row r="230" spans="1:47" ht="25.35" customHeight="1" thickBot="1" x14ac:dyDescent="0.25">
      <c r="A230" s="2"/>
      <c r="B230" s="48" t="s">
        <v>152</v>
      </c>
      <c r="C230" s="28" t="s">
        <v>255</v>
      </c>
      <c r="D230" s="144"/>
      <c r="E230" s="205">
        <v>3</v>
      </c>
      <c r="F230" s="205">
        <v>0</v>
      </c>
      <c r="G230" s="206">
        <v>0</v>
      </c>
      <c r="H230" s="205">
        <v>0</v>
      </c>
      <c r="I230" s="247">
        <f t="shared" si="61"/>
        <v>3</v>
      </c>
      <c r="J230" s="116"/>
      <c r="K230" s="192">
        <v>1</v>
      </c>
      <c r="L230" s="192">
        <v>0</v>
      </c>
      <c r="M230" s="192">
        <v>0</v>
      </c>
      <c r="N230" s="192">
        <v>0</v>
      </c>
      <c r="O230" s="157"/>
      <c r="P230" s="48" t="s">
        <v>152</v>
      </c>
      <c r="Q230" s="28" t="s">
        <v>255</v>
      </c>
      <c r="R230" s="144"/>
      <c r="S230" s="30">
        <v>5</v>
      </c>
      <c r="T230" s="30">
        <v>0</v>
      </c>
      <c r="U230" s="31">
        <v>0</v>
      </c>
      <c r="V230" s="30">
        <v>0</v>
      </c>
      <c r="W230" s="30">
        <v>5</v>
      </c>
      <c r="X230" s="116"/>
      <c r="Y230" s="127">
        <f t="shared" si="60"/>
        <v>1</v>
      </c>
      <c r="Z230" s="127">
        <f t="shared" si="60"/>
        <v>0</v>
      </c>
      <c r="AA230" s="127">
        <f t="shared" si="60"/>
        <v>0</v>
      </c>
      <c r="AB230" s="127">
        <f t="shared" si="59"/>
        <v>0</v>
      </c>
      <c r="AC230" s="157"/>
      <c r="AD230" s="28" t="s">
        <v>152</v>
      </c>
      <c r="AE230" s="83" t="s">
        <v>491</v>
      </c>
      <c r="AF230" s="154"/>
      <c r="AG230" s="174">
        <v>0.7142857142857143</v>
      </c>
      <c r="AH230" s="174">
        <v>0.2857142857142857</v>
      </c>
      <c r="AI230" s="174">
        <v>0</v>
      </c>
      <c r="AJ230" s="174">
        <v>0</v>
      </c>
      <c r="AK230" s="174">
        <v>0.875</v>
      </c>
      <c r="AL230" s="175"/>
      <c r="AM230" s="264">
        <f t="shared" si="62"/>
        <v>0</v>
      </c>
      <c r="AN230" s="264">
        <f t="shared" si="62"/>
        <v>0</v>
      </c>
      <c r="AO230" s="264">
        <f t="shared" si="62"/>
        <v>0</v>
      </c>
      <c r="AP230" s="264">
        <f t="shared" si="62"/>
        <v>0</v>
      </c>
      <c r="AR230" s="174">
        <f t="shared" si="63"/>
        <v>0.2857142857142857</v>
      </c>
      <c r="AS230" s="174">
        <f t="shared" si="63"/>
        <v>-0.2857142857142857</v>
      </c>
      <c r="AT230" s="174">
        <f t="shared" si="63"/>
        <v>0</v>
      </c>
      <c r="AU230" s="174">
        <f t="shared" si="63"/>
        <v>0</v>
      </c>
    </row>
    <row r="231" spans="1:47" ht="36.6" customHeight="1" thickBot="1" x14ac:dyDescent="0.25">
      <c r="A231" s="2"/>
      <c r="B231" s="48" t="s">
        <v>256</v>
      </c>
      <c r="C231" s="28" t="s">
        <v>257</v>
      </c>
      <c r="D231" s="144"/>
      <c r="E231" s="205">
        <v>3</v>
      </c>
      <c r="F231" s="205">
        <v>0</v>
      </c>
      <c r="G231" s="206">
        <v>0</v>
      </c>
      <c r="H231" s="205">
        <v>0</v>
      </c>
      <c r="I231" s="247">
        <f t="shared" si="61"/>
        <v>3</v>
      </c>
      <c r="J231" s="116"/>
      <c r="K231" s="192">
        <v>1</v>
      </c>
      <c r="L231" s="192">
        <v>0</v>
      </c>
      <c r="M231" s="192">
        <v>0</v>
      </c>
      <c r="N231" s="192">
        <v>0</v>
      </c>
      <c r="O231" s="157"/>
      <c r="P231" s="48" t="s">
        <v>256</v>
      </c>
      <c r="Q231" s="28" t="s">
        <v>257</v>
      </c>
      <c r="R231" s="144"/>
      <c r="S231" s="30">
        <v>5</v>
      </c>
      <c r="T231" s="30">
        <v>0</v>
      </c>
      <c r="U231" s="31">
        <v>0</v>
      </c>
      <c r="V231" s="30">
        <v>0</v>
      </c>
      <c r="W231" s="30">
        <v>5</v>
      </c>
      <c r="X231" s="116"/>
      <c r="Y231" s="127">
        <f t="shared" si="60"/>
        <v>1</v>
      </c>
      <c r="Z231" s="127">
        <f t="shared" si="60"/>
        <v>0</v>
      </c>
      <c r="AA231" s="127">
        <f t="shared" si="60"/>
        <v>0</v>
      </c>
      <c r="AB231" s="127">
        <f t="shared" si="59"/>
        <v>0</v>
      </c>
      <c r="AC231" s="157"/>
      <c r="AD231" s="28" t="s">
        <v>256</v>
      </c>
      <c r="AE231" s="83" t="s">
        <v>492</v>
      </c>
      <c r="AF231" s="154"/>
      <c r="AG231" s="174">
        <v>0.7142857142857143</v>
      </c>
      <c r="AH231" s="174">
        <v>0.2857142857142857</v>
      </c>
      <c r="AI231" s="174">
        <v>0</v>
      </c>
      <c r="AJ231" s="174">
        <v>0</v>
      </c>
      <c r="AK231" s="174">
        <v>0.875</v>
      </c>
      <c r="AL231" s="175"/>
      <c r="AM231" s="264">
        <f t="shared" si="62"/>
        <v>0</v>
      </c>
      <c r="AN231" s="264">
        <f t="shared" si="62"/>
        <v>0</v>
      </c>
      <c r="AO231" s="264">
        <f t="shared" si="62"/>
        <v>0</v>
      </c>
      <c r="AP231" s="264">
        <f t="shared" si="62"/>
        <v>0</v>
      </c>
      <c r="AR231" s="174">
        <f t="shared" si="63"/>
        <v>0.2857142857142857</v>
      </c>
      <c r="AS231" s="174">
        <f t="shared" si="63"/>
        <v>-0.2857142857142857</v>
      </c>
      <c r="AT231" s="174">
        <f t="shared" si="63"/>
        <v>0</v>
      </c>
      <c r="AU231" s="174">
        <f t="shared" si="63"/>
        <v>0</v>
      </c>
    </row>
    <row r="232" spans="1:47" ht="25.35" customHeight="1" thickBot="1" x14ac:dyDescent="0.25">
      <c r="A232" s="2"/>
      <c r="B232" s="48" t="s">
        <v>258</v>
      </c>
      <c r="C232" s="28" t="s">
        <v>259</v>
      </c>
      <c r="D232" s="144"/>
      <c r="E232" s="205">
        <v>3</v>
      </c>
      <c r="F232" s="205">
        <v>0</v>
      </c>
      <c r="G232" s="206">
        <v>0</v>
      </c>
      <c r="H232" s="205">
        <v>0</v>
      </c>
      <c r="I232" s="247">
        <f t="shared" si="61"/>
        <v>3</v>
      </c>
      <c r="J232" s="116"/>
      <c r="K232" s="192">
        <v>1</v>
      </c>
      <c r="L232" s="192">
        <v>0</v>
      </c>
      <c r="M232" s="192">
        <v>0</v>
      </c>
      <c r="N232" s="192">
        <v>0</v>
      </c>
      <c r="O232" s="157"/>
      <c r="P232" s="48" t="s">
        <v>258</v>
      </c>
      <c r="Q232" s="28" t="s">
        <v>259</v>
      </c>
      <c r="R232" s="144"/>
      <c r="S232" s="30">
        <v>5</v>
      </c>
      <c r="T232" s="30">
        <v>0</v>
      </c>
      <c r="U232" s="31">
        <v>0</v>
      </c>
      <c r="V232" s="30">
        <v>0</v>
      </c>
      <c r="W232" s="30">
        <v>5</v>
      </c>
      <c r="X232" s="116"/>
      <c r="Y232" s="127">
        <f t="shared" si="60"/>
        <v>1</v>
      </c>
      <c r="Z232" s="127">
        <f t="shared" si="60"/>
        <v>0</v>
      </c>
      <c r="AA232" s="127">
        <f t="shared" si="60"/>
        <v>0</v>
      </c>
      <c r="AB232" s="127">
        <f t="shared" si="59"/>
        <v>0</v>
      </c>
      <c r="AC232" s="157"/>
      <c r="AD232" s="28" t="s">
        <v>258</v>
      </c>
      <c r="AE232" s="83" t="s">
        <v>259</v>
      </c>
      <c r="AF232" s="154"/>
      <c r="AG232" s="174">
        <v>0.66666666666666663</v>
      </c>
      <c r="AH232" s="174">
        <v>0.33333333333333331</v>
      </c>
      <c r="AI232" s="174">
        <v>0</v>
      </c>
      <c r="AJ232" s="174">
        <v>0</v>
      </c>
      <c r="AK232" s="174">
        <v>0.75</v>
      </c>
      <c r="AL232" s="175"/>
      <c r="AM232" s="264">
        <f t="shared" si="62"/>
        <v>0</v>
      </c>
      <c r="AN232" s="264">
        <f t="shared" si="62"/>
        <v>0</v>
      </c>
      <c r="AO232" s="264">
        <f t="shared" si="62"/>
        <v>0</v>
      </c>
      <c r="AP232" s="264">
        <f t="shared" si="62"/>
        <v>0</v>
      </c>
      <c r="AR232" s="174">
        <f t="shared" si="63"/>
        <v>0.33333333333333337</v>
      </c>
      <c r="AS232" s="174">
        <f t="shared" si="63"/>
        <v>-0.33333333333333331</v>
      </c>
      <c r="AT232" s="174">
        <f t="shared" si="63"/>
        <v>0</v>
      </c>
      <c r="AU232" s="174">
        <f t="shared" si="63"/>
        <v>0</v>
      </c>
    </row>
    <row r="233" spans="1:47" ht="17.100000000000001" customHeight="1" thickBot="1" x14ac:dyDescent="0.25">
      <c r="A233" s="2"/>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X233" s="116"/>
      <c r="Y233" s="127" t="str">
        <f t="shared" si="60"/>
        <v/>
      </c>
      <c r="Z233" s="127" t="str">
        <f t="shared" si="60"/>
        <v/>
      </c>
      <c r="AA233" s="127" t="str">
        <f t="shared" si="60"/>
        <v/>
      </c>
      <c r="AB233" s="127" t="str">
        <f t="shared" si="59"/>
        <v/>
      </c>
      <c r="AC233" s="157"/>
      <c r="AD233" s="35" t="s">
        <v>156</v>
      </c>
      <c r="AE233" s="36" t="s">
        <v>260</v>
      </c>
      <c r="AG233" s="175"/>
      <c r="AH233" s="175"/>
      <c r="AI233" s="175"/>
      <c r="AJ233" s="175"/>
      <c r="AK233" s="175"/>
      <c r="AL233" s="175"/>
      <c r="AM233" s="174" t="s">
        <v>49</v>
      </c>
      <c r="AN233" s="174" t="s">
        <v>49</v>
      </c>
      <c r="AO233" s="174" t="s">
        <v>49</v>
      </c>
      <c r="AP233" s="174" t="s">
        <v>49</v>
      </c>
      <c r="AR233" s="174"/>
      <c r="AS233" s="174"/>
      <c r="AT233" s="174"/>
      <c r="AU233" s="174"/>
    </row>
    <row r="234" spans="1:47" ht="36.6" customHeight="1" thickBot="1" x14ac:dyDescent="0.25">
      <c r="A234" s="2"/>
      <c r="B234" s="48" t="s">
        <v>158</v>
      </c>
      <c r="C234" s="28" t="s">
        <v>261</v>
      </c>
      <c r="D234" s="144"/>
      <c r="E234" s="205">
        <v>3</v>
      </c>
      <c r="F234" s="205">
        <v>0</v>
      </c>
      <c r="G234" s="206">
        <v>1</v>
      </c>
      <c r="H234" s="205">
        <v>0</v>
      </c>
      <c r="I234" s="247">
        <f t="shared" ref="I234:I238" si="64">SUM(E234:H234)</f>
        <v>4</v>
      </c>
      <c r="J234" s="116"/>
      <c r="K234" s="192">
        <v>0.75</v>
      </c>
      <c r="L234" s="192">
        <v>0</v>
      </c>
      <c r="M234" s="192">
        <v>0.25</v>
      </c>
      <c r="N234" s="192">
        <v>0</v>
      </c>
      <c r="O234" s="157"/>
      <c r="P234" s="48" t="s">
        <v>158</v>
      </c>
      <c r="Q234" s="28" t="s">
        <v>261</v>
      </c>
      <c r="R234" s="144"/>
      <c r="S234" s="30">
        <v>5</v>
      </c>
      <c r="T234" s="30">
        <v>0</v>
      </c>
      <c r="U234" s="31">
        <v>1</v>
      </c>
      <c r="V234" s="30">
        <v>0</v>
      </c>
      <c r="W234" s="30">
        <v>6</v>
      </c>
      <c r="X234" s="116"/>
      <c r="Y234" s="127">
        <f t="shared" si="60"/>
        <v>0.83333333333333337</v>
      </c>
      <c r="Z234" s="127">
        <f t="shared" si="60"/>
        <v>0</v>
      </c>
      <c r="AA234" s="127">
        <f t="shared" si="60"/>
        <v>0.16666666666666666</v>
      </c>
      <c r="AB234" s="127">
        <f t="shared" si="59"/>
        <v>0</v>
      </c>
      <c r="AC234" s="157"/>
      <c r="AD234" s="28" t="s">
        <v>158</v>
      </c>
      <c r="AE234" s="83" t="s">
        <v>493</v>
      </c>
      <c r="AF234" s="154"/>
      <c r="AG234" s="174">
        <v>0.5</v>
      </c>
      <c r="AH234" s="174">
        <v>0.125</v>
      </c>
      <c r="AI234" s="174">
        <v>0.25</v>
      </c>
      <c r="AJ234" s="174">
        <v>0.125</v>
      </c>
      <c r="AK234" s="174">
        <v>1</v>
      </c>
      <c r="AL234" s="175"/>
      <c r="AM234" s="264">
        <f t="shared" ref="AM234:AP238" si="65">K234-Y234</f>
        <v>-8.333333333333337E-2</v>
      </c>
      <c r="AN234" s="264">
        <f t="shared" si="65"/>
        <v>0</v>
      </c>
      <c r="AO234" s="264">
        <f t="shared" si="65"/>
        <v>8.3333333333333343E-2</v>
      </c>
      <c r="AP234" s="264">
        <f t="shared" si="65"/>
        <v>0</v>
      </c>
      <c r="AR234" s="174">
        <f t="shared" ref="AR234:AU237" si="66">Y234-AG234</f>
        <v>0.33333333333333337</v>
      </c>
      <c r="AS234" s="174">
        <f t="shared" si="66"/>
        <v>-0.125</v>
      </c>
      <c r="AT234" s="174">
        <f t="shared" si="66"/>
        <v>-8.3333333333333343E-2</v>
      </c>
      <c r="AU234" s="174">
        <f t="shared" si="66"/>
        <v>-0.125</v>
      </c>
    </row>
    <row r="235" spans="1:47" ht="25.35" customHeight="1" thickBot="1" x14ac:dyDescent="0.25">
      <c r="A235" s="2"/>
      <c r="B235" s="48" t="s">
        <v>161</v>
      </c>
      <c r="C235" s="28" t="s">
        <v>262</v>
      </c>
      <c r="D235" s="144"/>
      <c r="E235" s="205">
        <v>4</v>
      </c>
      <c r="F235" s="205">
        <v>0</v>
      </c>
      <c r="G235" s="206">
        <v>0</v>
      </c>
      <c r="H235" s="205">
        <v>0</v>
      </c>
      <c r="I235" s="247">
        <f t="shared" si="64"/>
        <v>4</v>
      </c>
      <c r="J235" s="116"/>
      <c r="K235" s="192">
        <v>1</v>
      </c>
      <c r="L235" s="192">
        <v>0</v>
      </c>
      <c r="M235" s="192">
        <v>0</v>
      </c>
      <c r="N235" s="192">
        <v>0</v>
      </c>
      <c r="O235" s="157"/>
      <c r="P235" s="48" t="s">
        <v>161</v>
      </c>
      <c r="Q235" s="28" t="s">
        <v>262</v>
      </c>
      <c r="R235" s="144"/>
      <c r="S235" s="30">
        <v>6</v>
      </c>
      <c r="T235" s="30">
        <v>0</v>
      </c>
      <c r="U235" s="31">
        <v>0</v>
      </c>
      <c r="V235" s="30">
        <v>0</v>
      </c>
      <c r="W235" s="30">
        <v>6</v>
      </c>
      <c r="X235" s="116"/>
      <c r="Y235" s="127">
        <f t="shared" si="60"/>
        <v>1</v>
      </c>
      <c r="Z235" s="127">
        <f t="shared" si="60"/>
        <v>0</v>
      </c>
      <c r="AA235" s="127">
        <f t="shared" si="60"/>
        <v>0</v>
      </c>
      <c r="AB235" s="127">
        <f t="shared" si="59"/>
        <v>0</v>
      </c>
      <c r="AC235" s="157"/>
      <c r="AD235" s="28" t="s">
        <v>161</v>
      </c>
      <c r="AE235" s="83" t="s">
        <v>262</v>
      </c>
      <c r="AF235" s="154"/>
      <c r="AG235" s="174">
        <v>0.8571428571428571</v>
      </c>
      <c r="AH235" s="174">
        <v>0.14285714285714285</v>
      </c>
      <c r="AI235" s="174">
        <v>0</v>
      </c>
      <c r="AJ235" s="174">
        <v>0</v>
      </c>
      <c r="AK235" s="174">
        <v>0.875</v>
      </c>
      <c r="AL235" s="175"/>
      <c r="AM235" s="264">
        <f t="shared" si="65"/>
        <v>0</v>
      </c>
      <c r="AN235" s="264">
        <f t="shared" si="65"/>
        <v>0</v>
      </c>
      <c r="AO235" s="264">
        <f t="shared" si="65"/>
        <v>0</v>
      </c>
      <c r="AP235" s="264">
        <f t="shared" si="65"/>
        <v>0</v>
      </c>
      <c r="AR235" s="174">
        <f t="shared" si="66"/>
        <v>0.1428571428571429</v>
      </c>
      <c r="AS235" s="174">
        <f t="shared" si="66"/>
        <v>-0.14285714285714285</v>
      </c>
      <c r="AT235" s="174">
        <f t="shared" si="66"/>
        <v>0</v>
      </c>
      <c r="AU235" s="174">
        <f t="shared" si="66"/>
        <v>0</v>
      </c>
    </row>
    <row r="236" spans="1:47" ht="25.35" customHeight="1" thickBot="1" x14ac:dyDescent="0.25">
      <c r="A236" s="2"/>
      <c r="B236" s="48" t="s">
        <v>167</v>
      </c>
      <c r="C236" s="28" t="s">
        <v>263</v>
      </c>
      <c r="D236" s="144"/>
      <c r="E236" s="205">
        <v>4</v>
      </c>
      <c r="F236" s="205">
        <v>0</v>
      </c>
      <c r="G236" s="206">
        <v>0</v>
      </c>
      <c r="H236" s="205">
        <v>0</v>
      </c>
      <c r="I236" s="247">
        <f t="shared" si="64"/>
        <v>4</v>
      </c>
      <c r="J236" s="116"/>
      <c r="K236" s="192">
        <v>1</v>
      </c>
      <c r="L236" s="192">
        <v>0</v>
      </c>
      <c r="M236" s="192">
        <v>0</v>
      </c>
      <c r="N236" s="192">
        <v>0</v>
      </c>
      <c r="O236" s="157"/>
      <c r="P236" s="48" t="s">
        <v>167</v>
      </c>
      <c r="Q236" s="28" t="s">
        <v>263</v>
      </c>
      <c r="R236" s="144"/>
      <c r="S236" s="30">
        <v>6</v>
      </c>
      <c r="T236" s="30">
        <v>0</v>
      </c>
      <c r="U236" s="31">
        <v>0</v>
      </c>
      <c r="V236" s="30">
        <v>0</v>
      </c>
      <c r="W236" s="30">
        <v>6</v>
      </c>
      <c r="X236" s="116"/>
      <c r="Y236" s="127">
        <f t="shared" si="60"/>
        <v>1</v>
      </c>
      <c r="Z236" s="127">
        <f t="shared" si="60"/>
        <v>0</v>
      </c>
      <c r="AA236" s="127">
        <f t="shared" si="60"/>
        <v>0</v>
      </c>
      <c r="AB236" s="127">
        <f t="shared" si="59"/>
        <v>0</v>
      </c>
      <c r="AC236" s="157"/>
      <c r="AD236" s="28" t="s">
        <v>167</v>
      </c>
      <c r="AE236" s="83" t="s">
        <v>494</v>
      </c>
      <c r="AF236" s="154"/>
      <c r="AG236" s="174">
        <v>0.8571428571428571</v>
      </c>
      <c r="AH236" s="174">
        <v>0.14285714285714285</v>
      </c>
      <c r="AI236" s="174">
        <v>0</v>
      </c>
      <c r="AJ236" s="174">
        <v>0</v>
      </c>
      <c r="AK236" s="174">
        <v>0.875</v>
      </c>
      <c r="AL236" s="175"/>
      <c r="AM236" s="264">
        <f t="shared" si="65"/>
        <v>0</v>
      </c>
      <c r="AN236" s="264">
        <f t="shared" si="65"/>
        <v>0</v>
      </c>
      <c r="AO236" s="264">
        <f t="shared" si="65"/>
        <v>0</v>
      </c>
      <c r="AP236" s="264">
        <f t="shared" si="65"/>
        <v>0</v>
      </c>
      <c r="AR236" s="174">
        <f t="shared" si="66"/>
        <v>0.1428571428571429</v>
      </c>
      <c r="AS236" s="174">
        <f t="shared" si="66"/>
        <v>-0.14285714285714285</v>
      </c>
      <c r="AT236" s="174">
        <f t="shared" si="66"/>
        <v>0</v>
      </c>
      <c r="AU236" s="174">
        <f t="shared" si="66"/>
        <v>0</v>
      </c>
    </row>
    <row r="237" spans="1:47" ht="17.100000000000001" customHeight="1" thickBot="1" x14ac:dyDescent="0.25">
      <c r="A237" s="2"/>
      <c r="B237" s="48" t="s">
        <v>170</v>
      </c>
      <c r="C237" s="28" t="s">
        <v>266</v>
      </c>
      <c r="D237" s="144"/>
      <c r="E237" s="205">
        <v>4</v>
      </c>
      <c r="F237" s="205">
        <v>0</v>
      </c>
      <c r="G237" s="206">
        <v>0</v>
      </c>
      <c r="H237" s="205">
        <v>0</v>
      </c>
      <c r="I237" s="247">
        <f t="shared" si="64"/>
        <v>4</v>
      </c>
      <c r="J237" s="116"/>
      <c r="K237" s="192">
        <v>1</v>
      </c>
      <c r="L237" s="192">
        <v>0</v>
      </c>
      <c r="M237" s="192">
        <v>0</v>
      </c>
      <c r="N237" s="192">
        <v>0</v>
      </c>
      <c r="O237" s="157"/>
      <c r="P237" s="48" t="s">
        <v>265</v>
      </c>
      <c r="Q237" s="28" t="s">
        <v>266</v>
      </c>
      <c r="R237" s="144"/>
      <c r="S237" s="30">
        <v>6</v>
      </c>
      <c r="T237" s="30">
        <v>0</v>
      </c>
      <c r="U237" s="31">
        <v>0</v>
      </c>
      <c r="V237" s="30">
        <v>0</v>
      </c>
      <c r="W237" s="30">
        <v>6</v>
      </c>
      <c r="X237" s="116"/>
      <c r="Y237" s="127">
        <f t="shared" si="60"/>
        <v>1</v>
      </c>
      <c r="Z237" s="127">
        <f t="shared" si="60"/>
        <v>0</v>
      </c>
      <c r="AA237" s="127">
        <f t="shared" si="60"/>
        <v>0</v>
      </c>
      <c r="AB237" s="127">
        <f t="shared" si="59"/>
        <v>0</v>
      </c>
      <c r="AC237" s="157"/>
      <c r="AD237" s="28" t="s">
        <v>265</v>
      </c>
      <c r="AE237" s="83" t="s">
        <v>266</v>
      </c>
      <c r="AF237" s="154"/>
      <c r="AG237" s="174">
        <v>1</v>
      </c>
      <c r="AH237" s="174">
        <v>0</v>
      </c>
      <c r="AI237" s="174">
        <v>0</v>
      </c>
      <c r="AJ237" s="174">
        <v>0</v>
      </c>
      <c r="AK237" s="174">
        <v>0.5</v>
      </c>
      <c r="AL237" s="175"/>
      <c r="AM237" s="264">
        <f t="shared" si="65"/>
        <v>0</v>
      </c>
      <c r="AN237" s="264">
        <f t="shared" si="65"/>
        <v>0</v>
      </c>
      <c r="AO237" s="264">
        <f t="shared" si="65"/>
        <v>0</v>
      </c>
      <c r="AP237" s="264">
        <f t="shared" si="65"/>
        <v>0</v>
      </c>
      <c r="AR237" s="174">
        <f t="shared" si="66"/>
        <v>0</v>
      </c>
      <c r="AS237" s="174">
        <f t="shared" si="66"/>
        <v>0</v>
      </c>
      <c r="AT237" s="174">
        <f t="shared" si="66"/>
        <v>0</v>
      </c>
      <c r="AU237" s="174">
        <f t="shared" si="66"/>
        <v>0</v>
      </c>
    </row>
    <row r="238" spans="1:47" ht="36.6" customHeight="1" thickBot="1" x14ac:dyDescent="0.25">
      <c r="A238" s="2"/>
      <c r="B238" s="48" t="s">
        <v>265</v>
      </c>
      <c r="C238" s="28" t="s">
        <v>264</v>
      </c>
      <c r="D238" s="144"/>
      <c r="E238" s="205">
        <v>4</v>
      </c>
      <c r="F238" s="205">
        <v>0</v>
      </c>
      <c r="G238" s="206">
        <v>0</v>
      </c>
      <c r="H238" s="205">
        <v>0</v>
      </c>
      <c r="I238" s="247">
        <f t="shared" si="64"/>
        <v>4</v>
      </c>
      <c r="J238" s="116"/>
      <c r="K238" s="192">
        <v>1</v>
      </c>
      <c r="L238" s="192">
        <v>0</v>
      </c>
      <c r="M238" s="192">
        <v>0</v>
      </c>
      <c r="N238" s="192">
        <v>0</v>
      </c>
      <c r="O238" s="157"/>
      <c r="P238" s="48" t="s">
        <v>170</v>
      </c>
      <c r="Q238" s="28" t="s">
        <v>264</v>
      </c>
      <c r="R238" s="144"/>
      <c r="S238" s="30">
        <v>6</v>
      </c>
      <c r="T238" s="30">
        <v>0</v>
      </c>
      <c r="U238" s="31">
        <v>0</v>
      </c>
      <c r="V238" s="30">
        <v>0</v>
      </c>
      <c r="W238" s="30">
        <v>6</v>
      </c>
      <c r="X238" s="116"/>
      <c r="Y238" s="127">
        <f>IF(ISERROR(S238/$W238),"",S238/$W238)</f>
        <v>1</v>
      </c>
      <c r="Z238" s="127">
        <f>IF(ISERROR(T238/$W238),"",T238/$W238)</f>
        <v>0</v>
      </c>
      <c r="AA238" s="127">
        <f>IF(ISERROR(U238/$W238),"",U238/$W238)</f>
        <v>0</v>
      </c>
      <c r="AB238" s="127">
        <f>IF(ISERROR(V238/$W238),"",V238/$W238)</f>
        <v>0</v>
      </c>
      <c r="AC238" s="157"/>
      <c r="AD238" s="28" t="s">
        <v>170</v>
      </c>
      <c r="AE238" s="83" t="s">
        <v>264</v>
      </c>
      <c r="AF238" s="154"/>
      <c r="AG238" s="174">
        <v>1</v>
      </c>
      <c r="AH238" s="174">
        <v>0</v>
      </c>
      <c r="AI238" s="174">
        <v>0</v>
      </c>
      <c r="AJ238" s="174">
        <v>0</v>
      </c>
      <c r="AK238" s="174">
        <v>0.875</v>
      </c>
      <c r="AL238" s="175"/>
      <c r="AM238" s="264">
        <f t="shared" si="65"/>
        <v>0</v>
      </c>
      <c r="AN238" s="264">
        <f t="shared" si="65"/>
        <v>0</v>
      </c>
      <c r="AO238" s="264">
        <f t="shared" si="65"/>
        <v>0</v>
      </c>
      <c r="AP238" s="264">
        <f t="shared" si="65"/>
        <v>0</v>
      </c>
      <c r="AR238" s="174">
        <f>Y238-AG238</f>
        <v>0</v>
      </c>
      <c r="AS238" s="174">
        <f>Z238-AH238</f>
        <v>0</v>
      </c>
      <c r="AT238" s="174">
        <f>AA238-AI238</f>
        <v>0</v>
      </c>
      <c r="AU238" s="174">
        <f>AB238-AJ238</f>
        <v>0</v>
      </c>
    </row>
    <row r="239" spans="1:47" ht="16.350000000000001" customHeight="1" x14ac:dyDescent="0.2">
      <c r="A239" s="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X239" s="116"/>
      <c r="Y239" s="127" t="str">
        <f t="shared" si="60"/>
        <v/>
      </c>
      <c r="Z239" s="127" t="str">
        <f t="shared" si="60"/>
        <v/>
      </c>
      <c r="AA239" s="127" t="str">
        <f t="shared" si="60"/>
        <v/>
      </c>
      <c r="AB239" s="127" t="str">
        <f t="shared" si="59"/>
        <v/>
      </c>
      <c r="AC239" s="157"/>
      <c r="AD239" s="88"/>
      <c r="AG239" s="175"/>
      <c r="AH239" s="175"/>
      <c r="AI239" s="175"/>
      <c r="AJ239" s="175"/>
      <c r="AK239" s="175"/>
      <c r="AL239" s="175"/>
      <c r="AM239" s="174" t="s">
        <v>49</v>
      </c>
      <c r="AN239" s="174" t="s">
        <v>49</v>
      </c>
      <c r="AO239" s="174" t="s">
        <v>49</v>
      </c>
      <c r="AP239" s="174" t="s">
        <v>49</v>
      </c>
      <c r="AR239" s="174"/>
      <c r="AS239" s="174"/>
      <c r="AT239" s="174"/>
      <c r="AU239" s="174"/>
    </row>
    <row r="240" spans="1:47" ht="17.100000000000001" customHeight="1" x14ac:dyDescent="0.2">
      <c r="A240" s="2"/>
      <c r="B240" s="68" t="s">
        <v>267</v>
      </c>
      <c r="C240" s="66"/>
      <c r="E240" s="30" t="s">
        <v>49</v>
      </c>
      <c r="F240" s="30" t="s">
        <v>49</v>
      </c>
      <c r="G240" s="31" t="s">
        <v>49</v>
      </c>
      <c r="H240" s="30" t="s">
        <v>49</v>
      </c>
      <c r="I240" s="30"/>
      <c r="J240" s="116"/>
      <c r="K240" s="127" t="s">
        <v>49</v>
      </c>
      <c r="L240" s="127" t="s">
        <v>49</v>
      </c>
      <c r="M240" s="127" t="s">
        <v>49</v>
      </c>
      <c r="N240" s="127" t="s">
        <v>49</v>
      </c>
      <c r="O240" s="157"/>
      <c r="P240" s="68" t="s">
        <v>267</v>
      </c>
      <c r="Q240" s="66"/>
      <c r="S240" s="30"/>
      <c r="T240" s="30"/>
      <c r="U240" s="31"/>
      <c r="V240" s="30"/>
      <c r="W240" s="30"/>
      <c r="X240" s="116"/>
      <c r="Y240" s="127" t="str">
        <f t="shared" si="60"/>
        <v/>
      </c>
      <c r="Z240" s="127" t="str">
        <f t="shared" si="60"/>
        <v/>
      </c>
      <c r="AA240" s="127" t="str">
        <f t="shared" si="60"/>
        <v/>
      </c>
      <c r="AB240" s="127" t="str">
        <f t="shared" si="59"/>
        <v/>
      </c>
      <c r="AC240" s="157"/>
      <c r="AD240" s="168" t="s">
        <v>495</v>
      </c>
      <c r="AE240" s="80" t="s">
        <v>496</v>
      </c>
      <c r="AG240" s="175"/>
      <c r="AH240" s="175"/>
      <c r="AI240" s="175"/>
      <c r="AJ240" s="175"/>
      <c r="AK240" s="175"/>
      <c r="AL240" s="175"/>
      <c r="AM240" s="174" t="s">
        <v>49</v>
      </c>
      <c r="AN240" s="174" t="s">
        <v>49</v>
      </c>
      <c r="AO240" s="174" t="s">
        <v>49</v>
      </c>
      <c r="AP240" s="174" t="s">
        <v>49</v>
      </c>
      <c r="AR240" s="174"/>
      <c r="AS240" s="174"/>
      <c r="AT240" s="174"/>
      <c r="AU240" s="174"/>
    </row>
    <row r="241" spans="1:47" ht="17.100000000000001" customHeight="1" thickBot="1" x14ac:dyDescent="0.25">
      <c r="A241" s="2"/>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X241" s="116"/>
      <c r="Y241" s="127" t="str">
        <f t="shared" si="60"/>
        <v/>
      </c>
      <c r="Z241" s="127" t="str">
        <f t="shared" si="60"/>
        <v/>
      </c>
      <c r="AA241" s="127" t="str">
        <f t="shared" si="60"/>
        <v/>
      </c>
      <c r="AB241" s="127" t="str">
        <f t="shared" si="59"/>
        <v/>
      </c>
      <c r="AC241" s="157"/>
      <c r="AD241" s="88"/>
      <c r="AG241" s="175"/>
      <c r="AH241" s="175"/>
      <c r="AI241" s="175"/>
      <c r="AJ241" s="175"/>
      <c r="AK241" s="175"/>
      <c r="AL241" s="175"/>
      <c r="AM241" s="174" t="s">
        <v>49</v>
      </c>
      <c r="AN241" s="174" t="s">
        <v>49</v>
      </c>
      <c r="AO241" s="174" t="s">
        <v>49</v>
      </c>
      <c r="AP241" s="174" t="s">
        <v>49</v>
      </c>
      <c r="AR241" s="174"/>
      <c r="AS241" s="174"/>
      <c r="AT241" s="174"/>
      <c r="AU241" s="174"/>
    </row>
    <row r="242" spans="1:47" ht="17.100000000000001" customHeight="1" thickBot="1" x14ac:dyDescent="0.25">
      <c r="A242" s="2"/>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X242" s="116"/>
      <c r="Y242" s="127" t="str">
        <f t="shared" si="60"/>
        <v/>
      </c>
      <c r="Z242" s="127" t="str">
        <f t="shared" si="60"/>
        <v/>
      </c>
      <c r="AA242" s="127" t="str">
        <f t="shared" si="60"/>
        <v/>
      </c>
      <c r="AB242" s="127" t="str">
        <f t="shared" si="59"/>
        <v/>
      </c>
      <c r="AC242" s="157"/>
      <c r="AD242" s="35" t="s">
        <v>433</v>
      </c>
      <c r="AE242" s="36" t="s">
        <v>268</v>
      </c>
      <c r="AG242" s="175"/>
      <c r="AH242" s="175"/>
      <c r="AI242" s="175"/>
      <c r="AJ242" s="175"/>
      <c r="AK242" s="175"/>
      <c r="AL242" s="175"/>
      <c r="AM242" s="174" t="s">
        <v>49</v>
      </c>
      <c r="AN242" s="174" t="s">
        <v>49</v>
      </c>
      <c r="AO242" s="174" t="s">
        <v>49</v>
      </c>
      <c r="AP242" s="174" t="s">
        <v>49</v>
      </c>
      <c r="AR242" s="174"/>
      <c r="AS242" s="174"/>
      <c r="AT242" s="174"/>
      <c r="AU242" s="174"/>
    </row>
    <row r="243" spans="1:47" ht="25.35" customHeight="1" thickBot="1" x14ac:dyDescent="0.25">
      <c r="A243" s="2"/>
      <c r="B243" s="48" t="s">
        <v>138</v>
      </c>
      <c r="C243" s="28" t="s">
        <v>269</v>
      </c>
      <c r="D243" s="144"/>
      <c r="E243" s="205">
        <v>7</v>
      </c>
      <c r="F243" s="205">
        <v>0</v>
      </c>
      <c r="G243" s="206">
        <v>0</v>
      </c>
      <c r="H243" s="205">
        <v>1</v>
      </c>
      <c r="I243" s="205">
        <v>8</v>
      </c>
      <c r="J243" s="116"/>
      <c r="K243" s="192">
        <v>0.875</v>
      </c>
      <c r="L243" s="192">
        <v>0</v>
      </c>
      <c r="M243" s="192">
        <v>0</v>
      </c>
      <c r="N243" s="192">
        <v>0.125</v>
      </c>
      <c r="O243" s="157"/>
      <c r="P243" s="48" t="s">
        <v>138</v>
      </c>
      <c r="Q243" s="28" t="s">
        <v>269</v>
      </c>
      <c r="R243" s="144"/>
      <c r="S243" s="30">
        <v>6</v>
      </c>
      <c r="T243" s="30">
        <v>1</v>
      </c>
      <c r="U243" s="31">
        <v>1</v>
      </c>
      <c r="V243" s="30">
        <v>1</v>
      </c>
      <c r="W243" s="30">
        <v>9</v>
      </c>
      <c r="X243" s="116"/>
      <c r="Y243" s="127">
        <f t="shared" si="60"/>
        <v>0.66666666666666663</v>
      </c>
      <c r="Z243" s="127">
        <f t="shared" si="60"/>
        <v>0.1111111111111111</v>
      </c>
      <c r="AA243" s="127">
        <f t="shared" si="60"/>
        <v>0.1111111111111111</v>
      </c>
      <c r="AB243" s="127">
        <f t="shared" si="59"/>
        <v>0.1111111111111111</v>
      </c>
      <c r="AC243" s="157"/>
      <c r="AD243" s="28" t="s">
        <v>138</v>
      </c>
      <c r="AE243" s="83" t="s">
        <v>269</v>
      </c>
      <c r="AF243" s="154"/>
      <c r="AG243" s="174">
        <v>0.5</v>
      </c>
      <c r="AH243" s="174">
        <v>0.125</v>
      </c>
      <c r="AI243" s="174">
        <v>0.125</v>
      </c>
      <c r="AJ243" s="174">
        <v>0.25</v>
      </c>
      <c r="AK243" s="174">
        <v>1</v>
      </c>
      <c r="AL243" s="175"/>
      <c r="AM243" s="264">
        <f t="shared" ref="AM243:AP290" si="67">K243-Y243</f>
        <v>0.20833333333333337</v>
      </c>
      <c r="AN243" s="264">
        <f t="shared" si="67"/>
        <v>-0.1111111111111111</v>
      </c>
      <c r="AO243" s="264">
        <f t="shared" si="67"/>
        <v>-0.1111111111111111</v>
      </c>
      <c r="AP243" s="264">
        <f t="shared" si="67"/>
        <v>1.3888888888888895E-2</v>
      </c>
      <c r="AR243" s="174">
        <f t="shared" ref="AR243:AU249" si="68">Y243-AG243</f>
        <v>0.16666666666666663</v>
      </c>
      <c r="AS243" s="174">
        <f t="shared" si="68"/>
        <v>-1.3888888888888895E-2</v>
      </c>
      <c r="AT243" s="174">
        <f t="shared" si="68"/>
        <v>-1.3888888888888895E-2</v>
      </c>
      <c r="AU243" s="174">
        <f t="shared" si="68"/>
        <v>-0.1388888888888889</v>
      </c>
    </row>
    <row r="244" spans="1:47" ht="17.100000000000001" customHeight="1" thickBot="1" x14ac:dyDescent="0.25">
      <c r="A244" s="2"/>
      <c r="B244" s="48" t="s">
        <v>149</v>
      </c>
      <c r="C244" s="28" t="s">
        <v>270</v>
      </c>
      <c r="D244" s="144"/>
      <c r="E244" s="205">
        <v>8</v>
      </c>
      <c r="F244" s="205">
        <v>0</v>
      </c>
      <c r="G244" s="206">
        <v>0</v>
      </c>
      <c r="H244" s="205">
        <v>0</v>
      </c>
      <c r="I244" s="205">
        <v>8</v>
      </c>
      <c r="J244" s="116"/>
      <c r="K244" s="192">
        <v>1</v>
      </c>
      <c r="L244" s="192">
        <v>0</v>
      </c>
      <c r="M244" s="192">
        <v>0</v>
      </c>
      <c r="N244" s="192">
        <v>0</v>
      </c>
      <c r="O244" s="157"/>
      <c r="P244" s="48" t="s">
        <v>149</v>
      </c>
      <c r="Q244" s="28" t="s">
        <v>270</v>
      </c>
      <c r="R244" s="144"/>
      <c r="S244" s="30">
        <v>7</v>
      </c>
      <c r="T244" s="30">
        <v>2</v>
      </c>
      <c r="U244" s="31">
        <v>0</v>
      </c>
      <c r="V244" s="30">
        <v>0</v>
      </c>
      <c r="W244" s="30">
        <v>9</v>
      </c>
      <c r="X244" s="116"/>
      <c r="Y244" s="127">
        <f t="shared" si="60"/>
        <v>0.77777777777777779</v>
      </c>
      <c r="Z244" s="127">
        <f t="shared" si="60"/>
        <v>0.22222222222222221</v>
      </c>
      <c r="AA244" s="127">
        <f t="shared" si="60"/>
        <v>0</v>
      </c>
      <c r="AB244" s="127">
        <f t="shared" si="59"/>
        <v>0</v>
      </c>
      <c r="AC244" s="157"/>
      <c r="AD244" s="28" t="s">
        <v>149</v>
      </c>
      <c r="AE244" s="83" t="s">
        <v>497</v>
      </c>
      <c r="AF244" s="154"/>
      <c r="AG244" s="174">
        <v>0.75</v>
      </c>
      <c r="AH244" s="174">
        <v>0.25</v>
      </c>
      <c r="AI244" s="174">
        <v>0</v>
      </c>
      <c r="AJ244" s="174">
        <v>0</v>
      </c>
      <c r="AK244" s="174">
        <v>1</v>
      </c>
      <c r="AL244" s="175"/>
      <c r="AM244" s="264">
        <f t="shared" si="67"/>
        <v>0.22222222222222221</v>
      </c>
      <c r="AN244" s="264">
        <f t="shared" si="67"/>
        <v>-0.22222222222222221</v>
      </c>
      <c r="AO244" s="264">
        <f t="shared" si="67"/>
        <v>0</v>
      </c>
      <c r="AP244" s="264">
        <f t="shared" si="67"/>
        <v>0</v>
      </c>
      <c r="AR244" s="174">
        <f t="shared" si="68"/>
        <v>2.777777777777779E-2</v>
      </c>
      <c r="AS244" s="174">
        <f t="shared" si="68"/>
        <v>-2.777777777777779E-2</v>
      </c>
      <c r="AT244" s="174">
        <f t="shared" si="68"/>
        <v>0</v>
      </c>
      <c r="AU244" s="174">
        <f t="shared" si="68"/>
        <v>0</v>
      </c>
    </row>
    <row r="245" spans="1:47" ht="17.100000000000001" customHeight="1" thickBot="1" x14ac:dyDescent="0.25">
      <c r="A245" s="2"/>
      <c r="B245" s="48" t="s">
        <v>152</v>
      </c>
      <c r="C245" s="28" t="s">
        <v>271</v>
      </c>
      <c r="D245" s="144"/>
      <c r="E245" s="205">
        <v>8</v>
      </c>
      <c r="F245" s="205">
        <v>0</v>
      </c>
      <c r="G245" s="206">
        <v>0</v>
      </c>
      <c r="H245" s="205">
        <v>0</v>
      </c>
      <c r="I245" s="205">
        <v>8</v>
      </c>
      <c r="J245" s="116"/>
      <c r="K245" s="192">
        <v>1</v>
      </c>
      <c r="L245" s="192">
        <v>0</v>
      </c>
      <c r="M245" s="192">
        <v>0</v>
      </c>
      <c r="N245" s="192">
        <v>0</v>
      </c>
      <c r="O245" s="157"/>
      <c r="P245" s="48" t="s">
        <v>152</v>
      </c>
      <c r="Q245" s="28" t="s">
        <v>271</v>
      </c>
      <c r="R245" s="144"/>
      <c r="S245" s="30">
        <v>7</v>
      </c>
      <c r="T245" s="30">
        <v>1</v>
      </c>
      <c r="U245" s="31">
        <v>1</v>
      </c>
      <c r="V245" s="30">
        <v>0</v>
      </c>
      <c r="W245" s="30">
        <v>9</v>
      </c>
      <c r="X245" s="116"/>
      <c r="Y245" s="127">
        <f t="shared" si="60"/>
        <v>0.77777777777777779</v>
      </c>
      <c r="Z245" s="127">
        <f t="shared" si="60"/>
        <v>0.1111111111111111</v>
      </c>
      <c r="AA245" s="127">
        <f t="shared" si="60"/>
        <v>0.1111111111111111</v>
      </c>
      <c r="AB245" s="127">
        <f t="shared" si="59"/>
        <v>0</v>
      </c>
      <c r="AC245" s="157"/>
      <c r="AD245" s="28" t="s">
        <v>152</v>
      </c>
      <c r="AE245" s="83" t="s">
        <v>498</v>
      </c>
      <c r="AF245" s="154"/>
      <c r="AG245" s="174">
        <v>0.75</v>
      </c>
      <c r="AH245" s="174">
        <v>0.125</v>
      </c>
      <c r="AI245" s="174">
        <v>0.125</v>
      </c>
      <c r="AJ245" s="174">
        <v>0</v>
      </c>
      <c r="AK245" s="174">
        <v>1</v>
      </c>
      <c r="AL245" s="175"/>
      <c r="AM245" s="264">
        <f t="shared" si="67"/>
        <v>0.22222222222222221</v>
      </c>
      <c r="AN245" s="264">
        <f t="shared" si="67"/>
        <v>-0.1111111111111111</v>
      </c>
      <c r="AO245" s="264">
        <f t="shared" si="67"/>
        <v>-0.1111111111111111</v>
      </c>
      <c r="AP245" s="264">
        <f t="shared" si="67"/>
        <v>0</v>
      </c>
      <c r="AR245" s="174">
        <f t="shared" si="68"/>
        <v>2.777777777777779E-2</v>
      </c>
      <c r="AS245" s="174">
        <f t="shared" si="68"/>
        <v>-1.3888888888888895E-2</v>
      </c>
      <c r="AT245" s="174">
        <f t="shared" si="68"/>
        <v>-1.3888888888888895E-2</v>
      </c>
      <c r="AU245" s="174">
        <f t="shared" si="68"/>
        <v>0</v>
      </c>
    </row>
    <row r="246" spans="1:47" ht="81.599999999999994" customHeight="1" thickBot="1" x14ac:dyDescent="0.25">
      <c r="A246" s="2"/>
      <c r="B246" s="48" t="s">
        <v>256</v>
      </c>
      <c r="C246" s="28" t="s">
        <v>272</v>
      </c>
      <c r="D246" s="144"/>
      <c r="E246" s="205">
        <v>7</v>
      </c>
      <c r="F246" s="205">
        <v>1</v>
      </c>
      <c r="G246" s="206">
        <v>0</v>
      </c>
      <c r="H246" s="205">
        <v>0</v>
      </c>
      <c r="I246" s="205">
        <v>8</v>
      </c>
      <c r="J246" s="116"/>
      <c r="K246" s="192">
        <v>0.875</v>
      </c>
      <c r="L246" s="192">
        <v>0.125</v>
      </c>
      <c r="M246" s="192">
        <v>0</v>
      </c>
      <c r="N246" s="192">
        <v>0</v>
      </c>
      <c r="O246" s="157"/>
      <c r="P246" s="48" t="s">
        <v>256</v>
      </c>
      <c r="Q246" s="28" t="s">
        <v>272</v>
      </c>
      <c r="R246" s="144"/>
      <c r="S246" s="30">
        <v>7</v>
      </c>
      <c r="T246" s="30">
        <v>2</v>
      </c>
      <c r="U246" s="31">
        <v>0</v>
      </c>
      <c r="V246" s="30">
        <v>0</v>
      </c>
      <c r="W246" s="30">
        <v>9</v>
      </c>
      <c r="X246" s="116"/>
      <c r="Y246" s="127">
        <f t="shared" si="60"/>
        <v>0.77777777777777779</v>
      </c>
      <c r="Z246" s="127">
        <f t="shared" si="60"/>
        <v>0.22222222222222221</v>
      </c>
      <c r="AA246" s="127">
        <f t="shared" si="60"/>
        <v>0</v>
      </c>
      <c r="AB246" s="127">
        <f t="shared" si="59"/>
        <v>0</v>
      </c>
      <c r="AC246" s="157"/>
      <c r="AD246" s="28" t="s">
        <v>256</v>
      </c>
      <c r="AE246" s="83" t="s">
        <v>499</v>
      </c>
      <c r="AF246" s="154"/>
      <c r="AG246" s="174">
        <v>0.75</v>
      </c>
      <c r="AH246" s="174">
        <v>0.25</v>
      </c>
      <c r="AI246" s="174">
        <v>0</v>
      </c>
      <c r="AJ246" s="174">
        <v>0</v>
      </c>
      <c r="AK246" s="174">
        <v>1</v>
      </c>
      <c r="AL246" s="175"/>
      <c r="AM246" s="264">
        <f t="shared" si="67"/>
        <v>9.722222222222221E-2</v>
      </c>
      <c r="AN246" s="264">
        <f t="shared" si="67"/>
        <v>-9.722222222222221E-2</v>
      </c>
      <c r="AO246" s="264">
        <f t="shared" si="67"/>
        <v>0</v>
      </c>
      <c r="AP246" s="264">
        <f t="shared" si="67"/>
        <v>0</v>
      </c>
      <c r="AR246" s="174">
        <f t="shared" si="68"/>
        <v>2.777777777777779E-2</v>
      </c>
      <c r="AS246" s="174">
        <f t="shared" si="68"/>
        <v>-2.777777777777779E-2</v>
      </c>
      <c r="AT246" s="174">
        <f t="shared" si="68"/>
        <v>0</v>
      </c>
      <c r="AU246" s="174">
        <f t="shared" si="68"/>
        <v>0</v>
      </c>
    </row>
    <row r="247" spans="1:47" ht="25.35" customHeight="1" thickBot="1" x14ac:dyDescent="0.25">
      <c r="A247" s="2"/>
      <c r="B247" s="48" t="s">
        <v>258</v>
      </c>
      <c r="C247" s="28" t="s">
        <v>273</v>
      </c>
      <c r="D247" s="144"/>
      <c r="E247" s="205">
        <v>8</v>
      </c>
      <c r="F247" s="205">
        <v>0</v>
      </c>
      <c r="G247" s="206">
        <v>0</v>
      </c>
      <c r="H247" s="205">
        <v>0</v>
      </c>
      <c r="I247" s="205">
        <v>8</v>
      </c>
      <c r="J247" s="116"/>
      <c r="K247" s="192">
        <v>1</v>
      </c>
      <c r="L247" s="192">
        <v>0</v>
      </c>
      <c r="M247" s="192">
        <v>0</v>
      </c>
      <c r="N247" s="192">
        <v>0</v>
      </c>
      <c r="O247" s="157"/>
      <c r="P247" s="48" t="s">
        <v>258</v>
      </c>
      <c r="Q247" s="28" t="s">
        <v>273</v>
      </c>
      <c r="R247" s="144"/>
      <c r="S247" s="30">
        <v>7</v>
      </c>
      <c r="T247" s="30">
        <v>2</v>
      </c>
      <c r="U247" s="31">
        <v>0</v>
      </c>
      <c r="V247" s="30">
        <v>0</v>
      </c>
      <c r="W247" s="30">
        <v>9</v>
      </c>
      <c r="X247" s="116"/>
      <c r="Y247" s="127">
        <f t="shared" si="60"/>
        <v>0.77777777777777779</v>
      </c>
      <c r="Z247" s="127">
        <f t="shared" si="60"/>
        <v>0.22222222222222221</v>
      </c>
      <c r="AA247" s="127">
        <f t="shared" si="60"/>
        <v>0</v>
      </c>
      <c r="AB247" s="127">
        <f t="shared" si="59"/>
        <v>0</v>
      </c>
      <c r="AC247" s="157"/>
      <c r="AD247" s="28" t="s">
        <v>258</v>
      </c>
      <c r="AE247" s="83" t="s">
        <v>273</v>
      </c>
      <c r="AF247" s="154"/>
      <c r="AG247" s="174">
        <v>0.75</v>
      </c>
      <c r="AH247" s="174">
        <v>0.25</v>
      </c>
      <c r="AI247" s="174">
        <v>0</v>
      </c>
      <c r="AJ247" s="174">
        <v>0</v>
      </c>
      <c r="AK247" s="174">
        <v>1</v>
      </c>
      <c r="AL247" s="175"/>
      <c r="AM247" s="264">
        <f t="shared" si="67"/>
        <v>0.22222222222222221</v>
      </c>
      <c r="AN247" s="264">
        <f t="shared" si="67"/>
        <v>-0.22222222222222221</v>
      </c>
      <c r="AO247" s="264">
        <f t="shared" si="67"/>
        <v>0</v>
      </c>
      <c r="AP247" s="264">
        <f t="shared" si="67"/>
        <v>0</v>
      </c>
      <c r="AR247" s="174">
        <f t="shared" si="68"/>
        <v>2.777777777777779E-2</v>
      </c>
      <c r="AS247" s="174">
        <f t="shared" si="68"/>
        <v>-2.777777777777779E-2</v>
      </c>
      <c r="AT247" s="174">
        <f t="shared" si="68"/>
        <v>0</v>
      </c>
      <c r="AU247" s="174">
        <f t="shared" si="68"/>
        <v>0</v>
      </c>
    </row>
    <row r="248" spans="1:47" ht="25.35" customHeight="1" thickBot="1" x14ac:dyDescent="0.25">
      <c r="A248" s="2"/>
      <c r="B248" s="48" t="s">
        <v>274</v>
      </c>
      <c r="C248" s="28" t="s">
        <v>275</v>
      </c>
      <c r="D248" s="144"/>
      <c r="E248" s="205">
        <v>8</v>
      </c>
      <c r="F248" s="205">
        <v>0</v>
      </c>
      <c r="G248" s="206">
        <v>0</v>
      </c>
      <c r="H248" s="205">
        <v>0</v>
      </c>
      <c r="I248" s="205">
        <v>8</v>
      </c>
      <c r="J248" s="116"/>
      <c r="K248" s="192">
        <v>1</v>
      </c>
      <c r="L248" s="192">
        <v>0</v>
      </c>
      <c r="M248" s="192">
        <v>0</v>
      </c>
      <c r="N248" s="192">
        <v>0</v>
      </c>
      <c r="O248" s="157"/>
      <c r="P248" s="48" t="s">
        <v>274</v>
      </c>
      <c r="Q248" s="28" t="s">
        <v>275</v>
      </c>
      <c r="R248" s="144"/>
      <c r="S248" s="30">
        <v>7</v>
      </c>
      <c r="T248" s="30">
        <v>2</v>
      </c>
      <c r="U248" s="31">
        <v>0</v>
      </c>
      <c r="V248" s="30">
        <v>0</v>
      </c>
      <c r="W248" s="30">
        <v>9</v>
      </c>
      <c r="X248" s="116"/>
      <c r="Y248" s="127">
        <f t="shared" si="60"/>
        <v>0.77777777777777779</v>
      </c>
      <c r="Z248" s="127">
        <f t="shared" si="60"/>
        <v>0.22222222222222221</v>
      </c>
      <c r="AA248" s="127">
        <f t="shared" si="60"/>
        <v>0</v>
      </c>
      <c r="AB248" s="127">
        <f t="shared" si="59"/>
        <v>0</v>
      </c>
      <c r="AC248" s="157"/>
      <c r="AD248" s="28" t="s">
        <v>274</v>
      </c>
      <c r="AE248" s="83" t="s">
        <v>500</v>
      </c>
      <c r="AF248" s="154"/>
      <c r="AG248" s="174">
        <v>0.75</v>
      </c>
      <c r="AH248" s="174">
        <v>0.25</v>
      </c>
      <c r="AI248" s="174">
        <v>0</v>
      </c>
      <c r="AJ248" s="174">
        <v>0</v>
      </c>
      <c r="AK248" s="174">
        <v>1</v>
      </c>
      <c r="AL248" s="175"/>
      <c r="AM248" s="264">
        <f t="shared" si="67"/>
        <v>0.22222222222222221</v>
      </c>
      <c r="AN248" s="264">
        <f t="shared" si="67"/>
        <v>-0.22222222222222221</v>
      </c>
      <c r="AO248" s="264">
        <f t="shared" si="67"/>
        <v>0</v>
      </c>
      <c r="AP248" s="264">
        <f t="shared" si="67"/>
        <v>0</v>
      </c>
      <c r="AR248" s="174">
        <f t="shared" si="68"/>
        <v>2.777777777777779E-2</v>
      </c>
      <c r="AS248" s="174">
        <f t="shared" si="68"/>
        <v>-2.777777777777779E-2</v>
      </c>
      <c r="AT248" s="174">
        <f t="shared" si="68"/>
        <v>0</v>
      </c>
      <c r="AU248" s="174">
        <f t="shared" si="68"/>
        <v>0</v>
      </c>
    </row>
    <row r="249" spans="1:47" ht="17.100000000000001" customHeight="1" thickBot="1" x14ac:dyDescent="0.25">
      <c r="A249" s="2"/>
      <c r="B249" s="48" t="s">
        <v>276</v>
      </c>
      <c r="C249" s="28" t="s">
        <v>277</v>
      </c>
      <c r="D249" s="144"/>
      <c r="E249" s="205">
        <v>8</v>
      </c>
      <c r="F249" s="205">
        <v>0</v>
      </c>
      <c r="G249" s="206">
        <v>0</v>
      </c>
      <c r="H249" s="205">
        <v>0</v>
      </c>
      <c r="I249" s="205">
        <v>8</v>
      </c>
      <c r="J249" s="116"/>
      <c r="K249" s="192">
        <v>1</v>
      </c>
      <c r="L249" s="192">
        <v>0</v>
      </c>
      <c r="M249" s="192">
        <v>0</v>
      </c>
      <c r="N249" s="192">
        <v>0</v>
      </c>
      <c r="O249" s="157"/>
      <c r="P249" s="48" t="s">
        <v>276</v>
      </c>
      <c r="Q249" s="28" t="s">
        <v>277</v>
      </c>
      <c r="R249" s="144"/>
      <c r="S249" s="30">
        <v>8</v>
      </c>
      <c r="T249" s="30">
        <v>1</v>
      </c>
      <c r="U249" s="31">
        <v>0</v>
      </c>
      <c r="V249" s="30">
        <v>0</v>
      </c>
      <c r="W249" s="30">
        <v>9</v>
      </c>
      <c r="X249" s="116"/>
      <c r="Y249" s="127">
        <f t="shared" si="60"/>
        <v>0.88888888888888884</v>
      </c>
      <c r="Z249" s="127">
        <f t="shared" si="60"/>
        <v>0.1111111111111111</v>
      </c>
      <c r="AA249" s="127">
        <f t="shared" si="60"/>
        <v>0</v>
      </c>
      <c r="AB249" s="127">
        <f t="shared" si="59"/>
        <v>0</v>
      </c>
      <c r="AC249" s="157"/>
      <c r="AD249" s="28" t="s">
        <v>276</v>
      </c>
      <c r="AE249" s="83" t="s">
        <v>277</v>
      </c>
      <c r="AF249" s="154"/>
      <c r="AG249" s="174">
        <v>0.8571428571428571</v>
      </c>
      <c r="AH249" s="174">
        <v>0.14285714285714285</v>
      </c>
      <c r="AI249" s="174">
        <v>0</v>
      </c>
      <c r="AJ249" s="174">
        <v>0</v>
      </c>
      <c r="AK249" s="174">
        <v>0.875</v>
      </c>
      <c r="AL249" s="175"/>
      <c r="AM249" s="264">
        <f t="shared" si="67"/>
        <v>0.11111111111111116</v>
      </c>
      <c r="AN249" s="264">
        <f t="shared" si="67"/>
        <v>-0.1111111111111111</v>
      </c>
      <c r="AO249" s="264">
        <f t="shared" si="67"/>
        <v>0</v>
      </c>
      <c r="AP249" s="264">
        <f t="shared" si="67"/>
        <v>0</v>
      </c>
      <c r="AR249" s="174">
        <f t="shared" si="68"/>
        <v>3.1746031746031744E-2</v>
      </c>
      <c r="AS249" s="174">
        <f t="shared" si="68"/>
        <v>-3.1746031746031744E-2</v>
      </c>
      <c r="AT249" s="174">
        <f t="shared" si="68"/>
        <v>0</v>
      </c>
      <c r="AU249" s="174">
        <f t="shared" si="68"/>
        <v>0</v>
      </c>
    </row>
    <row r="250" spans="1:47" ht="17.100000000000001" customHeight="1" thickBot="1" x14ac:dyDescent="0.25">
      <c r="A250" s="2"/>
      <c r="B250" s="35">
        <v>2</v>
      </c>
      <c r="C250" s="36" t="s">
        <v>278</v>
      </c>
      <c r="E250" s="30" t="s">
        <v>49</v>
      </c>
      <c r="F250" s="30" t="s">
        <v>49</v>
      </c>
      <c r="G250" s="31" t="s">
        <v>49</v>
      </c>
      <c r="H250" s="30" t="s">
        <v>49</v>
      </c>
      <c r="I250" s="30" t="s">
        <v>49</v>
      </c>
      <c r="J250" s="116"/>
      <c r="K250" s="246" t="s">
        <v>49</v>
      </c>
      <c r="L250" s="246" t="s">
        <v>49</v>
      </c>
      <c r="M250" s="246" t="s">
        <v>49</v>
      </c>
      <c r="N250" s="246" t="s">
        <v>49</v>
      </c>
      <c r="O250" s="157"/>
      <c r="P250" s="35">
        <v>2</v>
      </c>
      <c r="Q250" s="36" t="s">
        <v>278</v>
      </c>
      <c r="S250" s="30" t="s">
        <v>49</v>
      </c>
      <c r="T250" s="30" t="s">
        <v>49</v>
      </c>
      <c r="U250" s="31" t="s">
        <v>49</v>
      </c>
      <c r="V250" s="30" t="s">
        <v>49</v>
      </c>
      <c r="W250" s="30" t="s">
        <v>49</v>
      </c>
      <c r="X250" s="116"/>
      <c r="Y250" s="127" t="str">
        <f t="shared" si="60"/>
        <v/>
      </c>
      <c r="Z250" s="127" t="str">
        <f t="shared" si="60"/>
        <v/>
      </c>
      <c r="AA250" s="127" t="str">
        <f t="shared" si="60"/>
        <v/>
      </c>
      <c r="AB250" s="127" t="str">
        <f t="shared" si="59"/>
        <v/>
      </c>
      <c r="AC250" s="157"/>
      <c r="AD250" s="35" t="s">
        <v>156</v>
      </c>
      <c r="AE250" s="36" t="s">
        <v>278</v>
      </c>
      <c r="AG250" s="175"/>
      <c r="AH250" s="175"/>
      <c r="AI250" s="175"/>
      <c r="AJ250" s="175"/>
      <c r="AK250" s="175"/>
      <c r="AL250" s="175"/>
      <c r="AM250" s="174" t="s">
        <v>49</v>
      </c>
      <c r="AN250" s="174" t="s">
        <v>49</v>
      </c>
      <c r="AO250" s="174" t="s">
        <v>49</v>
      </c>
      <c r="AP250" s="174" t="s">
        <v>49</v>
      </c>
      <c r="AR250" s="174"/>
      <c r="AS250" s="174"/>
      <c r="AT250" s="174"/>
      <c r="AU250" s="174"/>
    </row>
    <row r="251" spans="1:47" ht="17.100000000000001" customHeight="1" thickBot="1" x14ac:dyDescent="0.25">
      <c r="A251" s="2"/>
      <c r="B251" s="48" t="s">
        <v>158</v>
      </c>
      <c r="C251" s="28" t="s">
        <v>279</v>
      </c>
      <c r="D251" s="144"/>
      <c r="E251" s="205">
        <v>7</v>
      </c>
      <c r="F251" s="205">
        <v>1</v>
      </c>
      <c r="G251" s="206">
        <v>0</v>
      </c>
      <c r="H251" s="205">
        <v>0</v>
      </c>
      <c r="I251" s="205">
        <v>8</v>
      </c>
      <c r="J251" s="116"/>
      <c r="K251" s="192">
        <v>0.875</v>
      </c>
      <c r="L251" s="192">
        <v>0.125</v>
      </c>
      <c r="M251" s="192">
        <v>0</v>
      </c>
      <c r="N251" s="192">
        <v>0</v>
      </c>
      <c r="O251" s="157"/>
      <c r="P251" s="48" t="s">
        <v>158</v>
      </c>
      <c r="Q251" s="28" t="s">
        <v>279</v>
      </c>
      <c r="R251" s="144"/>
      <c r="S251" s="30">
        <v>6</v>
      </c>
      <c r="T251" s="30">
        <v>3</v>
      </c>
      <c r="U251" s="31">
        <v>0</v>
      </c>
      <c r="V251" s="30">
        <v>0</v>
      </c>
      <c r="W251" s="30">
        <v>9</v>
      </c>
      <c r="X251" s="116"/>
      <c r="Y251" s="127">
        <f t="shared" si="60"/>
        <v>0.66666666666666663</v>
      </c>
      <c r="Z251" s="127">
        <f t="shared" si="60"/>
        <v>0.33333333333333331</v>
      </c>
      <c r="AA251" s="127">
        <f t="shared" si="60"/>
        <v>0</v>
      </c>
      <c r="AB251" s="127">
        <f t="shared" si="59"/>
        <v>0</v>
      </c>
      <c r="AC251" s="157"/>
      <c r="AD251" s="28" t="s">
        <v>158</v>
      </c>
      <c r="AE251" s="83" t="s">
        <v>279</v>
      </c>
      <c r="AF251" s="154"/>
      <c r="AG251" s="174">
        <v>0.625</v>
      </c>
      <c r="AH251" s="174">
        <v>0.375</v>
      </c>
      <c r="AI251" s="174">
        <v>0</v>
      </c>
      <c r="AJ251" s="174">
        <v>0</v>
      </c>
      <c r="AK251" s="174">
        <v>1</v>
      </c>
      <c r="AL251" s="175"/>
      <c r="AM251" s="264">
        <f t="shared" si="67"/>
        <v>0.20833333333333337</v>
      </c>
      <c r="AN251" s="264">
        <f t="shared" si="67"/>
        <v>-0.20833333333333331</v>
      </c>
      <c r="AO251" s="264">
        <f t="shared" si="67"/>
        <v>0</v>
      </c>
      <c r="AP251" s="264">
        <f t="shared" si="67"/>
        <v>0</v>
      </c>
      <c r="AR251" s="174">
        <f t="shared" ref="AR251:AU256" si="69">Y251-AG251</f>
        <v>4.166666666666663E-2</v>
      </c>
      <c r="AS251" s="174">
        <f t="shared" si="69"/>
        <v>-4.1666666666666685E-2</v>
      </c>
      <c r="AT251" s="174">
        <f t="shared" si="69"/>
        <v>0</v>
      </c>
      <c r="AU251" s="174">
        <f t="shared" si="69"/>
        <v>0</v>
      </c>
    </row>
    <row r="252" spans="1:47" ht="25.35" customHeight="1" thickBot="1" x14ac:dyDescent="0.25">
      <c r="A252" s="2"/>
      <c r="B252" s="48" t="s">
        <v>161</v>
      </c>
      <c r="C252" s="28" t="s">
        <v>280</v>
      </c>
      <c r="D252" s="144"/>
      <c r="E252" s="205">
        <v>7</v>
      </c>
      <c r="F252" s="205">
        <v>1</v>
      </c>
      <c r="G252" s="206">
        <v>0</v>
      </c>
      <c r="H252" s="205">
        <v>0</v>
      </c>
      <c r="I252" s="205">
        <v>8</v>
      </c>
      <c r="J252" s="116"/>
      <c r="K252" s="192">
        <v>0.875</v>
      </c>
      <c r="L252" s="192">
        <v>0.125</v>
      </c>
      <c r="M252" s="192">
        <v>0</v>
      </c>
      <c r="N252" s="192">
        <v>0</v>
      </c>
      <c r="O252" s="157"/>
      <c r="P252" s="48" t="s">
        <v>161</v>
      </c>
      <c r="Q252" s="28" t="s">
        <v>280</v>
      </c>
      <c r="R252" s="144"/>
      <c r="S252" s="30">
        <v>6</v>
      </c>
      <c r="T252" s="30">
        <v>3</v>
      </c>
      <c r="U252" s="31">
        <v>0</v>
      </c>
      <c r="V252" s="30">
        <v>0</v>
      </c>
      <c r="W252" s="30">
        <v>9</v>
      </c>
      <c r="X252" s="116"/>
      <c r="Y252" s="127">
        <f t="shared" si="60"/>
        <v>0.66666666666666663</v>
      </c>
      <c r="Z252" s="127">
        <f t="shared" si="60"/>
        <v>0.33333333333333331</v>
      </c>
      <c r="AA252" s="127">
        <f t="shared" si="60"/>
        <v>0</v>
      </c>
      <c r="AB252" s="127">
        <f t="shared" si="59"/>
        <v>0</v>
      </c>
      <c r="AC252" s="157"/>
      <c r="AD252" s="28" t="s">
        <v>161</v>
      </c>
      <c r="AE252" s="83" t="s">
        <v>280</v>
      </c>
      <c r="AF252" s="154"/>
      <c r="AG252" s="174">
        <v>0.625</v>
      </c>
      <c r="AH252" s="174">
        <v>0.375</v>
      </c>
      <c r="AI252" s="174">
        <v>0</v>
      </c>
      <c r="AJ252" s="174">
        <v>0</v>
      </c>
      <c r="AK252" s="174">
        <v>1</v>
      </c>
      <c r="AL252" s="175"/>
      <c r="AM252" s="264">
        <f t="shared" si="67"/>
        <v>0.20833333333333337</v>
      </c>
      <c r="AN252" s="264">
        <f t="shared" si="67"/>
        <v>-0.20833333333333331</v>
      </c>
      <c r="AO252" s="264">
        <f t="shared" si="67"/>
        <v>0</v>
      </c>
      <c r="AP252" s="264">
        <f t="shared" si="67"/>
        <v>0</v>
      </c>
      <c r="AR252" s="174">
        <f t="shared" si="69"/>
        <v>4.166666666666663E-2</v>
      </c>
      <c r="AS252" s="174">
        <f t="shared" si="69"/>
        <v>-4.1666666666666685E-2</v>
      </c>
      <c r="AT252" s="174">
        <f t="shared" si="69"/>
        <v>0</v>
      </c>
      <c r="AU252" s="174">
        <f t="shared" si="69"/>
        <v>0</v>
      </c>
    </row>
    <row r="253" spans="1:47" ht="25.35" customHeight="1" thickBot="1" x14ac:dyDescent="0.25">
      <c r="A253" s="2"/>
      <c r="B253" s="48" t="s">
        <v>167</v>
      </c>
      <c r="C253" s="28" t="s">
        <v>281</v>
      </c>
      <c r="D253" s="144"/>
      <c r="E253" s="205">
        <v>8</v>
      </c>
      <c r="F253" s="205">
        <v>0</v>
      </c>
      <c r="G253" s="206">
        <v>0</v>
      </c>
      <c r="H253" s="205">
        <v>0</v>
      </c>
      <c r="I253" s="205">
        <v>8</v>
      </c>
      <c r="J253" s="116"/>
      <c r="K253" s="192">
        <v>1</v>
      </c>
      <c r="L253" s="192">
        <v>0</v>
      </c>
      <c r="M253" s="192">
        <v>0</v>
      </c>
      <c r="N253" s="192">
        <v>0</v>
      </c>
      <c r="O253" s="157"/>
      <c r="P253" s="48" t="s">
        <v>167</v>
      </c>
      <c r="Q253" s="28" t="s">
        <v>281</v>
      </c>
      <c r="R253" s="144"/>
      <c r="S253" s="30">
        <v>8</v>
      </c>
      <c r="T253" s="30">
        <v>1</v>
      </c>
      <c r="U253" s="31">
        <v>0</v>
      </c>
      <c r="V253" s="30">
        <v>0</v>
      </c>
      <c r="W253" s="30">
        <v>9</v>
      </c>
      <c r="X253" s="116"/>
      <c r="Y253" s="127">
        <f t="shared" si="60"/>
        <v>0.88888888888888884</v>
      </c>
      <c r="Z253" s="127">
        <f t="shared" si="60"/>
        <v>0.1111111111111111</v>
      </c>
      <c r="AA253" s="127">
        <f t="shared" si="60"/>
        <v>0</v>
      </c>
      <c r="AB253" s="127">
        <f t="shared" si="59"/>
        <v>0</v>
      </c>
      <c r="AC253" s="157"/>
      <c r="AD253" s="28" t="s">
        <v>167</v>
      </c>
      <c r="AE253" s="83" t="s">
        <v>281</v>
      </c>
      <c r="AF253" s="154"/>
      <c r="AG253" s="174">
        <v>0.75</v>
      </c>
      <c r="AH253" s="174">
        <v>0.25</v>
      </c>
      <c r="AI253" s="174">
        <v>0</v>
      </c>
      <c r="AJ253" s="174">
        <v>0</v>
      </c>
      <c r="AK253" s="174">
        <v>1</v>
      </c>
      <c r="AL253" s="175"/>
      <c r="AM253" s="264">
        <f t="shared" si="67"/>
        <v>0.11111111111111116</v>
      </c>
      <c r="AN253" s="264">
        <f t="shared" si="67"/>
        <v>-0.1111111111111111</v>
      </c>
      <c r="AO253" s="264">
        <f t="shared" si="67"/>
        <v>0</v>
      </c>
      <c r="AP253" s="264">
        <f t="shared" si="67"/>
        <v>0</v>
      </c>
      <c r="AR253" s="174">
        <f t="shared" si="69"/>
        <v>0.13888888888888884</v>
      </c>
      <c r="AS253" s="174">
        <f t="shared" si="69"/>
        <v>-0.1388888888888889</v>
      </c>
      <c r="AT253" s="174">
        <f t="shared" si="69"/>
        <v>0</v>
      </c>
      <c r="AU253" s="174">
        <f t="shared" si="69"/>
        <v>0</v>
      </c>
    </row>
    <row r="254" spans="1:47" ht="25.35" customHeight="1" thickBot="1" x14ac:dyDescent="0.25">
      <c r="A254" s="2"/>
      <c r="B254" s="48" t="s">
        <v>170</v>
      </c>
      <c r="C254" s="28" t="s">
        <v>282</v>
      </c>
      <c r="D254" s="144"/>
      <c r="E254" s="205">
        <v>8</v>
      </c>
      <c r="F254" s="205">
        <v>0</v>
      </c>
      <c r="G254" s="206">
        <v>0</v>
      </c>
      <c r="H254" s="205">
        <v>0</v>
      </c>
      <c r="I254" s="205">
        <v>8</v>
      </c>
      <c r="J254" s="116"/>
      <c r="K254" s="192">
        <v>1</v>
      </c>
      <c r="L254" s="192">
        <v>0</v>
      </c>
      <c r="M254" s="192">
        <v>0</v>
      </c>
      <c r="N254" s="192">
        <v>0</v>
      </c>
      <c r="O254" s="157"/>
      <c r="P254" s="48" t="s">
        <v>170</v>
      </c>
      <c r="Q254" s="28" t="s">
        <v>282</v>
      </c>
      <c r="R254" s="144"/>
      <c r="S254" s="30">
        <v>8</v>
      </c>
      <c r="T254" s="30">
        <v>1</v>
      </c>
      <c r="U254" s="31">
        <v>0</v>
      </c>
      <c r="V254" s="30">
        <v>0</v>
      </c>
      <c r="W254" s="30">
        <v>9</v>
      </c>
      <c r="X254" s="116"/>
      <c r="Y254" s="127">
        <f t="shared" si="60"/>
        <v>0.88888888888888884</v>
      </c>
      <c r="Z254" s="127">
        <f t="shared" si="60"/>
        <v>0.1111111111111111</v>
      </c>
      <c r="AA254" s="127">
        <f t="shared" si="60"/>
        <v>0</v>
      </c>
      <c r="AB254" s="127">
        <f t="shared" si="59"/>
        <v>0</v>
      </c>
      <c r="AC254" s="157"/>
      <c r="AD254" s="28" t="s">
        <v>170</v>
      </c>
      <c r="AE254" s="83" t="s">
        <v>282</v>
      </c>
      <c r="AF254" s="154"/>
      <c r="AG254" s="174">
        <v>0.75</v>
      </c>
      <c r="AH254" s="174">
        <v>0.25</v>
      </c>
      <c r="AI254" s="174">
        <v>0</v>
      </c>
      <c r="AJ254" s="174">
        <v>0</v>
      </c>
      <c r="AK254" s="174">
        <v>1</v>
      </c>
      <c r="AL254" s="175"/>
      <c r="AM254" s="264">
        <f t="shared" si="67"/>
        <v>0.11111111111111116</v>
      </c>
      <c r="AN254" s="264">
        <f t="shared" si="67"/>
        <v>-0.1111111111111111</v>
      </c>
      <c r="AO254" s="264">
        <f t="shared" si="67"/>
        <v>0</v>
      </c>
      <c r="AP254" s="264">
        <f t="shared" si="67"/>
        <v>0</v>
      </c>
      <c r="AR254" s="174">
        <f t="shared" si="69"/>
        <v>0.13888888888888884</v>
      </c>
      <c r="AS254" s="174">
        <f t="shared" si="69"/>
        <v>-0.1388888888888889</v>
      </c>
      <c r="AT254" s="174">
        <f t="shared" si="69"/>
        <v>0</v>
      </c>
      <c r="AU254" s="174">
        <f t="shared" si="69"/>
        <v>0</v>
      </c>
    </row>
    <row r="255" spans="1:47" ht="17.100000000000001" customHeight="1" thickBot="1" x14ac:dyDescent="0.25">
      <c r="A255" s="2"/>
      <c r="B255" s="48" t="s">
        <v>265</v>
      </c>
      <c r="C255" s="28" t="s">
        <v>283</v>
      </c>
      <c r="D255" s="144"/>
      <c r="E255" s="205">
        <v>8</v>
      </c>
      <c r="F255" s="205">
        <v>0</v>
      </c>
      <c r="G255" s="206">
        <v>0</v>
      </c>
      <c r="H255" s="205">
        <v>0</v>
      </c>
      <c r="I255" s="205">
        <v>8</v>
      </c>
      <c r="J255" s="116"/>
      <c r="K255" s="192">
        <v>1</v>
      </c>
      <c r="L255" s="192">
        <v>0</v>
      </c>
      <c r="M255" s="192">
        <v>0</v>
      </c>
      <c r="N255" s="192">
        <v>0</v>
      </c>
      <c r="O255" s="157"/>
      <c r="P255" s="48" t="s">
        <v>265</v>
      </c>
      <c r="Q255" s="28" t="s">
        <v>283</v>
      </c>
      <c r="R255" s="144"/>
      <c r="S255" s="30">
        <v>8</v>
      </c>
      <c r="T255" s="30">
        <v>1</v>
      </c>
      <c r="U255" s="31">
        <v>0</v>
      </c>
      <c r="V255" s="30">
        <v>0</v>
      </c>
      <c r="W255" s="30">
        <v>9</v>
      </c>
      <c r="X255" s="116"/>
      <c r="Y255" s="127">
        <f t="shared" si="60"/>
        <v>0.88888888888888884</v>
      </c>
      <c r="Z255" s="127">
        <f t="shared" si="60"/>
        <v>0.1111111111111111</v>
      </c>
      <c r="AA255" s="127">
        <f t="shared" si="60"/>
        <v>0</v>
      </c>
      <c r="AB255" s="127">
        <f t="shared" si="59"/>
        <v>0</v>
      </c>
      <c r="AC255" s="157"/>
      <c r="AD255" s="28" t="s">
        <v>265</v>
      </c>
      <c r="AE255" s="83" t="s">
        <v>283</v>
      </c>
      <c r="AF255" s="154"/>
      <c r="AG255" s="174">
        <v>0.875</v>
      </c>
      <c r="AH255" s="174">
        <v>0.125</v>
      </c>
      <c r="AI255" s="174">
        <v>0</v>
      </c>
      <c r="AJ255" s="174">
        <v>0</v>
      </c>
      <c r="AK255" s="174">
        <v>1</v>
      </c>
      <c r="AL255" s="175"/>
      <c r="AM255" s="264">
        <f t="shared" si="67"/>
        <v>0.11111111111111116</v>
      </c>
      <c r="AN255" s="264">
        <f t="shared" si="67"/>
        <v>-0.1111111111111111</v>
      </c>
      <c r="AO255" s="264">
        <f t="shared" si="67"/>
        <v>0</v>
      </c>
      <c r="AP255" s="264">
        <f t="shared" si="67"/>
        <v>0</v>
      </c>
      <c r="AR255" s="174">
        <f t="shared" si="69"/>
        <v>1.388888888888884E-2</v>
      </c>
      <c r="AS255" s="174">
        <f t="shared" si="69"/>
        <v>-1.3888888888888895E-2</v>
      </c>
      <c r="AT255" s="174">
        <f t="shared" si="69"/>
        <v>0</v>
      </c>
      <c r="AU255" s="174">
        <f t="shared" si="69"/>
        <v>0</v>
      </c>
    </row>
    <row r="256" spans="1:47" ht="59.1" customHeight="1" thickBot="1" x14ac:dyDescent="0.25">
      <c r="A256" s="2"/>
      <c r="B256" s="48" t="s">
        <v>284</v>
      </c>
      <c r="C256" s="28" t="s">
        <v>285</v>
      </c>
      <c r="D256" s="144"/>
      <c r="E256" s="205">
        <v>7</v>
      </c>
      <c r="F256" s="205">
        <v>1</v>
      </c>
      <c r="G256" s="206">
        <v>0</v>
      </c>
      <c r="H256" s="205">
        <v>0</v>
      </c>
      <c r="I256" s="205">
        <v>8</v>
      </c>
      <c r="J256" s="116"/>
      <c r="K256" s="192">
        <v>0.875</v>
      </c>
      <c r="L256" s="192">
        <v>0.125</v>
      </c>
      <c r="M256" s="192">
        <v>0</v>
      </c>
      <c r="N256" s="192">
        <v>0</v>
      </c>
      <c r="O256" s="157"/>
      <c r="P256" s="48" t="s">
        <v>284</v>
      </c>
      <c r="Q256" s="28" t="s">
        <v>285</v>
      </c>
      <c r="R256" s="144"/>
      <c r="S256" s="30">
        <v>7</v>
      </c>
      <c r="T256" s="30">
        <v>2</v>
      </c>
      <c r="U256" s="31">
        <v>0</v>
      </c>
      <c r="V256" s="30">
        <v>0</v>
      </c>
      <c r="W256" s="30">
        <v>9</v>
      </c>
      <c r="X256" s="116"/>
      <c r="Y256" s="127">
        <f t="shared" si="60"/>
        <v>0.77777777777777779</v>
      </c>
      <c r="Z256" s="127">
        <f t="shared" si="60"/>
        <v>0.22222222222222221</v>
      </c>
      <c r="AA256" s="127">
        <f t="shared" si="60"/>
        <v>0</v>
      </c>
      <c r="AB256" s="127">
        <f t="shared" si="59"/>
        <v>0</v>
      </c>
      <c r="AC256" s="157"/>
      <c r="AD256" s="28" t="s">
        <v>284</v>
      </c>
      <c r="AE256" s="83" t="s">
        <v>501</v>
      </c>
      <c r="AF256" s="154"/>
      <c r="AG256" s="174">
        <v>0.75</v>
      </c>
      <c r="AH256" s="174">
        <v>0.25</v>
      </c>
      <c r="AI256" s="174">
        <v>0</v>
      </c>
      <c r="AJ256" s="174">
        <v>0</v>
      </c>
      <c r="AK256" s="174">
        <v>1</v>
      </c>
      <c r="AL256" s="175"/>
      <c r="AM256" s="264">
        <f t="shared" si="67"/>
        <v>9.722222222222221E-2</v>
      </c>
      <c r="AN256" s="264">
        <f t="shared" si="67"/>
        <v>-9.722222222222221E-2</v>
      </c>
      <c r="AO256" s="264">
        <f t="shared" si="67"/>
        <v>0</v>
      </c>
      <c r="AP256" s="264">
        <f t="shared" si="67"/>
        <v>0</v>
      </c>
      <c r="AR256" s="174">
        <f t="shared" si="69"/>
        <v>2.777777777777779E-2</v>
      </c>
      <c r="AS256" s="174">
        <f t="shared" si="69"/>
        <v>-2.777777777777779E-2</v>
      </c>
      <c r="AT256" s="174">
        <f t="shared" si="69"/>
        <v>0</v>
      </c>
      <c r="AU256" s="174">
        <f t="shared" si="69"/>
        <v>0</v>
      </c>
    </row>
    <row r="257" spans="1:47" ht="17.100000000000001" customHeight="1" thickBot="1" x14ac:dyDescent="0.25">
      <c r="A257" s="2"/>
      <c r="B257" s="35">
        <v>3</v>
      </c>
      <c r="C257" s="36" t="s">
        <v>286</v>
      </c>
      <c r="E257" s="30" t="s">
        <v>49</v>
      </c>
      <c r="F257" s="30" t="s">
        <v>49</v>
      </c>
      <c r="G257" s="31" t="s">
        <v>49</v>
      </c>
      <c r="H257" s="30" t="s">
        <v>49</v>
      </c>
      <c r="I257" s="30" t="s">
        <v>49</v>
      </c>
      <c r="J257" s="116"/>
      <c r="K257" s="127" t="s">
        <v>49</v>
      </c>
      <c r="L257" s="127" t="s">
        <v>49</v>
      </c>
      <c r="M257" s="127" t="s">
        <v>49</v>
      </c>
      <c r="N257" s="127" t="s">
        <v>49</v>
      </c>
      <c r="O257" s="157"/>
      <c r="P257" s="35">
        <v>3</v>
      </c>
      <c r="Q257" s="36" t="s">
        <v>286</v>
      </c>
      <c r="S257" s="30" t="s">
        <v>49</v>
      </c>
      <c r="T257" s="30" t="s">
        <v>49</v>
      </c>
      <c r="U257" s="31" t="s">
        <v>49</v>
      </c>
      <c r="V257" s="30" t="s">
        <v>49</v>
      </c>
      <c r="W257" s="30" t="s">
        <v>49</v>
      </c>
      <c r="X257" s="116"/>
      <c r="Y257" s="127" t="str">
        <f t="shared" si="60"/>
        <v/>
      </c>
      <c r="Z257" s="127" t="str">
        <f t="shared" si="60"/>
        <v/>
      </c>
      <c r="AA257" s="127" t="str">
        <f t="shared" si="60"/>
        <v/>
      </c>
      <c r="AB257" s="127" t="str">
        <f t="shared" si="59"/>
        <v/>
      </c>
      <c r="AC257" s="157"/>
      <c r="AD257" s="35" t="s">
        <v>434</v>
      </c>
      <c r="AE257" s="36" t="s">
        <v>286</v>
      </c>
      <c r="AG257" s="175"/>
      <c r="AH257" s="175"/>
      <c r="AI257" s="175"/>
      <c r="AJ257" s="175"/>
      <c r="AK257" s="175"/>
      <c r="AL257" s="175"/>
      <c r="AM257" s="174" t="s">
        <v>49</v>
      </c>
      <c r="AN257" s="174" t="s">
        <v>49</v>
      </c>
      <c r="AO257" s="174" t="s">
        <v>49</v>
      </c>
      <c r="AP257" s="174" t="s">
        <v>49</v>
      </c>
      <c r="AR257" s="174"/>
      <c r="AS257" s="174"/>
      <c r="AT257" s="174"/>
      <c r="AU257" s="174"/>
    </row>
    <row r="258" spans="1:47" ht="25.35" customHeight="1" thickBot="1" x14ac:dyDescent="0.25">
      <c r="A258" s="2"/>
      <c r="B258" s="48" t="s">
        <v>287</v>
      </c>
      <c r="C258" s="28" t="s">
        <v>288</v>
      </c>
      <c r="D258" s="144"/>
      <c r="E258" s="205">
        <v>8</v>
      </c>
      <c r="F258" s="205">
        <v>0</v>
      </c>
      <c r="G258" s="206">
        <v>0</v>
      </c>
      <c r="H258" s="205">
        <v>0</v>
      </c>
      <c r="I258" s="205">
        <v>8</v>
      </c>
      <c r="J258" s="116"/>
      <c r="K258" s="192">
        <v>1</v>
      </c>
      <c r="L258" s="192">
        <v>0</v>
      </c>
      <c r="M258" s="192">
        <v>0</v>
      </c>
      <c r="N258" s="192">
        <v>0</v>
      </c>
      <c r="O258" s="157"/>
      <c r="P258" s="48" t="s">
        <v>287</v>
      </c>
      <c r="Q258" s="28" t="s">
        <v>288</v>
      </c>
      <c r="R258" s="144"/>
      <c r="S258" s="30">
        <v>7</v>
      </c>
      <c r="T258" s="30">
        <v>2</v>
      </c>
      <c r="U258" s="31">
        <v>0</v>
      </c>
      <c r="V258" s="30">
        <v>0</v>
      </c>
      <c r="W258" s="30">
        <v>9</v>
      </c>
      <c r="X258" s="116"/>
      <c r="Y258" s="127">
        <f t="shared" si="60"/>
        <v>0.77777777777777779</v>
      </c>
      <c r="Z258" s="127">
        <f t="shared" si="60"/>
        <v>0.22222222222222221</v>
      </c>
      <c r="AA258" s="127">
        <f t="shared" si="60"/>
        <v>0</v>
      </c>
      <c r="AB258" s="127">
        <f t="shared" si="59"/>
        <v>0</v>
      </c>
      <c r="AC258" s="157"/>
      <c r="AD258" s="28" t="s">
        <v>287</v>
      </c>
      <c r="AE258" s="83" t="s">
        <v>288</v>
      </c>
      <c r="AF258" s="154"/>
      <c r="AG258" s="174">
        <v>0.75</v>
      </c>
      <c r="AH258" s="174">
        <v>0.125</v>
      </c>
      <c r="AI258" s="174">
        <v>0.125</v>
      </c>
      <c r="AJ258" s="174">
        <v>0</v>
      </c>
      <c r="AK258" s="174">
        <v>1</v>
      </c>
      <c r="AL258" s="175"/>
      <c r="AM258" s="264">
        <f t="shared" si="67"/>
        <v>0.22222222222222221</v>
      </c>
      <c r="AN258" s="264">
        <f t="shared" si="67"/>
        <v>-0.22222222222222221</v>
      </c>
      <c r="AO258" s="264">
        <f t="shared" si="67"/>
        <v>0</v>
      </c>
      <c r="AP258" s="264">
        <f t="shared" si="67"/>
        <v>0</v>
      </c>
      <c r="AR258" s="174">
        <f t="shared" ref="AR258:AU263" si="70">Y258-AG258</f>
        <v>2.777777777777779E-2</v>
      </c>
      <c r="AS258" s="174">
        <f t="shared" si="70"/>
        <v>9.722222222222221E-2</v>
      </c>
      <c r="AT258" s="174">
        <f t="shared" si="70"/>
        <v>-0.125</v>
      </c>
      <c r="AU258" s="174">
        <f t="shared" si="70"/>
        <v>0</v>
      </c>
    </row>
    <row r="259" spans="1:47" ht="25.35" customHeight="1" thickBot="1" x14ac:dyDescent="0.25">
      <c r="A259" s="2"/>
      <c r="B259" s="48" t="s">
        <v>289</v>
      </c>
      <c r="C259" s="28" t="s">
        <v>290</v>
      </c>
      <c r="D259" s="144"/>
      <c r="E259" s="205">
        <v>8</v>
      </c>
      <c r="F259" s="205">
        <v>0</v>
      </c>
      <c r="G259" s="206">
        <v>0</v>
      </c>
      <c r="H259" s="205">
        <v>0</v>
      </c>
      <c r="I259" s="205">
        <v>8</v>
      </c>
      <c r="J259" s="116"/>
      <c r="K259" s="192">
        <v>1</v>
      </c>
      <c r="L259" s="192">
        <v>0</v>
      </c>
      <c r="M259" s="192">
        <v>0</v>
      </c>
      <c r="N259" s="192">
        <v>0</v>
      </c>
      <c r="O259" s="157"/>
      <c r="P259" s="48" t="s">
        <v>289</v>
      </c>
      <c r="Q259" s="28" t="s">
        <v>290</v>
      </c>
      <c r="R259" s="144"/>
      <c r="S259" s="30">
        <v>7</v>
      </c>
      <c r="T259" s="30">
        <v>2</v>
      </c>
      <c r="U259" s="31">
        <v>0</v>
      </c>
      <c r="V259" s="30">
        <v>0</v>
      </c>
      <c r="W259" s="30">
        <v>9</v>
      </c>
      <c r="X259" s="116"/>
      <c r="Y259" s="127">
        <f t="shared" si="60"/>
        <v>0.77777777777777779</v>
      </c>
      <c r="Z259" s="127">
        <f t="shared" si="60"/>
        <v>0.22222222222222221</v>
      </c>
      <c r="AA259" s="127">
        <f t="shared" si="60"/>
        <v>0</v>
      </c>
      <c r="AB259" s="127">
        <f t="shared" si="59"/>
        <v>0</v>
      </c>
      <c r="AC259" s="157"/>
      <c r="AD259" s="28" t="s">
        <v>289</v>
      </c>
      <c r="AE259" s="83" t="s">
        <v>290</v>
      </c>
      <c r="AF259" s="154"/>
      <c r="AG259" s="174">
        <v>0.75</v>
      </c>
      <c r="AH259" s="174">
        <v>0.125</v>
      </c>
      <c r="AI259" s="174">
        <v>0.125</v>
      </c>
      <c r="AJ259" s="174">
        <v>0</v>
      </c>
      <c r="AK259" s="174">
        <v>1</v>
      </c>
      <c r="AL259" s="175"/>
      <c r="AM259" s="264">
        <f t="shared" si="67"/>
        <v>0.22222222222222221</v>
      </c>
      <c r="AN259" s="264">
        <f t="shared" si="67"/>
        <v>-0.22222222222222221</v>
      </c>
      <c r="AO259" s="264">
        <f t="shared" si="67"/>
        <v>0</v>
      </c>
      <c r="AP259" s="264">
        <f t="shared" si="67"/>
        <v>0</v>
      </c>
      <c r="AR259" s="174">
        <f t="shared" si="70"/>
        <v>2.777777777777779E-2</v>
      </c>
      <c r="AS259" s="174">
        <f t="shared" si="70"/>
        <v>9.722222222222221E-2</v>
      </c>
      <c r="AT259" s="174">
        <f t="shared" si="70"/>
        <v>-0.125</v>
      </c>
      <c r="AU259" s="174">
        <f t="shared" si="70"/>
        <v>0</v>
      </c>
    </row>
    <row r="260" spans="1:47" ht="25.35" customHeight="1" thickBot="1" x14ac:dyDescent="0.25">
      <c r="A260" s="2"/>
      <c r="B260" s="48" t="s">
        <v>291</v>
      </c>
      <c r="C260" s="28" t="s">
        <v>292</v>
      </c>
      <c r="D260" s="144"/>
      <c r="E260" s="205">
        <v>8</v>
      </c>
      <c r="F260" s="205">
        <v>0</v>
      </c>
      <c r="G260" s="206">
        <v>0</v>
      </c>
      <c r="H260" s="205">
        <v>0</v>
      </c>
      <c r="I260" s="205">
        <v>8</v>
      </c>
      <c r="J260" s="116"/>
      <c r="K260" s="192">
        <v>1</v>
      </c>
      <c r="L260" s="192">
        <v>0</v>
      </c>
      <c r="M260" s="192">
        <v>0</v>
      </c>
      <c r="N260" s="192">
        <v>0</v>
      </c>
      <c r="O260" s="157"/>
      <c r="P260" s="48" t="s">
        <v>291</v>
      </c>
      <c r="Q260" s="28" t="s">
        <v>292</v>
      </c>
      <c r="R260" s="144"/>
      <c r="S260" s="30">
        <v>7</v>
      </c>
      <c r="T260" s="30">
        <v>2</v>
      </c>
      <c r="U260" s="31">
        <v>0</v>
      </c>
      <c r="V260" s="30">
        <v>0</v>
      </c>
      <c r="W260" s="30">
        <v>9</v>
      </c>
      <c r="X260" s="116"/>
      <c r="Y260" s="127">
        <f t="shared" si="60"/>
        <v>0.77777777777777779</v>
      </c>
      <c r="Z260" s="127">
        <f t="shared" si="60"/>
        <v>0.22222222222222221</v>
      </c>
      <c r="AA260" s="127">
        <f t="shared" si="60"/>
        <v>0</v>
      </c>
      <c r="AB260" s="127">
        <f t="shared" si="59"/>
        <v>0</v>
      </c>
      <c r="AC260" s="157"/>
      <c r="AD260" s="28" t="s">
        <v>291</v>
      </c>
      <c r="AE260" s="83" t="s">
        <v>292</v>
      </c>
      <c r="AF260" s="154"/>
      <c r="AG260" s="174">
        <v>0.75</v>
      </c>
      <c r="AH260" s="174">
        <v>0.25</v>
      </c>
      <c r="AI260" s="174">
        <v>0</v>
      </c>
      <c r="AJ260" s="174">
        <v>0</v>
      </c>
      <c r="AK260" s="174">
        <v>1</v>
      </c>
      <c r="AL260" s="175"/>
      <c r="AM260" s="264">
        <f t="shared" si="67"/>
        <v>0.22222222222222221</v>
      </c>
      <c r="AN260" s="264">
        <f t="shared" si="67"/>
        <v>-0.22222222222222221</v>
      </c>
      <c r="AO260" s="264">
        <f t="shared" si="67"/>
        <v>0</v>
      </c>
      <c r="AP260" s="264">
        <f t="shared" si="67"/>
        <v>0</v>
      </c>
      <c r="AR260" s="174">
        <f t="shared" si="70"/>
        <v>2.777777777777779E-2</v>
      </c>
      <c r="AS260" s="174">
        <f t="shared" si="70"/>
        <v>-2.777777777777779E-2</v>
      </c>
      <c r="AT260" s="174">
        <f t="shared" si="70"/>
        <v>0</v>
      </c>
      <c r="AU260" s="174">
        <f t="shared" si="70"/>
        <v>0</v>
      </c>
    </row>
    <row r="261" spans="1:47" ht="25.35" customHeight="1" thickBot="1" x14ac:dyDescent="0.25">
      <c r="A261" s="2"/>
      <c r="B261" s="48" t="s">
        <v>293</v>
      </c>
      <c r="C261" s="28" t="s">
        <v>294</v>
      </c>
      <c r="D261" s="144"/>
      <c r="E261" s="205">
        <v>8</v>
      </c>
      <c r="F261" s="205">
        <v>0</v>
      </c>
      <c r="G261" s="206">
        <v>0</v>
      </c>
      <c r="H261" s="205">
        <v>0</v>
      </c>
      <c r="I261" s="205">
        <v>8</v>
      </c>
      <c r="J261" s="116"/>
      <c r="K261" s="192">
        <v>1</v>
      </c>
      <c r="L261" s="192">
        <v>0</v>
      </c>
      <c r="M261" s="192">
        <v>0</v>
      </c>
      <c r="N261" s="192">
        <v>0</v>
      </c>
      <c r="O261" s="157"/>
      <c r="P261" s="48" t="s">
        <v>293</v>
      </c>
      <c r="Q261" s="28" t="s">
        <v>294</v>
      </c>
      <c r="R261" s="144"/>
      <c r="S261" s="30">
        <v>7</v>
      </c>
      <c r="T261" s="30">
        <v>2</v>
      </c>
      <c r="U261" s="31">
        <v>0</v>
      </c>
      <c r="V261" s="30">
        <v>0</v>
      </c>
      <c r="W261" s="30">
        <v>9</v>
      </c>
      <c r="X261" s="116"/>
      <c r="Y261" s="127">
        <f t="shared" si="60"/>
        <v>0.77777777777777779</v>
      </c>
      <c r="Z261" s="127">
        <f t="shared" si="60"/>
        <v>0.22222222222222221</v>
      </c>
      <c r="AA261" s="127">
        <f t="shared" si="60"/>
        <v>0</v>
      </c>
      <c r="AB261" s="127">
        <f t="shared" si="59"/>
        <v>0</v>
      </c>
      <c r="AC261" s="157"/>
      <c r="AD261" s="28" t="s">
        <v>293</v>
      </c>
      <c r="AE261" s="83" t="s">
        <v>294</v>
      </c>
      <c r="AF261" s="154"/>
      <c r="AG261" s="174">
        <v>0.75</v>
      </c>
      <c r="AH261" s="174">
        <v>0.125</v>
      </c>
      <c r="AI261" s="174">
        <v>0.125</v>
      </c>
      <c r="AJ261" s="174">
        <v>0</v>
      </c>
      <c r="AK261" s="174">
        <v>1</v>
      </c>
      <c r="AL261" s="175"/>
      <c r="AM261" s="264">
        <f t="shared" si="67"/>
        <v>0.22222222222222221</v>
      </c>
      <c r="AN261" s="264">
        <f t="shared" si="67"/>
        <v>-0.22222222222222221</v>
      </c>
      <c r="AO261" s="264">
        <f t="shared" si="67"/>
        <v>0</v>
      </c>
      <c r="AP261" s="264">
        <f t="shared" si="67"/>
        <v>0</v>
      </c>
      <c r="AR261" s="174">
        <f t="shared" si="70"/>
        <v>2.777777777777779E-2</v>
      </c>
      <c r="AS261" s="174">
        <f t="shared" si="70"/>
        <v>9.722222222222221E-2</v>
      </c>
      <c r="AT261" s="174">
        <f t="shared" si="70"/>
        <v>-0.125</v>
      </c>
      <c r="AU261" s="174">
        <f t="shared" si="70"/>
        <v>0</v>
      </c>
    </row>
    <row r="262" spans="1:47" ht="25.35" customHeight="1" thickBot="1" x14ac:dyDescent="0.25">
      <c r="A262" s="2"/>
      <c r="B262" s="48" t="s">
        <v>295</v>
      </c>
      <c r="C262" s="28" t="s">
        <v>296</v>
      </c>
      <c r="D262" s="144"/>
      <c r="E262" s="205">
        <v>6</v>
      </c>
      <c r="F262" s="205">
        <v>1</v>
      </c>
      <c r="G262" s="206">
        <v>1</v>
      </c>
      <c r="H262" s="205">
        <v>0</v>
      </c>
      <c r="I262" s="205">
        <v>8</v>
      </c>
      <c r="J262" s="116"/>
      <c r="K262" s="192">
        <v>0.75</v>
      </c>
      <c r="L262" s="192">
        <v>0.125</v>
      </c>
      <c r="M262" s="192">
        <v>0.125</v>
      </c>
      <c r="N262" s="192">
        <v>0</v>
      </c>
      <c r="O262" s="157"/>
      <c r="P262" s="48" t="s">
        <v>295</v>
      </c>
      <c r="Q262" s="28" t="s">
        <v>296</v>
      </c>
      <c r="R262" s="144"/>
      <c r="S262" s="30">
        <v>7</v>
      </c>
      <c r="T262" s="30">
        <v>2</v>
      </c>
      <c r="U262" s="31">
        <v>0</v>
      </c>
      <c r="V262" s="30">
        <v>0</v>
      </c>
      <c r="W262" s="30">
        <v>9</v>
      </c>
      <c r="X262" s="116"/>
      <c r="Y262" s="127">
        <f t="shared" si="60"/>
        <v>0.77777777777777779</v>
      </c>
      <c r="Z262" s="127">
        <f t="shared" si="60"/>
        <v>0.22222222222222221</v>
      </c>
      <c r="AA262" s="127">
        <f t="shared" si="60"/>
        <v>0</v>
      </c>
      <c r="AB262" s="127">
        <f t="shared" si="59"/>
        <v>0</v>
      </c>
      <c r="AC262" s="157"/>
      <c r="AD262" s="28" t="s">
        <v>295</v>
      </c>
      <c r="AE262" s="83" t="s">
        <v>296</v>
      </c>
      <c r="AF262" s="154"/>
      <c r="AG262" s="174">
        <v>0.75</v>
      </c>
      <c r="AH262" s="174">
        <v>0.125</v>
      </c>
      <c r="AI262" s="174">
        <v>0.125</v>
      </c>
      <c r="AJ262" s="174">
        <v>0</v>
      </c>
      <c r="AK262" s="174">
        <v>1</v>
      </c>
      <c r="AL262" s="175"/>
      <c r="AM262" s="264">
        <f t="shared" si="67"/>
        <v>-2.777777777777779E-2</v>
      </c>
      <c r="AN262" s="264">
        <f t="shared" si="67"/>
        <v>-9.722222222222221E-2</v>
      </c>
      <c r="AO262" s="264">
        <f t="shared" si="67"/>
        <v>0.125</v>
      </c>
      <c r="AP262" s="264">
        <f t="shared" si="67"/>
        <v>0</v>
      </c>
      <c r="AR262" s="174">
        <f t="shared" si="70"/>
        <v>2.777777777777779E-2</v>
      </c>
      <c r="AS262" s="174">
        <f t="shared" si="70"/>
        <v>9.722222222222221E-2</v>
      </c>
      <c r="AT262" s="174">
        <f t="shared" si="70"/>
        <v>-0.125</v>
      </c>
      <c r="AU262" s="174">
        <f t="shared" si="70"/>
        <v>0</v>
      </c>
    </row>
    <row r="263" spans="1:47" ht="25.35" customHeight="1" thickBot="1" x14ac:dyDescent="0.25">
      <c r="A263" s="2"/>
      <c r="B263" s="48" t="s">
        <v>297</v>
      </c>
      <c r="C263" s="28" t="s">
        <v>298</v>
      </c>
      <c r="D263" s="144"/>
      <c r="E263" s="205">
        <v>8</v>
      </c>
      <c r="F263" s="205">
        <v>0</v>
      </c>
      <c r="G263" s="206">
        <v>0</v>
      </c>
      <c r="H263" s="205">
        <v>0</v>
      </c>
      <c r="I263" s="205">
        <v>8</v>
      </c>
      <c r="J263" s="116"/>
      <c r="K263" s="192">
        <v>1</v>
      </c>
      <c r="L263" s="192">
        <v>0</v>
      </c>
      <c r="M263" s="192">
        <v>0</v>
      </c>
      <c r="N263" s="192">
        <v>0</v>
      </c>
      <c r="O263" s="157"/>
      <c r="P263" s="48" t="s">
        <v>297</v>
      </c>
      <c r="Q263" s="28" t="s">
        <v>298</v>
      </c>
      <c r="R263" s="144"/>
      <c r="S263" s="30">
        <v>7</v>
      </c>
      <c r="T263" s="30">
        <v>2</v>
      </c>
      <c r="U263" s="31">
        <v>0</v>
      </c>
      <c r="V263" s="30">
        <v>0</v>
      </c>
      <c r="W263" s="30">
        <v>9</v>
      </c>
      <c r="X263" s="116"/>
      <c r="Y263" s="127">
        <f t="shared" si="60"/>
        <v>0.77777777777777779</v>
      </c>
      <c r="Z263" s="127">
        <f t="shared" si="60"/>
        <v>0.22222222222222221</v>
      </c>
      <c r="AA263" s="127">
        <f t="shared" si="60"/>
        <v>0</v>
      </c>
      <c r="AB263" s="127">
        <f t="shared" si="59"/>
        <v>0</v>
      </c>
      <c r="AC263" s="157"/>
      <c r="AD263" s="28" t="s">
        <v>297</v>
      </c>
      <c r="AE263" s="83" t="s">
        <v>298</v>
      </c>
      <c r="AF263" s="154"/>
      <c r="AG263" s="174">
        <v>0.75</v>
      </c>
      <c r="AH263" s="174">
        <v>0.125</v>
      </c>
      <c r="AI263" s="174">
        <v>0.125</v>
      </c>
      <c r="AJ263" s="174">
        <v>0</v>
      </c>
      <c r="AK263" s="174">
        <v>1</v>
      </c>
      <c r="AL263" s="175"/>
      <c r="AM263" s="264">
        <f t="shared" si="67"/>
        <v>0.22222222222222221</v>
      </c>
      <c r="AN263" s="264">
        <f t="shared" si="67"/>
        <v>-0.22222222222222221</v>
      </c>
      <c r="AO263" s="264">
        <f t="shared" si="67"/>
        <v>0</v>
      </c>
      <c r="AP263" s="264">
        <f t="shared" si="67"/>
        <v>0</v>
      </c>
      <c r="AR263" s="174">
        <f t="shared" si="70"/>
        <v>2.777777777777779E-2</v>
      </c>
      <c r="AS263" s="174">
        <f t="shared" si="70"/>
        <v>9.722222222222221E-2</v>
      </c>
      <c r="AT263" s="174">
        <f t="shared" si="70"/>
        <v>-0.125</v>
      </c>
      <c r="AU263" s="174">
        <f t="shared" si="70"/>
        <v>0</v>
      </c>
    </row>
    <row r="264" spans="1:47" ht="17.100000000000001" customHeight="1" thickBot="1" x14ac:dyDescent="0.25">
      <c r="A264" s="2"/>
      <c r="B264" s="35">
        <v>4</v>
      </c>
      <c r="C264" s="36" t="s">
        <v>299</v>
      </c>
      <c r="E264" s="30" t="s">
        <v>49</v>
      </c>
      <c r="F264" s="30" t="s">
        <v>49</v>
      </c>
      <c r="G264" s="31" t="s">
        <v>49</v>
      </c>
      <c r="H264" s="30" t="s">
        <v>49</v>
      </c>
      <c r="I264" s="30" t="s">
        <v>49</v>
      </c>
      <c r="J264" s="116"/>
      <c r="K264" s="127" t="s">
        <v>49</v>
      </c>
      <c r="L264" s="127" t="s">
        <v>49</v>
      </c>
      <c r="M264" s="127" t="s">
        <v>49</v>
      </c>
      <c r="N264" s="127" t="s">
        <v>49</v>
      </c>
      <c r="O264" s="157"/>
      <c r="P264" s="35">
        <v>4</v>
      </c>
      <c r="Q264" s="36" t="s">
        <v>299</v>
      </c>
      <c r="S264" s="30" t="s">
        <v>49</v>
      </c>
      <c r="T264" s="30" t="s">
        <v>49</v>
      </c>
      <c r="U264" s="31" t="s">
        <v>49</v>
      </c>
      <c r="V264" s="30" t="s">
        <v>49</v>
      </c>
      <c r="W264" s="30" t="s">
        <v>49</v>
      </c>
      <c r="X264" s="116"/>
      <c r="Y264" s="127" t="str">
        <f t="shared" si="60"/>
        <v/>
      </c>
      <c r="Z264" s="127" t="str">
        <f t="shared" si="60"/>
        <v/>
      </c>
      <c r="AA264" s="127" t="str">
        <f t="shared" si="60"/>
        <v/>
      </c>
      <c r="AB264" s="127" t="str">
        <f t="shared" si="59"/>
        <v/>
      </c>
      <c r="AC264" s="157"/>
      <c r="AD264" s="35" t="s">
        <v>435</v>
      </c>
      <c r="AE264" s="36" t="s">
        <v>299</v>
      </c>
      <c r="AG264" s="175"/>
      <c r="AH264" s="175"/>
      <c r="AI264" s="175"/>
      <c r="AJ264" s="175"/>
      <c r="AK264" s="175"/>
      <c r="AL264" s="175"/>
      <c r="AM264" s="174" t="s">
        <v>49</v>
      </c>
      <c r="AN264" s="174" t="s">
        <v>49</v>
      </c>
      <c r="AO264" s="174" t="s">
        <v>49</v>
      </c>
      <c r="AP264" s="174" t="s">
        <v>49</v>
      </c>
      <c r="AR264" s="174"/>
      <c r="AS264" s="174"/>
      <c r="AT264" s="174"/>
      <c r="AU264" s="174"/>
    </row>
    <row r="265" spans="1:47" ht="25.35" customHeight="1" thickBot="1" x14ac:dyDescent="0.25">
      <c r="A265" s="2"/>
      <c r="B265" s="48" t="s">
        <v>66</v>
      </c>
      <c r="C265" s="28" t="s">
        <v>300</v>
      </c>
      <c r="D265" s="144"/>
      <c r="E265" s="205">
        <v>8</v>
      </c>
      <c r="F265" s="205">
        <v>0</v>
      </c>
      <c r="G265" s="206">
        <v>0</v>
      </c>
      <c r="H265" s="205">
        <v>0</v>
      </c>
      <c r="I265" s="205">
        <v>8</v>
      </c>
      <c r="J265" s="116"/>
      <c r="K265" s="192">
        <v>1</v>
      </c>
      <c r="L265" s="192">
        <v>0</v>
      </c>
      <c r="M265" s="192">
        <v>0</v>
      </c>
      <c r="N265" s="192">
        <v>0</v>
      </c>
      <c r="O265" s="157"/>
      <c r="P265" s="48" t="s">
        <v>66</v>
      </c>
      <c r="Q265" s="28" t="s">
        <v>300</v>
      </c>
      <c r="R265" s="144"/>
      <c r="S265" s="30">
        <v>8</v>
      </c>
      <c r="T265" s="30">
        <v>1</v>
      </c>
      <c r="U265" s="31">
        <v>0</v>
      </c>
      <c r="V265" s="30">
        <v>0</v>
      </c>
      <c r="W265" s="30">
        <v>9</v>
      </c>
      <c r="X265" s="116"/>
      <c r="Y265" s="127">
        <f t="shared" si="60"/>
        <v>0.88888888888888884</v>
      </c>
      <c r="Z265" s="127">
        <f t="shared" si="60"/>
        <v>0.1111111111111111</v>
      </c>
      <c r="AA265" s="127">
        <f t="shared" si="60"/>
        <v>0</v>
      </c>
      <c r="AB265" s="127">
        <f t="shared" si="59"/>
        <v>0</v>
      </c>
      <c r="AC265" s="157"/>
      <c r="AD265" s="28" t="s">
        <v>66</v>
      </c>
      <c r="AE265" s="83" t="s">
        <v>300</v>
      </c>
      <c r="AF265" s="154"/>
      <c r="AG265" s="174">
        <v>0.875</v>
      </c>
      <c r="AH265" s="174">
        <v>0.125</v>
      </c>
      <c r="AI265" s="174">
        <v>0</v>
      </c>
      <c r="AJ265" s="174">
        <v>0</v>
      </c>
      <c r="AK265" s="174">
        <v>1</v>
      </c>
      <c r="AL265" s="175"/>
      <c r="AM265" s="264">
        <f t="shared" si="67"/>
        <v>0.11111111111111116</v>
      </c>
      <c r="AN265" s="264">
        <f t="shared" si="67"/>
        <v>-0.1111111111111111</v>
      </c>
      <c r="AO265" s="264">
        <f t="shared" si="67"/>
        <v>0</v>
      </c>
      <c r="AP265" s="264">
        <f t="shared" si="67"/>
        <v>0</v>
      </c>
      <c r="AR265" s="174">
        <f t="shared" ref="AR265:AU266" si="71">Y265-AG265</f>
        <v>1.388888888888884E-2</v>
      </c>
      <c r="AS265" s="174">
        <f t="shared" si="71"/>
        <v>-1.3888888888888895E-2</v>
      </c>
      <c r="AT265" s="174">
        <f t="shared" si="71"/>
        <v>0</v>
      </c>
      <c r="AU265" s="174">
        <f t="shared" si="71"/>
        <v>0</v>
      </c>
    </row>
    <row r="266" spans="1:47" ht="25.35" customHeight="1" thickBot="1" x14ac:dyDescent="0.25">
      <c r="A266" s="2"/>
      <c r="B266" s="48" t="s">
        <v>71</v>
      </c>
      <c r="C266" s="28" t="s">
        <v>301</v>
      </c>
      <c r="D266" s="144"/>
      <c r="E266" s="205">
        <v>7</v>
      </c>
      <c r="F266" s="205">
        <v>0</v>
      </c>
      <c r="G266" s="206">
        <v>0</v>
      </c>
      <c r="H266" s="205">
        <v>1</v>
      </c>
      <c r="I266" s="205">
        <v>8</v>
      </c>
      <c r="J266" s="116"/>
      <c r="K266" s="192">
        <v>0.875</v>
      </c>
      <c r="L266" s="192">
        <v>0</v>
      </c>
      <c r="M266" s="192">
        <v>0</v>
      </c>
      <c r="N266" s="192">
        <v>0.125</v>
      </c>
      <c r="O266" s="157"/>
      <c r="P266" s="48" t="s">
        <v>71</v>
      </c>
      <c r="Q266" s="28" t="s">
        <v>301</v>
      </c>
      <c r="R266" s="144"/>
      <c r="S266" s="30">
        <v>8</v>
      </c>
      <c r="T266" s="30">
        <v>1</v>
      </c>
      <c r="U266" s="31">
        <v>0</v>
      </c>
      <c r="V266" s="30">
        <v>0</v>
      </c>
      <c r="W266" s="30">
        <v>9</v>
      </c>
      <c r="X266" s="116"/>
      <c r="Y266" s="127">
        <f t="shared" si="60"/>
        <v>0.88888888888888884</v>
      </c>
      <c r="Z266" s="127">
        <f t="shared" si="60"/>
        <v>0.1111111111111111</v>
      </c>
      <c r="AA266" s="127">
        <f t="shared" si="60"/>
        <v>0</v>
      </c>
      <c r="AB266" s="127">
        <f t="shared" si="59"/>
        <v>0</v>
      </c>
      <c r="AC266" s="157"/>
      <c r="AD266" s="28" t="s">
        <v>71</v>
      </c>
      <c r="AE266" s="83" t="s">
        <v>301</v>
      </c>
      <c r="AF266" s="154"/>
      <c r="AG266" s="174">
        <v>0.875</v>
      </c>
      <c r="AH266" s="174">
        <v>0.125</v>
      </c>
      <c r="AI266" s="174">
        <v>0</v>
      </c>
      <c r="AJ266" s="174">
        <v>0</v>
      </c>
      <c r="AK266" s="174">
        <v>1</v>
      </c>
      <c r="AL266" s="175"/>
      <c r="AM266" s="264">
        <f t="shared" si="67"/>
        <v>-1.388888888888884E-2</v>
      </c>
      <c r="AN266" s="264">
        <f t="shared" si="67"/>
        <v>-0.1111111111111111</v>
      </c>
      <c r="AO266" s="264">
        <f t="shared" si="67"/>
        <v>0</v>
      </c>
      <c r="AP266" s="264">
        <f t="shared" si="67"/>
        <v>0.125</v>
      </c>
      <c r="AR266" s="174">
        <f t="shared" si="71"/>
        <v>1.388888888888884E-2</v>
      </c>
      <c r="AS266" s="174">
        <f t="shared" si="71"/>
        <v>-1.3888888888888895E-2</v>
      </c>
      <c r="AT266" s="174">
        <f t="shared" si="71"/>
        <v>0</v>
      </c>
      <c r="AU266" s="174">
        <f t="shared" si="71"/>
        <v>0</v>
      </c>
    </row>
    <row r="267" spans="1:47" ht="17.100000000000001" customHeight="1" thickBot="1" x14ac:dyDescent="0.25">
      <c r="A267" s="2"/>
      <c r="B267" s="35">
        <v>5</v>
      </c>
      <c r="C267" s="36" t="s">
        <v>302</v>
      </c>
      <c r="E267" s="30" t="s">
        <v>49</v>
      </c>
      <c r="F267" s="30" t="s">
        <v>49</v>
      </c>
      <c r="G267" s="31" t="s">
        <v>49</v>
      </c>
      <c r="H267" s="30" t="s">
        <v>49</v>
      </c>
      <c r="I267" s="30" t="s">
        <v>49</v>
      </c>
      <c r="J267" s="116"/>
      <c r="K267" s="127" t="s">
        <v>49</v>
      </c>
      <c r="L267" s="127" t="s">
        <v>49</v>
      </c>
      <c r="M267" s="127" t="s">
        <v>49</v>
      </c>
      <c r="N267" s="127" t="s">
        <v>49</v>
      </c>
      <c r="O267" s="157"/>
      <c r="P267" s="35">
        <v>5</v>
      </c>
      <c r="Q267" s="36" t="s">
        <v>302</v>
      </c>
      <c r="S267" s="30" t="s">
        <v>49</v>
      </c>
      <c r="T267" s="30" t="s">
        <v>49</v>
      </c>
      <c r="U267" s="31" t="s">
        <v>49</v>
      </c>
      <c r="V267" s="30" t="s">
        <v>49</v>
      </c>
      <c r="W267" s="30" t="s">
        <v>49</v>
      </c>
      <c r="X267" s="116"/>
      <c r="Y267" s="127" t="str">
        <f t="shared" si="60"/>
        <v/>
      </c>
      <c r="Z267" s="127" t="str">
        <f t="shared" si="60"/>
        <v/>
      </c>
      <c r="AA267" s="127" t="str">
        <f t="shared" si="60"/>
        <v/>
      </c>
      <c r="AB267" s="127" t="str">
        <f t="shared" si="59"/>
        <v/>
      </c>
      <c r="AC267" s="157"/>
      <c r="AD267" s="35" t="s">
        <v>436</v>
      </c>
      <c r="AE267" s="36" t="s">
        <v>302</v>
      </c>
      <c r="AG267" s="175"/>
      <c r="AH267" s="175"/>
      <c r="AI267" s="175"/>
      <c r="AJ267" s="175"/>
      <c r="AK267" s="175"/>
      <c r="AL267" s="175"/>
      <c r="AM267" s="174" t="s">
        <v>49</v>
      </c>
      <c r="AN267" s="174" t="s">
        <v>49</v>
      </c>
      <c r="AO267" s="174" t="s">
        <v>49</v>
      </c>
      <c r="AP267" s="174" t="s">
        <v>49</v>
      </c>
      <c r="AR267" s="174"/>
      <c r="AS267" s="174"/>
      <c r="AT267" s="174"/>
      <c r="AU267" s="174"/>
    </row>
    <row r="268" spans="1:47" ht="25.35" customHeight="1" thickBot="1" x14ac:dyDescent="0.25">
      <c r="A268" s="2"/>
      <c r="B268" s="48" t="s">
        <v>99</v>
      </c>
      <c r="C268" s="28" t="s">
        <v>303</v>
      </c>
      <c r="D268" s="144"/>
      <c r="E268" s="205">
        <v>8</v>
      </c>
      <c r="F268" s="205">
        <v>0</v>
      </c>
      <c r="G268" s="206">
        <v>0</v>
      </c>
      <c r="H268" s="205">
        <v>0</v>
      </c>
      <c r="I268" s="205">
        <v>8</v>
      </c>
      <c r="J268" s="116"/>
      <c r="K268" s="192">
        <v>1</v>
      </c>
      <c r="L268" s="192">
        <v>0</v>
      </c>
      <c r="M268" s="192">
        <v>0</v>
      </c>
      <c r="N268" s="192">
        <v>0</v>
      </c>
      <c r="O268" s="157"/>
      <c r="P268" s="48" t="s">
        <v>99</v>
      </c>
      <c r="Q268" s="28" t="s">
        <v>303</v>
      </c>
      <c r="R268" s="144"/>
      <c r="S268" s="30">
        <v>9</v>
      </c>
      <c r="T268" s="30">
        <v>0</v>
      </c>
      <c r="U268" s="31">
        <v>0</v>
      </c>
      <c r="V268" s="30">
        <v>0</v>
      </c>
      <c r="W268" s="30">
        <v>9</v>
      </c>
      <c r="X268" s="116"/>
      <c r="Y268" s="127">
        <f t="shared" si="60"/>
        <v>1</v>
      </c>
      <c r="Z268" s="127">
        <f t="shared" si="60"/>
        <v>0</v>
      </c>
      <c r="AA268" s="127">
        <f t="shared" si="60"/>
        <v>0</v>
      </c>
      <c r="AB268" s="127">
        <f t="shared" si="59"/>
        <v>0</v>
      </c>
      <c r="AC268" s="157"/>
      <c r="AD268" s="28" t="s">
        <v>99</v>
      </c>
      <c r="AE268" s="83" t="s">
        <v>303</v>
      </c>
      <c r="AF268" s="154"/>
      <c r="AG268" s="174">
        <v>0.875</v>
      </c>
      <c r="AH268" s="174">
        <v>0.125</v>
      </c>
      <c r="AI268" s="174">
        <v>0</v>
      </c>
      <c r="AJ268" s="174">
        <v>0</v>
      </c>
      <c r="AK268" s="174">
        <v>1</v>
      </c>
      <c r="AL268" s="175"/>
      <c r="AM268" s="264">
        <f t="shared" si="67"/>
        <v>0</v>
      </c>
      <c r="AN268" s="264">
        <f t="shared" si="67"/>
        <v>0</v>
      </c>
      <c r="AO268" s="264">
        <f t="shared" si="67"/>
        <v>0</v>
      </c>
      <c r="AP268" s="264">
        <f t="shared" si="67"/>
        <v>0</v>
      </c>
      <c r="AR268" s="174">
        <f t="shared" ref="AR268:AU272" si="72">Y268-AG268</f>
        <v>0.125</v>
      </c>
      <c r="AS268" s="174">
        <f t="shared" si="72"/>
        <v>-0.125</v>
      </c>
      <c r="AT268" s="174">
        <f t="shared" si="72"/>
        <v>0</v>
      </c>
      <c r="AU268" s="174">
        <f t="shared" si="72"/>
        <v>0</v>
      </c>
    </row>
    <row r="269" spans="1:47" ht="25.35" customHeight="1" thickBot="1" x14ac:dyDescent="0.25">
      <c r="A269" s="2"/>
      <c r="B269" s="48" t="s">
        <v>304</v>
      </c>
      <c r="C269" s="28" t="s">
        <v>305</v>
      </c>
      <c r="D269" s="144"/>
      <c r="E269" s="205">
        <v>7</v>
      </c>
      <c r="F269" s="205">
        <v>1</v>
      </c>
      <c r="G269" s="206">
        <v>0</v>
      </c>
      <c r="H269" s="205">
        <v>0</v>
      </c>
      <c r="I269" s="205">
        <v>8</v>
      </c>
      <c r="J269" s="116"/>
      <c r="K269" s="192">
        <v>0.875</v>
      </c>
      <c r="L269" s="192">
        <v>0.125</v>
      </c>
      <c r="M269" s="192">
        <v>0</v>
      </c>
      <c r="N269" s="192">
        <v>0</v>
      </c>
      <c r="O269" s="157"/>
      <c r="P269" s="48" t="s">
        <v>304</v>
      </c>
      <c r="Q269" s="28" t="s">
        <v>305</v>
      </c>
      <c r="R269" s="144"/>
      <c r="S269" s="30">
        <v>8</v>
      </c>
      <c r="T269" s="30">
        <v>1</v>
      </c>
      <c r="U269" s="31">
        <v>0</v>
      </c>
      <c r="V269" s="30">
        <v>0</v>
      </c>
      <c r="W269" s="30">
        <v>9</v>
      </c>
      <c r="X269" s="116"/>
      <c r="Y269" s="127">
        <f t="shared" si="60"/>
        <v>0.88888888888888884</v>
      </c>
      <c r="Z269" s="127">
        <f t="shared" si="60"/>
        <v>0.1111111111111111</v>
      </c>
      <c r="AA269" s="127">
        <f t="shared" si="60"/>
        <v>0</v>
      </c>
      <c r="AB269" s="127">
        <f t="shared" si="59"/>
        <v>0</v>
      </c>
      <c r="AC269" s="157"/>
      <c r="AD269" s="28" t="s">
        <v>304</v>
      </c>
      <c r="AE269" s="83" t="s">
        <v>305</v>
      </c>
      <c r="AF269" s="154"/>
      <c r="AG269" s="174">
        <v>0.75</v>
      </c>
      <c r="AH269" s="174">
        <v>0.25</v>
      </c>
      <c r="AI269" s="174">
        <v>0</v>
      </c>
      <c r="AJ269" s="174">
        <v>0</v>
      </c>
      <c r="AK269" s="174">
        <v>1</v>
      </c>
      <c r="AL269" s="175"/>
      <c r="AM269" s="264">
        <f t="shared" si="67"/>
        <v>-1.388888888888884E-2</v>
      </c>
      <c r="AN269" s="264">
        <f t="shared" si="67"/>
        <v>1.3888888888888895E-2</v>
      </c>
      <c r="AO269" s="264">
        <f t="shared" si="67"/>
        <v>0</v>
      </c>
      <c r="AP269" s="264">
        <f t="shared" si="67"/>
        <v>0</v>
      </c>
      <c r="AR269" s="174">
        <f t="shared" si="72"/>
        <v>0.13888888888888884</v>
      </c>
      <c r="AS269" s="174">
        <f t="shared" si="72"/>
        <v>-0.1388888888888889</v>
      </c>
      <c r="AT269" s="174">
        <f t="shared" si="72"/>
        <v>0</v>
      </c>
      <c r="AU269" s="174">
        <f t="shared" si="72"/>
        <v>0</v>
      </c>
    </row>
    <row r="270" spans="1:47" ht="25.35" customHeight="1" thickBot="1" x14ac:dyDescent="0.25">
      <c r="A270" s="2"/>
      <c r="B270" s="48" t="s">
        <v>306</v>
      </c>
      <c r="C270" s="28" t="s">
        <v>307</v>
      </c>
      <c r="D270" s="144"/>
      <c r="E270" s="205">
        <v>8</v>
      </c>
      <c r="F270" s="205">
        <v>0</v>
      </c>
      <c r="G270" s="206">
        <v>0</v>
      </c>
      <c r="H270" s="205">
        <v>0</v>
      </c>
      <c r="I270" s="205">
        <v>8</v>
      </c>
      <c r="J270" s="116"/>
      <c r="K270" s="192">
        <v>1</v>
      </c>
      <c r="L270" s="192">
        <v>0</v>
      </c>
      <c r="M270" s="192">
        <v>0</v>
      </c>
      <c r="N270" s="192">
        <v>0</v>
      </c>
      <c r="O270" s="157"/>
      <c r="P270" s="48" t="s">
        <v>306</v>
      </c>
      <c r="Q270" s="28" t="s">
        <v>307</v>
      </c>
      <c r="R270" s="144"/>
      <c r="S270" s="30">
        <v>9</v>
      </c>
      <c r="T270" s="30">
        <v>0</v>
      </c>
      <c r="U270" s="31">
        <v>0</v>
      </c>
      <c r="V270" s="30">
        <v>0</v>
      </c>
      <c r="W270" s="30">
        <v>9</v>
      </c>
      <c r="X270" s="116"/>
      <c r="Y270" s="127">
        <f t="shared" si="60"/>
        <v>1</v>
      </c>
      <c r="Z270" s="127">
        <f t="shared" si="60"/>
        <v>0</v>
      </c>
      <c r="AA270" s="127">
        <f t="shared" si="60"/>
        <v>0</v>
      </c>
      <c r="AB270" s="127">
        <f t="shared" si="59"/>
        <v>0</v>
      </c>
      <c r="AC270" s="157"/>
      <c r="AD270" s="28" t="s">
        <v>306</v>
      </c>
      <c r="AE270" s="83" t="s">
        <v>307</v>
      </c>
      <c r="AF270" s="154"/>
      <c r="AG270" s="174">
        <v>1</v>
      </c>
      <c r="AH270" s="174">
        <v>0</v>
      </c>
      <c r="AI270" s="174">
        <v>0</v>
      </c>
      <c r="AJ270" s="174">
        <v>0</v>
      </c>
      <c r="AK270" s="174">
        <v>1</v>
      </c>
      <c r="AL270" s="175"/>
      <c r="AM270" s="264">
        <f t="shared" si="67"/>
        <v>0</v>
      </c>
      <c r="AN270" s="264">
        <f t="shared" si="67"/>
        <v>0</v>
      </c>
      <c r="AO270" s="264">
        <f t="shared" si="67"/>
        <v>0</v>
      </c>
      <c r="AP270" s="264">
        <f t="shared" si="67"/>
        <v>0</v>
      </c>
      <c r="AR270" s="174">
        <f t="shared" si="72"/>
        <v>0</v>
      </c>
      <c r="AS270" s="174">
        <f t="shared" si="72"/>
        <v>0</v>
      </c>
      <c r="AT270" s="174">
        <f t="shared" si="72"/>
        <v>0</v>
      </c>
      <c r="AU270" s="174">
        <f t="shared" si="72"/>
        <v>0</v>
      </c>
    </row>
    <row r="271" spans="1:47" ht="25.35" customHeight="1" thickBot="1" x14ac:dyDescent="0.25">
      <c r="A271" s="2"/>
      <c r="B271" s="48" t="s">
        <v>308</v>
      </c>
      <c r="C271" s="28" t="s">
        <v>309</v>
      </c>
      <c r="D271" s="144"/>
      <c r="E271" s="205">
        <v>8</v>
      </c>
      <c r="F271" s="205">
        <v>0</v>
      </c>
      <c r="G271" s="206">
        <v>0</v>
      </c>
      <c r="H271" s="205">
        <v>0</v>
      </c>
      <c r="I271" s="205">
        <v>8</v>
      </c>
      <c r="J271" s="116"/>
      <c r="K271" s="192">
        <v>1</v>
      </c>
      <c r="L271" s="192">
        <v>0</v>
      </c>
      <c r="M271" s="192">
        <v>0</v>
      </c>
      <c r="N271" s="192">
        <v>0</v>
      </c>
      <c r="O271" s="157"/>
      <c r="P271" s="48" t="s">
        <v>308</v>
      </c>
      <c r="Q271" s="28" t="s">
        <v>309</v>
      </c>
      <c r="R271" s="144"/>
      <c r="S271" s="30">
        <v>9</v>
      </c>
      <c r="T271" s="30">
        <v>0</v>
      </c>
      <c r="U271" s="31">
        <v>0</v>
      </c>
      <c r="V271" s="30">
        <v>0</v>
      </c>
      <c r="W271" s="30">
        <v>9</v>
      </c>
      <c r="X271" s="116"/>
      <c r="Y271" s="127">
        <f t="shared" si="60"/>
        <v>1</v>
      </c>
      <c r="Z271" s="127">
        <f t="shared" si="60"/>
        <v>0</v>
      </c>
      <c r="AA271" s="127">
        <f t="shared" si="60"/>
        <v>0</v>
      </c>
      <c r="AB271" s="127">
        <f t="shared" si="59"/>
        <v>0</v>
      </c>
      <c r="AC271" s="157"/>
      <c r="AD271" s="28" t="s">
        <v>308</v>
      </c>
      <c r="AE271" s="83" t="s">
        <v>309</v>
      </c>
      <c r="AF271" s="154"/>
      <c r="AG271" s="174">
        <v>0.75</v>
      </c>
      <c r="AH271" s="174">
        <v>0.25</v>
      </c>
      <c r="AI271" s="174">
        <v>0</v>
      </c>
      <c r="AJ271" s="174">
        <v>0</v>
      </c>
      <c r="AK271" s="174">
        <v>1</v>
      </c>
      <c r="AL271" s="175"/>
      <c r="AM271" s="264">
        <f t="shared" si="67"/>
        <v>0</v>
      </c>
      <c r="AN271" s="264">
        <f t="shared" si="67"/>
        <v>0</v>
      </c>
      <c r="AO271" s="264">
        <f t="shared" si="67"/>
        <v>0</v>
      </c>
      <c r="AP271" s="264">
        <f t="shared" si="67"/>
        <v>0</v>
      </c>
      <c r="AR271" s="174">
        <f t="shared" si="72"/>
        <v>0.25</v>
      </c>
      <c r="AS271" s="174">
        <f t="shared" si="72"/>
        <v>-0.25</v>
      </c>
      <c r="AT271" s="174">
        <f t="shared" si="72"/>
        <v>0</v>
      </c>
      <c r="AU271" s="174">
        <f t="shared" si="72"/>
        <v>0</v>
      </c>
    </row>
    <row r="272" spans="1:47" ht="25.35" customHeight="1" thickBot="1" x14ac:dyDescent="0.25">
      <c r="A272" s="2"/>
      <c r="B272" s="48" t="s">
        <v>310</v>
      </c>
      <c r="C272" s="28" t="s">
        <v>311</v>
      </c>
      <c r="D272" s="144"/>
      <c r="E272" s="205">
        <v>6</v>
      </c>
      <c r="F272" s="205">
        <v>0</v>
      </c>
      <c r="G272" s="206">
        <v>1</v>
      </c>
      <c r="H272" s="205">
        <v>1</v>
      </c>
      <c r="I272" s="205">
        <v>8</v>
      </c>
      <c r="J272" s="116"/>
      <c r="K272" s="192">
        <v>0.75</v>
      </c>
      <c r="L272" s="192">
        <v>0</v>
      </c>
      <c r="M272" s="192">
        <v>0.125</v>
      </c>
      <c r="N272" s="192">
        <v>0.125</v>
      </c>
      <c r="O272" s="157"/>
      <c r="P272" s="48" t="s">
        <v>310</v>
      </c>
      <c r="Q272" s="28" t="s">
        <v>311</v>
      </c>
      <c r="R272" s="144"/>
      <c r="S272" s="30">
        <v>8</v>
      </c>
      <c r="T272" s="30">
        <v>1</v>
      </c>
      <c r="U272" s="31">
        <v>0</v>
      </c>
      <c r="V272" s="30">
        <v>0</v>
      </c>
      <c r="W272" s="30">
        <v>9</v>
      </c>
      <c r="X272" s="116"/>
      <c r="Y272" s="127">
        <f t="shared" si="60"/>
        <v>0.88888888888888884</v>
      </c>
      <c r="Z272" s="127">
        <f t="shared" si="60"/>
        <v>0.1111111111111111</v>
      </c>
      <c r="AA272" s="127">
        <f t="shared" si="60"/>
        <v>0</v>
      </c>
      <c r="AB272" s="127">
        <f t="shared" si="59"/>
        <v>0</v>
      </c>
      <c r="AC272" s="157"/>
      <c r="AD272" s="28" t="s">
        <v>310</v>
      </c>
      <c r="AE272" s="83" t="s">
        <v>311</v>
      </c>
      <c r="AF272" s="154"/>
      <c r="AG272" s="174">
        <v>0.75</v>
      </c>
      <c r="AH272" s="174">
        <v>0.125</v>
      </c>
      <c r="AI272" s="174">
        <v>0</v>
      </c>
      <c r="AJ272" s="174">
        <v>0.125</v>
      </c>
      <c r="AK272" s="174">
        <v>1</v>
      </c>
      <c r="AL272" s="175"/>
      <c r="AM272" s="264">
        <f t="shared" si="67"/>
        <v>-0.13888888888888884</v>
      </c>
      <c r="AN272" s="264">
        <f t="shared" si="67"/>
        <v>-0.1111111111111111</v>
      </c>
      <c r="AO272" s="264">
        <f t="shared" si="67"/>
        <v>0.125</v>
      </c>
      <c r="AP272" s="264">
        <f t="shared" si="67"/>
        <v>0.125</v>
      </c>
      <c r="AR272" s="174">
        <f t="shared" si="72"/>
        <v>0.13888888888888884</v>
      </c>
      <c r="AS272" s="174">
        <f t="shared" si="72"/>
        <v>-1.3888888888888895E-2</v>
      </c>
      <c r="AT272" s="174">
        <f t="shared" si="72"/>
        <v>0</v>
      </c>
      <c r="AU272" s="174">
        <f t="shared" si="72"/>
        <v>-0.125</v>
      </c>
    </row>
    <row r="273" spans="1:47" ht="17.100000000000001" customHeight="1" thickBot="1" x14ac:dyDescent="0.25">
      <c r="A273" s="2"/>
      <c r="B273" s="35">
        <v>6</v>
      </c>
      <c r="C273" s="36" t="s">
        <v>312</v>
      </c>
      <c r="E273" s="30" t="s">
        <v>49</v>
      </c>
      <c r="F273" s="30" t="s">
        <v>49</v>
      </c>
      <c r="G273" s="31" t="s">
        <v>49</v>
      </c>
      <c r="H273" s="30" t="s">
        <v>49</v>
      </c>
      <c r="I273" s="30" t="s">
        <v>49</v>
      </c>
      <c r="J273" s="116"/>
      <c r="K273" s="127" t="s">
        <v>49</v>
      </c>
      <c r="L273" s="127" t="s">
        <v>49</v>
      </c>
      <c r="M273" s="127" t="s">
        <v>49</v>
      </c>
      <c r="N273" s="127" t="s">
        <v>49</v>
      </c>
      <c r="O273" s="157"/>
      <c r="P273" s="35">
        <v>6</v>
      </c>
      <c r="Q273" s="36" t="s">
        <v>312</v>
      </c>
      <c r="S273" s="30" t="s">
        <v>49</v>
      </c>
      <c r="T273" s="30" t="s">
        <v>49</v>
      </c>
      <c r="U273" s="31" t="s">
        <v>49</v>
      </c>
      <c r="V273" s="30" t="s">
        <v>49</v>
      </c>
      <c r="W273" s="30" t="s">
        <v>49</v>
      </c>
      <c r="X273" s="116"/>
      <c r="Y273" s="127" t="str">
        <f t="shared" si="60"/>
        <v/>
      </c>
      <c r="Z273" s="127" t="str">
        <f t="shared" si="60"/>
        <v/>
      </c>
      <c r="AA273" s="127" t="str">
        <f t="shared" si="60"/>
        <v/>
      </c>
      <c r="AB273" s="127" t="str">
        <f t="shared" si="59"/>
        <v/>
      </c>
      <c r="AC273" s="157"/>
      <c r="AD273" s="35" t="s">
        <v>438</v>
      </c>
      <c r="AE273" s="36" t="s">
        <v>312</v>
      </c>
      <c r="AG273" s="175"/>
      <c r="AH273" s="175"/>
      <c r="AI273" s="175"/>
      <c r="AJ273" s="175"/>
      <c r="AK273" s="175"/>
      <c r="AL273" s="175"/>
      <c r="AM273" s="174" t="s">
        <v>49</v>
      </c>
      <c r="AN273" s="174" t="s">
        <v>49</v>
      </c>
      <c r="AO273" s="174" t="s">
        <v>49</v>
      </c>
      <c r="AP273" s="174" t="s">
        <v>49</v>
      </c>
      <c r="AR273" s="174"/>
      <c r="AS273" s="174"/>
      <c r="AT273" s="174"/>
      <c r="AU273" s="174"/>
    </row>
    <row r="274" spans="1:47" ht="25.35" customHeight="1" thickBot="1" x14ac:dyDescent="0.25">
      <c r="A274" s="2"/>
      <c r="B274" s="48" t="s">
        <v>313</v>
      </c>
      <c r="C274" s="28" t="s">
        <v>314</v>
      </c>
      <c r="D274" s="144"/>
      <c r="E274" s="205">
        <v>8</v>
      </c>
      <c r="F274" s="205">
        <v>0</v>
      </c>
      <c r="G274" s="206">
        <v>0</v>
      </c>
      <c r="H274" s="205">
        <v>0</v>
      </c>
      <c r="I274" s="205">
        <v>8</v>
      </c>
      <c r="J274" s="116"/>
      <c r="K274" s="192">
        <v>1</v>
      </c>
      <c r="L274" s="192">
        <v>0</v>
      </c>
      <c r="M274" s="192">
        <v>0</v>
      </c>
      <c r="N274" s="192">
        <v>0</v>
      </c>
      <c r="O274" s="157"/>
      <c r="P274" s="48" t="s">
        <v>313</v>
      </c>
      <c r="Q274" s="28" t="s">
        <v>314</v>
      </c>
      <c r="R274" s="144"/>
      <c r="S274" s="30">
        <v>9</v>
      </c>
      <c r="T274" s="30">
        <v>0</v>
      </c>
      <c r="U274" s="31">
        <v>0</v>
      </c>
      <c r="V274" s="30">
        <v>0</v>
      </c>
      <c r="W274" s="30">
        <v>9</v>
      </c>
      <c r="X274" s="116"/>
      <c r="Y274" s="127">
        <f t="shared" si="60"/>
        <v>1</v>
      </c>
      <c r="Z274" s="127">
        <f t="shared" si="60"/>
        <v>0</v>
      </c>
      <c r="AA274" s="127">
        <f t="shared" si="60"/>
        <v>0</v>
      </c>
      <c r="AB274" s="127">
        <f t="shared" si="59"/>
        <v>0</v>
      </c>
      <c r="AC274" s="157"/>
      <c r="AD274" s="28" t="s">
        <v>313</v>
      </c>
      <c r="AE274" s="83" t="s">
        <v>314</v>
      </c>
      <c r="AF274" s="154"/>
      <c r="AG274" s="174">
        <v>0.875</v>
      </c>
      <c r="AH274" s="174">
        <v>0.125</v>
      </c>
      <c r="AI274" s="174">
        <v>0</v>
      </c>
      <c r="AJ274" s="174">
        <v>0</v>
      </c>
      <c r="AK274" s="174">
        <v>1</v>
      </c>
      <c r="AL274" s="175"/>
      <c r="AM274" s="264">
        <f t="shared" si="67"/>
        <v>0</v>
      </c>
      <c r="AN274" s="264">
        <f t="shared" si="67"/>
        <v>0</v>
      </c>
      <c r="AO274" s="264">
        <f t="shared" si="67"/>
        <v>0</v>
      </c>
      <c r="AP274" s="264">
        <f t="shared" si="67"/>
        <v>0</v>
      </c>
      <c r="AR274" s="174">
        <f t="shared" ref="AR274:AU276" si="73">Y274-AG274</f>
        <v>0.125</v>
      </c>
      <c r="AS274" s="174">
        <f t="shared" si="73"/>
        <v>-0.125</v>
      </c>
      <c r="AT274" s="174">
        <f t="shared" si="73"/>
        <v>0</v>
      </c>
      <c r="AU274" s="174">
        <f t="shared" si="73"/>
        <v>0</v>
      </c>
    </row>
    <row r="275" spans="1:47" ht="36.6" customHeight="1" thickBot="1" x14ac:dyDescent="0.25">
      <c r="A275" s="2"/>
      <c r="B275" s="48" t="s">
        <v>315</v>
      </c>
      <c r="C275" s="28" t="s">
        <v>316</v>
      </c>
      <c r="D275" s="144"/>
      <c r="E275" s="205">
        <v>8</v>
      </c>
      <c r="F275" s="205">
        <v>0</v>
      </c>
      <c r="G275" s="206">
        <v>0</v>
      </c>
      <c r="H275" s="205">
        <v>0</v>
      </c>
      <c r="I275" s="205">
        <v>8</v>
      </c>
      <c r="J275" s="116"/>
      <c r="K275" s="192">
        <v>1</v>
      </c>
      <c r="L275" s="192">
        <v>0</v>
      </c>
      <c r="M275" s="192">
        <v>0</v>
      </c>
      <c r="N275" s="192">
        <v>0</v>
      </c>
      <c r="O275" s="157"/>
      <c r="P275" s="48" t="s">
        <v>315</v>
      </c>
      <c r="Q275" s="28" t="s">
        <v>316</v>
      </c>
      <c r="R275" s="144"/>
      <c r="S275" s="30">
        <v>8</v>
      </c>
      <c r="T275" s="30">
        <v>1</v>
      </c>
      <c r="U275" s="31">
        <v>0</v>
      </c>
      <c r="V275" s="30">
        <v>0</v>
      </c>
      <c r="W275" s="30">
        <v>9</v>
      </c>
      <c r="X275" s="116"/>
      <c r="Y275" s="127">
        <f t="shared" si="60"/>
        <v>0.88888888888888884</v>
      </c>
      <c r="Z275" s="127">
        <f t="shared" si="60"/>
        <v>0.1111111111111111</v>
      </c>
      <c r="AA275" s="127">
        <f t="shared" si="60"/>
        <v>0</v>
      </c>
      <c r="AB275" s="127">
        <f t="shared" si="59"/>
        <v>0</v>
      </c>
      <c r="AC275" s="157"/>
      <c r="AD275" s="28" t="s">
        <v>315</v>
      </c>
      <c r="AE275" s="83" t="s">
        <v>316</v>
      </c>
      <c r="AF275" s="154"/>
      <c r="AG275" s="174">
        <v>0.875</v>
      </c>
      <c r="AH275" s="174">
        <v>0.125</v>
      </c>
      <c r="AI275" s="174">
        <v>0</v>
      </c>
      <c r="AJ275" s="174">
        <v>0</v>
      </c>
      <c r="AK275" s="174">
        <v>1</v>
      </c>
      <c r="AL275" s="175"/>
      <c r="AM275" s="264">
        <f t="shared" si="67"/>
        <v>0.11111111111111116</v>
      </c>
      <c r="AN275" s="264">
        <f t="shared" si="67"/>
        <v>-0.1111111111111111</v>
      </c>
      <c r="AO275" s="264">
        <f t="shared" si="67"/>
        <v>0</v>
      </c>
      <c r="AP275" s="264">
        <f t="shared" si="67"/>
        <v>0</v>
      </c>
      <c r="AR275" s="174">
        <f t="shared" si="73"/>
        <v>1.388888888888884E-2</v>
      </c>
      <c r="AS275" s="174">
        <f t="shared" si="73"/>
        <v>-1.3888888888888895E-2</v>
      </c>
      <c r="AT275" s="174">
        <f t="shared" si="73"/>
        <v>0</v>
      </c>
      <c r="AU275" s="174">
        <f t="shared" si="73"/>
        <v>0</v>
      </c>
    </row>
    <row r="276" spans="1:47" ht="36.6" customHeight="1" thickBot="1" x14ac:dyDescent="0.25">
      <c r="A276" s="2"/>
      <c r="B276" s="48" t="s">
        <v>317</v>
      </c>
      <c r="C276" s="28" t="s">
        <v>318</v>
      </c>
      <c r="D276" s="144"/>
      <c r="E276" s="205">
        <v>6</v>
      </c>
      <c r="F276" s="205">
        <v>1</v>
      </c>
      <c r="G276" s="206">
        <v>0</v>
      </c>
      <c r="H276" s="205">
        <v>1</v>
      </c>
      <c r="I276" s="205">
        <v>8</v>
      </c>
      <c r="J276" s="116"/>
      <c r="K276" s="192">
        <v>0.75</v>
      </c>
      <c r="L276" s="192">
        <v>0.125</v>
      </c>
      <c r="M276" s="192">
        <v>0</v>
      </c>
      <c r="N276" s="192">
        <v>0.125</v>
      </c>
      <c r="O276" s="157"/>
      <c r="P276" s="48" t="s">
        <v>317</v>
      </c>
      <c r="Q276" s="28" t="s">
        <v>318</v>
      </c>
      <c r="R276" s="144"/>
      <c r="S276" s="30">
        <v>8</v>
      </c>
      <c r="T276" s="30">
        <v>1</v>
      </c>
      <c r="U276" s="31">
        <v>0</v>
      </c>
      <c r="V276" s="30">
        <v>0</v>
      </c>
      <c r="W276" s="30">
        <v>9</v>
      </c>
      <c r="X276" s="116"/>
      <c r="Y276" s="127">
        <f t="shared" si="60"/>
        <v>0.88888888888888884</v>
      </c>
      <c r="Z276" s="127">
        <f t="shared" si="60"/>
        <v>0.1111111111111111</v>
      </c>
      <c r="AA276" s="127">
        <f t="shared" si="60"/>
        <v>0</v>
      </c>
      <c r="AB276" s="127">
        <f t="shared" si="59"/>
        <v>0</v>
      </c>
      <c r="AC276" s="157"/>
      <c r="AD276" s="28" t="s">
        <v>317</v>
      </c>
      <c r="AE276" s="83" t="s">
        <v>318</v>
      </c>
      <c r="AF276" s="154"/>
      <c r="AG276" s="174">
        <v>0.75</v>
      </c>
      <c r="AH276" s="174">
        <v>0.125</v>
      </c>
      <c r="AI276" s="174">
        <v>0.125</v>
      </c>
      <c r="AJ276" s="174">
        <v>0</v>
      </c>
      <c r="AK276" s="174">
        <v>1</v>
      </c>
      <c r="AL276" s="175"/>
      <c r="AM276" s="264">
        <f t="shared" si="67"/>
        <v>-0.13888888888888884</v>
      </c>
      <c r="AN276" s="264">
        <f t="shared" si="67"/>
        <v>1.3888888888888895E-2</v>
      </c>
      <c r="AO276" s="264">
        <f t="shared" si="67"/>
        <v>0</v>
      </c>
      <c r="AP276" s="264">
        <f t="shared" si="67"/>
        <v>0.125</v>
      </c>
      <c r="AR276" s="174">
        <f t="shared" si="73"/>
        <v>0.13888888888888884</v>
      </c>
      <c r="AS276" s="174">
        <f t="shared" si="73"/>
        <v>-1.3888888888888895E-2</v>
      </c>
      <c r="AT276" s="174">
        <f t="shared" si="73"/>
        <v>-0.125</v>
      </c>
      <c r="AU276" s="174">
        <f t="shared" si="73"/>
        <v>0</v>
      </c>
    </row>
    <row r="277" spans="1:47" ht="17.100000000000001" customHeight="1" thickBot="1" x14ac:dyDescent="0.25">
      <c r="B277" s="35">
        <v>7</v>
      </c>
      <c r="C277" s="36" t="s">
        <v>319</v>
      </c>
      <c r="E277" s="30" t="s">
        <v>49</v>
      </c>
      <c r="F277" s="30" t="s">
        <v>49</v>
      </c>
      <c r="G277" s="31" t="s">
        <v>49</v>
      </c>
      <c r="H277" s="30" t="s">
        <v>49</v>
      </c>
      <c r="I277" s="30" t="s">
        <v>49</v>
      </c>
      <c r="J277" s="116"/>
      <c r="K277" s="127" t="s">
        <v>49</v>
      </c>
      <c r="L277" s="127" t="s">
        <v>49</v>
      </c>
      <c r="M277" s="127" t="s">
        <v>49</v>
      </c>
      <c r="N277" s="127" t="s">
        <v>49</v>
      </c>
      <c r="O277" s="157"/>
      <c r="P277" s="35">
        <v>7</v>
      </c>
      <c r="Q277" s="36" t="s">
        <v>319</v>
      </c>
      <c r="S277" s="30" t="s">
        <v>49</v>
      </c>
      <c r="T277" s="30" t="s">
        <v>49</v>
      </c>
      <c r="U277" s="31" t="s">
        <v>49</v>
      </c>
      <c r="V277" s="30" t="s">
        <v>49</v>
      </c>
      <c r="W277" s="30" t="s">
        <v>49</v>
      </c>
      <c r="X277" s="116"/>
      <c r="Y277" s="127" t="str">
        <f t="shared" si="60"/>
        <v/>
      </c>
      <c r="Z277" s="127" t="str">
        <f t="shared" si="60"/>
        <v/>
      </c>
      <c r="AA277" s="127" t="str">
        <f t="shared" si="60"/>
        <v/>
      </c>
      <c r="AB277" s="127" t="str">
        <f t="shared" si="59"/>
        <v/>
      </c>
      <c r="AC277" s="157"/>
      <c r="AD277" s="35" t="s">
        <v>439</v>
      </c>
      <c r="AE277" s="36" t="s">
        <v>502</v>
      </c>
      <c r="AG277" s="175"/>
      <c r="AH277" s="175"/>
      <c r="AI277" s="175"/>
      <c r="AJ277" s="175"/>
      <c r="AK277" s="175"/>
      <c r="AL277" s="175"/>
      <c r="AM277" s="174" t="s">
        <v>49</v>
      </c>
      <c r="AN277" s="174" t="s">
        <v>49</v>
      </c>
      <c r="AO277" s="174" t="s">
        <v>49</v>
      </c>
      <c r="AP277" s="174" t="s">
        <v>49</v>
      </c>
      <c r="AR277" s="174"/>
      <c r="AS277" s="174"/>
      <c r="AT277" s="174"/>
      <c r="AU277" s="174"/>
    </row>
    <row r="278" spans="1:47" ht="25.35" customHeight="1" thickBot="1" x14ac:dyDescent="0.25">
      <c r="B278" s="48" t="s">
        <v>320</v>
      </c>
      <c r="C278" s="28" t="s">
        <v>619</v>
      </c>
      <c r="D278" s="144"/>
      <c r="E278" s="205">
        <v>5</v>
      </c>
      <c r="F278" s="205">
        <v>1</v>
      </c>
      <c r="G278" s="206">
        <v>1</v>
      </c>
      <c r="H278" s="205">
        <v>1</v>
      </c>
      <c r="I278" s="205">
        <v>8</v>
      </c>
      <c r="J278" s="116"/>
      <c r="K278" s="192">
        <v>0.625</v>
      </c>
      <c r="L278" s="192">
        <v>0.125</v>
      </c>
      <c r="M278" s="192">
        <v>0.125</v>
      </c>
      <c r="N278" s="192">
        <v>0.125</v>
      </c>
      <c r="O278" s="157"/>
      <c r="P278" s="48" t="s">
        <v>320</v>
      </c>
      <c r="Q278" s="28" t="s">
        <v>321</v>
      </c>
      <c r="R278" s="144"/>
      <c r="S278" s="30">
        <v>6</v>
      </c>
      <c r="T278" s="30">
        <v>2</v>
      </c>
      <c r="U278" s="31">
        <v>1</v>
      </c>
      <c r="V278" s="30">
        <v>0</v>
      </c>
      <c r="W278" s="30">
        <v>9</v>
      </c>
      <c r="X278" s="116"/>
      <c r="Y278" s="127">
        <f t="shared" si="60"/>
        <v>0.66666666666666663</v>
      </c>
      <c r="Z278" s="127">
        <f t="shared" si="60"/>
        <v>0.22222222222222221</v>
      </c>
      <c r="AA278" s="127">
        <f t="shared" si="60"/>
        <v>0.1111111111111111</v>
      </c>
      <c r="AB278" s="127">
        <f t="shared" si="59"/>
        <v>0</v>
      </c>
      <c r="AC278" s="157"/>
      <c r="AD278" s="28" t="s">
        <v>320</v>
      </c>
      <c r="AE278" s="83" t="s">
        <v>503</v>
      </c>
      <c r="AF278" s="154"/>
      <c r="AG278" s="174">
        <v>0.25</v>
      </c>
      <c r="AH278" s="174">
        <v>0.25</v>
      </c>
      <c r="AI278" s="174">
        <v>0.375</v>
      </c>
      <c r="AJ278" s="174">
        <v>0.125</v>
      </c>
      <c r="AK278" s="174">
        <v>1</v>
      </c>
      <c r="AL278" s="175"/>
      <c r="AM278" s="264">
        <f t="shared" si="67"/>
        <v>-4.166666666666663E-2</v>
      </c>
      <c r="AN278" s="264">
        <f t="shared" si="67"/>
        <v>-9.722222222222221E-2</v>
      </c>
      <c r="AO278" s="264">
        <f t="shared" si="67"/>
        <v>1.3888888888888895E-2</v>
      </c>
      <c r="AP278" s="264">
        <f t="shared" si="67"/>
        <v>0.125</v>
      </c>
      <c r="AR278" s="174">
        <f>Y278-AG278</f>
        <v>0.41666666666666663</v>
      </c>
      <c r="AS278" s="174">
        <f>Z278-AH278</f>
        <v>-2.777777777777779E-2</v>
      </c>
      <c r="AT278" s="174">
        <f>AA278-AI278</f>
        <v>-0.2638888888888889</v>
      </c>
      <c r="AU278" s="174">
        <f>AB278-AJ278</f>
        <v>-0.125</v>
      </c>
    </row>
    <row r="279" spans="1:47" ht="17.100000000000001" customHeight="1" thickBot="1" x14ac:dyDescent="0.25">
      <c r="B279" s="48" t="s">
        <v>322</v>
      </c>
      <c r="C279" s="28" t="s">
        <v>323</v>
      </c>
      <c r="D279" s="144"/>
      <c r="E279" s="205">
        <v>0</v>
      </c>
      <c r="F279" s="205">
        <v>0</v>
      </c>
      <c r="G279" s="206">
        <v>1</v>
      </c>
      <c r="H279" s="205">
        <v>1</v>
      </c>
      <c r="I279" s="247">
        <f t="shared" ref="I279:I281" si="74">SUM(E279:H279)</f>
        <v>2</v>
      </c>
      <c r="J279" s="116"/>
      <c r="K279" s="192">
        <v>0</v>
      </c>
      <c r="L279" s="192">
        <v>0</v>
      </c>
      <c r="M279" s="192">
        <v>0.5</v>
      </c>
      <c r="N279" s="192">
        <v>0.5</v>
      </c>
      <c r="O279" s="157"/>
      <c r="P279" s="48" t="s">
        <v>322</v>
      </c>
      <c r="Q279" s="28" t="s">
        <v>323</v>
      </c>
      <c r="R279" s="144"/>
      <c r="S279" s="30">
        <v>1</v>
      </c>
      <c r="T279" s="30">
        <v>0</v>
      </c>
      <c r="U279" s="31">
        <v>0</v>
      </c>
      <c r="V279" s="30">
        <v>0</v>
      </c>
      <c r="W279" s="30">
        <v>1</v>
      </c>
      <c r="X279" s="116"/>
      <c r="Y279" s="127">
        <f t="shared" si="60"/>
        <v>1</v>
      </c>
      <c r="Z279" s="127">
        <f t="shared" si="60"/>
        <v>0</v>
      </c>
      <c r="AA279" s="127">
        <f t="shared" si="60"/>
        <v>0</v>
      </c>
      <c r="AB279" s="127">
        <f t="shared" si="59"/>
        <v>0</v>
      </c>
      <c r="AC279" s="157"/>
      <c r="AD279" s="28"/>
      <c r="AE279" s="83"/>
      <c r="AG279" s="24" t="s">
        <v>513</v>
      </c>
      <c r="AH279" s="120"/>
      <c r="AI279" s="120"/>
      <c r="AJ279" s="120"/>
      <c r="AK279" s="120"/>
      <c r="AL279" s="120"/>
      <c r="AM279" s="264">
        <f t="shared" si="67"/>
        <v>-1</v>
      </c>
      <c r="AN279" s="264">
        <f t="shared" si="67"/>
        <v>0</v>
      </c>
      <c r="AO279" s="264">
        <f t="shared" si="67"/>
        <v>0.5</v>
      </c>
      <c r="AP279" s="264">
        <f t="shared" si="67"/>
        <v>0.5</v>
      </c>
      <c r="AR279" s="155"/>
      <c r="AS279" s="155"/>
      <c r="AT279" s="155"/>
      <c r="AU279" s="155"/>
    </row>
    <row r="280" spans="1:47" ht="17.100000000000001" customHeight="1" thickBot="1" x14ac:dyDescent="0.25">
      <c r="B280" s="48" t="s">
        <v>324</v>
      </c>
      <c r="C280" s="28" t="s">
        <v>325</v>
      </c>
      <c r="D280" s="144"/>
      <c r="E280" s="205">
        <v>6</v>
      </c>
      <c r="F280" s="205">
        <v>0</v>
      </c>
      <c r="G280" s="206">
        <v>0</v>
      </c>
      <c r="H280" s="205">
        <v>0</v>
      </c>
      <c r="I280" s="247">
        <f t="shared" si="74"/>
        <v>6</v>
      </c>
      <c r="J280" s="116"/>
      <c r="K280" s="192">
        <v>1</v>
      </c>
      <c r="L280" s="192">
        <v>0</v>
      </c>
      <c r="M280" s="192">
        <v>0</v>
      </c>
      <c r="N280" s="192">
        <v>0</v>
      </c>
      <c r="O280" s="157"/>
      <c r="P280" s="48" t="s">
        <v>324</v>
      </c>
      <c r="Q280" s="28" t="s">
        <v>325</v>
      </c>
      <c r="R280" s="144"/>
      <c r="S280" s="30">
        <v>7</v>
      </c>
      <c r="T280" s="30">
        <v>2</v>
      </c>
      <c r="U280" s="31">
        <v>0</v>
      </c>
      <c r="V280" s="30">
        <v>0</v>
      </c>
      <c r="W280" s="30">
        <v>9</v>
      </c>
      <c r="X280" s="116"/>
      <c r="Y280" s="127">
        <f t="shared" si="60"/>
        <v>0.77777777777777779</v>
      </c>
      <c r="Z280" s="127">
        <f t="shared" si="60"/>
        <v>0.22222222222222221</v>
      </c>
      <c r="AA280" s="127">
        <f t="shared" si="60"/>
        <v>0</v>
      </c>
      <c r="AB280" s="127">
        <f t="shared" si="59"/>
        <v>0</v>
      </c>
      <c r="AC280" s="157"/>
      <c r="AD280" s="28" t="s">
        <v>322</v>
      </c>
      <c r="AE280" s="83" t="s">
        <v>325</v>
      </c>
      <c r="AF280" s="154"/>
      <c r="AG280" s="174">
        <v>0.2857142857142857</v>
      </c>
      <c r="AH280" s="174">
        <v>0.2857142857142857</v>
      </c>
      <c r="AI280" s="174">
        <v>0.42857142857142855</v>
      </c>
      <c r="AJ280" s="174">
        <v>0</v>
      </c>
      <c r="AK280" s="174">
        <v>0.875</v>
      </c>
      <c r="AL280" s="175"/>
      <c r="AM280" s="264">
        <f t="shared" si="67"/>
        <v>0.22222222222222221</v>
      </c>
      <c r="AN280" s="264">
        <f t="shared" si="67"/>
        <v>-0.22222222222222221</v>
      </c>
      <c r="AO280" s="264">
        <f t="shared" si="67"/>
        <v>0</v>
      </c>
      <c r="AP280" s="264">
        <f t="shared" si="67"/>
        <v>0</v>
      </c>
      <c r="AR280" s="174">
        <f t="shared" ref="AR280:AU283" si="75">Y280-AG280</f>
        <v>0.49206349206349209</v>
      </c>
      <c r="AS280" s="174">
        <f t="shared" si="75"/>
        <v>-6.3492063492063489E-2</v>
      </c>
      <c r="AT280" s="174">
        <f t="shared" si="75"/>
        <v>-0.42857142857142855</v>
      </c>
      <c r="AU280" s="174">
        <f t="shared" si="75"/>
        <v>0</v>
      </c>
    </row>
    <row r="281" spans="1:47" ht="17.100000000000001" customHeight="1" thickBot="1" x14ac:dyDescent="0.25">
      <c r="B281" s="48" t="s">
        <v>326</v>
      </c>
      <c r="C281" s="28" t="s">
        <v>327</v>
      </c>
      <c r="D281" s="144"/>
      <c r="E281" s="205">
        <v>6</v>
      </c>
      <c r="F281" s="205">
        <v>0</v>
      </c>
      <c r="G281" s="206">
        <v>0</v>
      </c>
      <c r="H281" s="205">
        <v>0</v>
      </c>
      <c r="I281" s="247">
        <f t="shared" si="74"/>
        <v>6</v>
      </c>
      <c r="J281" s="116"/>
      <c r="K281" s="192">
        <v>1</v>
      </c>
      <c r="L281" s="192">
        <v>0</v>
      </c>
      <c r="M281" s="192">
        <v>0</v>
      </c>
      <c r="N281" s="192">
        <v>0</v>
      </c>
      <c r="O281" s="157"/>
      <c r="P281" s="48" t="s">
        <v>326</v>
      </c>
      <c r="Q281" s="28" t="s">
        <v>327</v>
      </c>
      <c r="R281" s="144"/>
      <c r="S281" s="30">
        <v>7</v>
      </c>
      <c r="T281" s="30">
        <v>2</v>
      </c>
      <c r="U281" s="31">
        <v>0</v>
      </c>
      <c r="V281" s="30">
        <v>0</v>
      </c>
      <c r="W281" s="30">
        <v>9</v>
      </c>
      <c r="X281" s="116"/>
      <c r="Y281" s="127">
        <f t="shared" si="60"/>
        <v>0.77777777777777779</v>
      </c>
      <c r="Z281" s="127">
        <f t="shared" si="60"/>
        <v>0.22222222222222221</v>
      </c>
      <c r="AA281" s="127">
        <f t="shared" si="60"/>
        <v>0</v>
      </c>
      <c r="AB281" s="127">
        <f t="shared" si="59"/>
        <v>0</v>
      </c>
      <c r="AC281" s="157"/>
      <c r="AD281" s="28" t="s">
        <v>324</v>
      </c>
      <c r="AE281" s="83" t="s">
        <v>327</v>
      </c>
      <c r="AF281" s="154"/>
      <c r="AG281" s="174">
        <v>0.2857142857142857</v>
      </c>
      <c r="AH281" s="174">
        <v>0.2857142857142857</v>
      </c>
      <c r="AI281" s="174">
        <v>0.42857142857142855</v>
      </c>
      <c r="AJ281" s="174">
        <v>0</v>
      </c>
      <c r="AK281" s="174">
        <v>0.875</v>
      </c>
      <c r="AL281" s="175"/>
      <c r="AM281" s="264">
        <f t="shared" si="67"/>
        <v>0.22222222222222221</v>
      </c>
      <c r="AN281" s="264">
        <f t="shared" si="67"/>
        <v>-0.22222222222222221</v>
      </c>
      <c r="AO281" s="264">
        <f t="shared" si="67"/>
        <v>0</v>
      </c>
      <c r="AP281" s="264">
        <f t="shared" si="67"/>
        <v>0</v>
      </c>
      <c r="AR281" s="174">
        <f t="shared" si="75"/>
        <v>0.49206349206349209</v>
      </c>
      <c r="AS281" s="174">
        <f t="shared" si="75"/>
        <v>-6.3492063492063489E-2</v>
      </c>
      <c r="AT281" s="174">
        <f t="shared" si="75"/>
        <v>-0.42857142857142855</v>
      </c>
      <c r="AU281" s="174">
        <f t="shared" si="75"/>
        <v>0</v>
      </c>
    </row>
    <row r="282" spans="1:47" ht="25.35" customHeight="1" thickBot="1" x14ac:dyDescent="0.25">
      <c r="B282" s="48" t="s">
        <v>328</v>
      </c>
      <c r="C282" s="28" t="s">
        <v>329</v>
      </c>
      <c r="D282" s="144"/>
      <c r="E282" s="205">
        <v>7</v>
      </c>
      <c r="F282" s="205">
        <v>1</v>
      </c>
      <c r="G282" s="206">
        <v>0</v>
      </c>
      <c r="H282" s="205">
        <v>0</v>
      </c>
      <c r="I282" s="205">
        <v>8</v>
      </c>
      <c r="J282" s="116"/>
      <c r="K282" s="192">
        <v>0.875</v>
      </c>
      <c r="L282" s="192">
        <v>0.125</v>
      </c>
      <c r="M282" s="192">
        <v>0</v>
      </c>
      <c r="N282" s="192">
        <v>0</v>
      </c>
      <c r="O282" s="157"/>
      <c r="P282" s="48" t="s">
        <v>328</v>
      </c>
      <c r="Q282" s="28" t="s">
        <v>329</v>
      </c>
      <c r="R282" s="144"/>
      <c r="S282" s="30">
        <v>7</v>
      </c>
      <c r="T282" s="30">
        <v>2</v>
      </c>
      <c r="U282" s="31">
        <v>0</v>
      </c>
      <c r="V282" s="30">
        <v>0</v>
      </c>
      <c r="W282" s="30">
        <v>9</v>
      </c>
      <c r="X282" s="116"/>
      <c r="Y282" s="127">
        <f t="shared" si="60"/>
        <v>0.77777777777777779</v>
      </c>
      <c r="Z282" s="127">
        <f t="shared" si="60"/>
        <v>0.22222222222222221</v>
      </c>
      <c r="AA282" s="127">
        <f t="shared" si="60"/>
        <v>0</v>
      </c>
      <c r="AB282" s="127">
        <f t="shared" si="59"/>
        <v>0</v>
      </c>
      <c r="AC282" s="157"/>
      <c r="AD282" s="28" t="s">
        <v>328</v>
      </c>
      <c r="AE282" s="83" t="s">
        <v>505</v>
      </c>
      <c r="AF282" s="154"/>
      <c r="AG282" s="174">
        <v>0.5714285714285714</v>
      </c>
      <c r="AH282" s="174">
        <v>0.2857142857142857</v>
      </c>
      <c r="AI282" s="174">
        <v>0.14285714285714285</v>
      </c>
      <c r="AJ282" s="174">
        <v>0</v>
      </c>
      <c r="AK282" s="174">
        <v>0.875</v>
      </c>
      <c r="AL282" s="175"/>
      <c r="AM282" s="264">
        <f t="shared" si="67"/>
        <v>9.722222222222221E-2</v>
      </c>
      <c r="AN282" s="264">
        <f t="shared" si="67"/>
        <v>-9.722222222222221E-2</v>
      </c>
      <c r="AO282" s="264">
        <f t="shared" si="67"/>
        <v>0</v>
      </c>
      <c r="AP282" s="264">
        <f t="shared" si="67"/>
        <v>0</v>
      </c>
      <c r="AR282" s="174">
        <f t="shared" si="75"/>
        <v>0.20634920634920639</v>
      </c>
      <c r="AS282" s="174">
        <f t="shared" si="75"/>
        <v>-6.3492063492063489E-2</v>
      </c>
      <c r="AT282" s="174">
        <f t="shared" si="75"/>
        <v>-0.14285714285714285</v>
      </c>
      <c r="AU282" s="174">
        <f t="shared" si="75"/>
        <v>0</v>
      </c>
    </row>
    <row r="283" spans="1:47" ht="25.35" customHeight="1" thickBot="1" x14ac:dyDescent="0.25">
      <c r="B283" s="48" t="s">
        <v>330</v>
      </c>
      <c r="C283" s="28" t="s">
        <v>331</v>
      </c>
      <c r="D283" s="144"/>
      <c r="E283" s="205">
        <v>8</v>
      </c>
      <c r="F283" s="205">
        <v>0</v>
      </c>
      <c r="G283" s="206">
        <v>0</v>
      </c>
      <c r="H283" s="205">
        <v>0</v>
      </c>
      <c r="I283" s="205">
        <v>8</v>
      </c>
      <c r="J283" s="116"/>
      <c r="K283" s="192">
        <v>1</v>
      </c>
      <c r="L283" s="192">
        <v>0</v>
      </c>
      <c r="M283" s="192">
        <v>0</v>
      </c>
      <c r="N283" s="192">
        <v>0</v>
      </c>
      <c r="O283" s="157"/>
      <c r="P283" s="48" t="s">
        <v>330</v>
      </c>
      <c r="Q283" s="28" t="s">
        <v>331</v>
      </c>
      <c r="R283" s="144"/>
      <c r="S283" s="30">
        <v>6</v>
      </c>
      <c r="T283" s="30">
        <v>3</v>
      </c>
      <c r="U283" s="31">
        <v>0</v>
      </c>
      <c r="V283" s="30">
        <v>0</v>
      </c>
      <c r="W283" s="30">
        <v>9</v>
      </c>
      <c r="X283" s="116"/>
      <c r="Y283" s="127">
        <f t="shared" si="60"/>
        <v>0.66666666666666663</v>
      </c>
      <c r="Z283" s="127">
        <f t="shared" si="60"/>
        <v>0.33333333333333331</v>
      </c>
      <c r="AA283" s="127">
        <f t="shared" si="60"/>
        <v>0</v>
      </c>
      <c r="AB283" s="127">
        <f t="shared" si="59"/>
        <v>0</v>
      </c>
      <c r="AC283" s="157"/>
      <c r="AD283" s="28" t="s">
        <v>330</v>
      </c>
      <c r="AE283" s="83" t="s">
        <v>506</v>
      </c>
      <c r="AF283" s="154"/>
      <c r="AG283" s="174">
        <v>0.42857142857142855</v>
      </c>
      <c r="AH283" s="174">
        <v>0.2857142857142857</v>
      </c>
      <c r="AI283" s="174">
        <v>0.2857142857142857</v>
      </c>
      <c r="AJ283" s="174">
        <v>0</v>
      </c>
      <c r="AK283" s="174">
        <v>0.875</v>
      </c>
      <c r="AL283" s="175"/>
      <c r="AM283" s="264">
        <f t="shared" si="67"/>
        <v>0.33333333333333337</v>
      </c>
      <c r="AN283" s="264">
        <f t="shared" si="67"/>
        <v>-0.33333333333333331</v>
      </c>
      <c r="AO283" s="264">
        <f t="shared" si="67"/>
        <v>0</v>
      </c>
      <c r="AP283" s="264">
        <f t="shared" si="67"/>
        <v>0</v>
      </c>
      <c r="AR283" s="174">
        <f t="shared" si="75"/>
        <v>0.23809523809523808</v>
      </c>
      <c r="AS283" s="174">
        <f t="shared" si="75"/>
        <v>4.7619047619047616E-2</v>
      </c>
      <c r="AT283" s="174">
        <f t="shared" si="75"/>
        <v>-0.2857142857142857</v>
      </c>
      <c r="AU283" s="174">
        <f t="shared" si="75"/>
        <v>0</v>
      </c>
    </row>
    <row r="284" spans="1:47" ht="17.100000000000001" customHeight="1" thickBot="1" x14ac:dyDescent="0.25">
      <c r="B284" s="48" t="s">
        <v>332</v>
      </c>
      <c r="C284" s="28" t="s">
        <v>620</v>
      </c>
      <c r="D284" s="144"/>
      <c r="E284" s="205">
        <v>6</v>
      </c>
      <c r="F284" s="30"/>
      <c r="G284" s="31"/>
      <c r="H284" s="205">
        <v>2</v>
      </c>
      <c r="I284" s="205">
        <v>8</v>
      </c>
      <c r="J284" s="116"/>
      <c r="K284" s="192">
        <v>0.75</v>
      </c>
      <c r="L284" s="127"/>
      <c r="M284" s="127"/>
      <c r="N284" s="192">
        <v>0.25</v>
      </c>
      <c r="O284" s="157"/>
      <c r="P284" s="48" t="s">
        <v>332</v>
      </c>
      <c r="Q284" s="28" t="s">
        <v>333</v>
      </c>
      <c r="R284" s="144"/>
      <c r="S284" s="30">
        <v>4</v>
      </c>
      <c r="T284" s="30" t="s">
        <v>47</v>
      </c>
      <c r="U284" s="31" t="s">
        <v>47</v>
      </c>
      <c r="V284" s="30">
        <v>5</v>
      </c>
      <c r="W284" s="30">
        <v>9</v>
      </c>
      <c r="X284" s="116"/>
      <c r="Y284" s="127">
        <f t="shared" si="60"/>
        <v>0.44444444444444442</v>
      </c>
      <c r="Z284" s="127" t="str">
        <f t="shared" si="60"/>
        <v/>
      </c>
      <c r="AA284" s="127" t="str">
        <f t="shared" si="60"/>
        <v/>
      </c>
      <c r="AB284" s="127">
        <f t="shared" si="59"/>
        <v>0.55555555555555558</v>
      </c>
      <c r="AC284" s="157"/>
      <c r="AD284" s="101"/>
      <c r="AE284" s="124"/>
      <c r="AG284" s="24" t="s">
        <v>513</v>
      </c>
      <c r="AH284" s="120"/>
      <c r="AI284" s="120"/>
      <c r="AJ284" s="120"/>
      <c r="AK284" s="120"/>
      <c r="AL284" s="120"/>
      <c r="AM284" s="264">
        <f t="shared" si="67"/>
        <v>0.30555555555555558</v>
      </c>
      <c r="AN284" s="30" t="s">
        <v>47</v>
      </c>
      <c r="AO284" s="31" t="s">
        <v>47</v>
      </c>
      <c r="AP284" s="264">
        <f t="shared" si="67"/>
        <v>-0.30555555555555558</v>
      </c>
      <c r="AR284" s="155"/>
      <c r="AS284" s="155"/>
      <c r="AT284" s="155"/>
      <c r="AU284" s="155"/>
    </row>
    <row r="285" spans="1:47" ht="17.100000000000001" customHeight="1" thickBot="1" x14ac:dyDescent="0.25">
      <c r="B285" s="48" t="s">
        <v>334</v>
      </c>
      <c r="C285" s="28" t="s">
        <v>335</v>
      </c>
      <c r="D285" s="144"/>
      <c r="E285" s="205">
        <v>6</v>
      </c>
      <c r="F285" s="205">
        <v>0</v>
      </c>
      <c r="G285" s="205">
        <v>0</v>
      </c>
      <c r="H285" s="205">
        <v>0</v>
      </c>
      <c r="I285" s="247">
        <f t="shared" ref="I285:I290" si="76">SUM(E285:H285)</f>
        <v>6</v>
      </c>
      <c r="J285" s="116"/>
      <c r="K285" s="192">
        <v>1</v>
      </c>
      <c r="L285" s="192">
        <v>0</v>
      </c>
      <c r="M285" s="192">
        <v>0</v>
      </c>
      <c r="N285" s="192">
        <v>0</v>
      </c>
      <c r="O285" s="157"/>
      <c r="P285" s="48" t="s">
        <v>334</v>
      </c>
      <c r="Q285" s="28" t="s">
        <v>335</v>
      </c>
      <c r="R285" s="144"/>
      <c r="S285" s="30">
        <v>4</v>
      </c>
      <c r="T285" s="30">
        <v>0</v>
      </c>
      <c r="U285" s="31">
        <v>0</v>
      </c>
      <c r="V285" s="30">
        <v>0</v>
      </c>
      <c r="W285" s="30">
        <v>4</v>
      </c>
      <c r="X285" s="116"/>
      <c r="Y285" s="127">
        <f t="shared" si="60"/>
        <v>1</v>
      </c>
      <c r="Z285" s="127">
        <f t="shared" si="60"/>
        <v>0</v>
      </c>
      <c r="AA285" s="127">
        <f t="shared" si="60"/>
        <v>0</v>
      </c>
      <c r="AB285" s="127">
        <f t="shared" si="59"/>
        <v>0</v>
      </c>
      <c r="AC285" s="157"/>
      <c r="AD285" s="108" t="s">
        <v>326</v>
      </c>
      <c r="AE285" s="292" t="s">
        <v>504</v>
      </c>
      <c r="AF285" s="154"/>
      <c r="AG285" s="174">
        <v>0.66666666666666663</v>
      </c>
      <c r="AH285" s="174">
        <v>0.33333333333333331</v>
      </c>
      <c r="AI285" s="174">
        <v>0</v>
      </c>
      <c r="AJ285" s="174">
        <v>0</v>
      </c>
      <c r="AK285" s="174">
        <v>0.75</v>
      </c>
      <c r="AL285" s="175"/>
      <c r="AM285" s="264">
        <f t="shared" si="67"/>
        <v>0</v>
      </c>
      <c r="AN285" s="264">
        <f t="shared" si="67"/>
        <v>0</v>
      </c>
      <c r="AO285" s="264">
        <f t="shared" si="67"/>
        <v>0</v>
      </c>
      <c r="AP285" s="264">
        <f t="shared" si="67"/>
        <v>0</v>
      </c>
      <c r="AR285" s="174">
        <f>Y285-AG285</f>
        <v>0.33333333333333337</v>
      </c>
      <c r="AS285" s="174">
        <f>Z285-AH285</f>
        <v>-0.33333333333333331</v>
      </c>
      <c r="AT285" s="174">
        <f>AA285-AI285</f>
        <v>0</v>
      </c>
      <c r="AU285" s="174">
        <f>AB285-AJ285</f>
        <v>0</v>
      </c>
    </row>
    <row r="286" spans="1:47" ht="17.100000000000001" customHeight="1" thickBot="1" x14ac:dyDescent="0.25">
      <c r="B286" s="48" t="s">
        <v>336</v>
      </c>
      <c r="C286" s="28" t="s">
        <v>337</v>
      </c>
      <c r="E286" s="205">
        <v>5</v>
      </c>
      <c r="F286" s="205">
        <v>1</v>
      </c>
      <c r="G286" s="205">
        <v>0</v>
      </c>
      <c r="H286" s="205">
        <v>0</v>
      </c>
      <c r="I286" s="247">
        <f t="shared" si="76"/>
        <v>6</v>
      </c>
      <c r="J286" s="116"/>
      <c r="K286" s="192">
        <v>0.83333333333333337</v>
      </c>
      <c r="L286" s="192">
        <v>0.16666666666666666</v>
      </c>
      <c r="M286" s="192">
        <v>0</v>
      </c>
      <c r="N286" s="192">
        <v>0</v>
      </c>
      <c r="O286" s="157"/>
      <c r="P286" s="48" t="s">
        <v>336</v>
      </c>
      <c r="Q286" s="28" t="s">
        <v>337</v>
      </c>
      <c r="S286" s="30">
        <v>4</v>
      </c>
      <c r="T286" s="30">
        <v>0</v>
      </c>
      <c r="U286" s="31">
        <v>0</v>
      </c>
      <c r="V286" s="30">
        <v>0</v>
      </c>
      <c r="W286" s="30">
        <v>4</v>
      </c>
      <c r="X286" s="116"/>
      <c r="Y286" s="127">
        <f t="shared" si="60"/>
        <v>1</v>
      </c>
      <c r="Z286" s="127">
        <f t="shared" si="60"/>
        <v>0</v>
      </c>
      <c r="AA286" s="127">
        <f t="shared" si="60"/>
        <v>0</v>
      </c>
      <c r="AB286" s="127">
        <f t="shared" si="59"/>
        <v>0</v>
      </c>
      <c r="AC286" s="157"/>
      <c r="AD286" s="109"/>
      <c r="AE286" s="293"/>
      <c r="AG286" s="24" t="s">
        <v>536</v>
      </c>
      <c r="AH286" s="120"/>
      <c r="AI286" s="120"/>
      <c r="AJ286" s="120"/>
      <c r="AK286" s="120"/>
      <c r="AL286" s="120"/>
      <c r="AM286" s="264">
        <f t="shared" si="67"/>
        <v>-0.16666666666666663</v>
      </c>
      <c r="AN286" s="264">
        <f t="shared" si="67"/>
        <v>0.16666666666666666</v>
      </c>
      <c r="AO286" s="264">
        <f t="shared" si="67"/>
        <v>0</v>
      </c>
      <c r="AP286" s="264">
        <f t="shared" si="67"/>
        <v>0</v>
      </c>
      <c r="AR286" s="155"/>
      <c r="AS286" s="155"/>
      <c r="AT286" s="155"/>
      <c r="AU286" s="155"/>
    </row>
    <row r="287" spans="1:47" ht="25.35" customHeight="1" thickBot="1" x14ac:dyDescent="0.25">
      <c r="B287" s="48" t="s">
        <v>338</v>
      </c>
      <c r="C287" s="28" t="s">
        <v>339</v>
      </c>
      <c r="E287" s="205">
        <v>2</v>
      </c>
      <c r="F287" s="30"/>
      <c r="G287" s="31"/>
      <c r="H287" s="205">
        <v>4</v>
      </c>
      <c r="I287" s="247">
        <f t="shared" si="76"/>
        <v>6</v>
      </c>
      <c r="J287" s="116"/>
      <c r="K287" s="192">
        <v>0.33333333333333331</v>
      </c>
      <c r="L287" s="127"/>
      <c r="M287" s="127"/>
      <c r="N287" s="192">
        <v>0.66666666666666663</v>
      </c>
      <c r="O287" s="157"/>
      <c r="P287" s="48" t="s">
        <v>338</v>
      </c>
      <c r="Q287" s="28" t="s">
        <v>339</v>
      </c>
      <c r="S287" s="30">
        <v>3</v>
      </c>
      <c r="T287" s="30" t="s">
        <v>47</v>
      </c>
      <c r="U287" s="31" t="s">
        <v>47</v>
      </c>
      <c r="V287" s="30">
        <v>1</v>
      </c>
      <c r="W287" s="30">
        <v>4</v>
      </c>
      <c r="X287" s="116"/>
      <c r="Y287" s="127">
        <f t="shared" si="60"/>
        <v>0.75</v>
      </c>
      <c r="Z287" s="127" t="str">
        <f t="shared" si="60"/>
        <v/>
      </c>
      <c r="AA287" s="127" t="str">
        <f t="shared" si="60"/>
        <v/>
      </c>
      <c r="AB287" s="127">
        <f t="shared" si="59"/>
        <v>0.25</v>
      </c>
      <c r="AC287" s="157"/>
      <c r="AD287" s="102"/>
      <c r="AE287" s="125"/>
      <c r="AG287" s="24" t="s">
        <v>513</v>
      </c>
      <c r="AH287" s="120"/>
      <c r="AI287" s="120"/>
      <c r="AJ287" s="120"/>
      <c r="AK287" s="120"/>
      <c r="AL287" s="120"/>
      <c r="AM287" s="264">
        <f t="shared" si="67"/>
        <v>-0.41666666666666669</v>
      </c>
      <c r="AN287" s="30" t="s">
        <v>47</v>
      </c>
      <c r="AO287" s="31" t="s">
        <v>47</v>
      </c>
      <c r="AP287" s="264">
        <f t="shared" si="67"/>
        <v>0.41666666666666663</v>
      </c>
      <c r="AR287" s="155"/>
      <c r="AS287" s="155"/>
      <c r="AT287" s="155"/>
      <c r="AU287" s="155"/>
    </row>
    <row r="288" spans="1:47" ht="25.35" customHeight="1" thickBot="1" x14ac:dyDescent="0.25">
      <c r="B288" s="48" t="s">
        <v>340</v>
      </c>
      <c r="C288" s="28" t="s">
        <v>341</v>
      </c>
      <c r="E288" s="205">
        <v>2</v>
      </c>
      <c r="F288" s="205">
        <v>0</v>
      </c>
      <c r="G288" s="205">
        <v>0</v>
      </c>
      <c r="H288" s="205">
        <v>0</v>
      </c>
      <c r="I288" s="247">
        <f t="shared" si="76"/>
        <v>2</v>
      </c>
      <c r="J288" s="116"/>
      <c r="K288" s="192">
        <v>1</v>
      </c>
      <c r="L288" s="192">
        <v>0</v>
      </c>
      <c r="M288" s="192">
        <v>0</v>
      </c>
      <c r="N288" s="192">
        <v>0</v>
      </c>
      <c r="O288" s="157"/>
      <c r="P288" s="48" t="s">
        <v>340</v>
      </c>
      <c r="Q288" s="28" t="s">
        <v>341</v>
      </c>
      <c r="S288" s="30">
        <v>2</v>
      </c>
      <c r="T288" s="30">
        <v>1</v>
      </c>
      <c r="U288" s="31">
        <v>0</v>
      </c>
      <c r="V288" s="30">
        <v>0</v>
      </c>
      <c r="W288" s="30">
        <v>3</v>
      </c>
      <c r="X288" s="116"/>
      <c r="Y288" s="127">
        <f t="shared" si="60"/>
        <v>0.66666666666666663</v>
      </c>
      <c r="Z288" s="127">
        <f t="shared" si="60"/>
        <v>0.33333333333333331</v>
      </c>
      <c r="AA288" s="127">
        <f t="shared" si="60"/>
        <v>0</v>
      </c>
      <c r="AB288" s="127">
        <f t="shared" si="59"/>
        <v>0</v>
      </c>
      <c r="AC288" s="157"/>
      <c r="AD288" s="28" t="s">
        <v>332</v>
      </c>
      <c r="AE288" s="83" t="s">
        <v>507</v>
      </c>
      <c r="AF288" s="154"/>
      <c r="AG288" s="174">
        <v>0.5</v>
      </c>
      <c r="AH288" s="174">
        <v>0.16666666666666666</v>
      </c>
      <c r="AI288" s="174">
        <v>0.33333333333333331</v>
      </c>
      <c r="AJ288" s="174">
        <v>0</v>
      </c>
      <c r="AK288" s="174">
        <v>0.75</v>
      </c>
      <c r="AL288" s="175"/>
      <c r="AM288" s="264">
        <f t="shared" si="67"/>
        <v>0.33333333333333337</v>
      </c>
      <c r="AN288" s="264">
        <f t="shared" si="67"/>
        <v>-0.33333333333333331</v>
      </c>
      <c r="AO288" s="264">
        <f t="shared" si="67"/>
        <v>0</v>
      </c>
      <c r="AP288" s="264">
        <f t="shared" si="67"/>
        <v>0</v>
      </c>
      <c r="AR288" s="174">
        <f>Y288-AG288</f>
        <v>0.16666666666666663</v>
      </c>
      <c r="AS288" s="174">
        <f>Z288-AH288</f>
        <v>0.16666666666666666</v>
      </c>
      <c r="AT288" s="174">
        <f>AA288-AI288</f>
        <v>-0.33333333333333331</v>
      </c>
      <c r="AU288" s="174">
        <f>AB288-AJ288</f>
        <v>0</v>
      </c>
    </row>
    <row r="289" spans="1:49" ht="17.100000000000001" customHeight="1" thickBot="1" x14ac:dyDescent="0.25">
      <c r="B289" s="48" t="s">
        <v>342</v>
      </c>
      <c r="C289" s="28" t="s">
        <v>343</v>
      </c>
      <c r="E289" s="205">
        <v>3</v>
      </c>
      <c r="F289" s="30" t="s">
        <v>47</v>
      </c>
      <c r="G289" s="31" t="s">
        <v>47</v>
      </c>
      <c r="H289" s="205">
        <v>5</v>
      </c>
      <c r="I289" s="247">
        <f t="shared" si="76"/>
        <v>8</v>
      </c>
      <c r="J289" s="116"/>
      <c r="K289" s="192">
        <v>0.375</v>
      </c>
      <c r="L289" s="127"/>
      <c r="M289" s="127"/>
      <c r="N289" s="192">
        <v>0.625</v>
      </c>
      <c r="O289" s="157"/>
      <c r="P289" s="48" t="s">
        <v>342</v>
      </c>
      <c r="Q289" s="28" t="s">
        <v>343</v>
      </c>
      <c r="S289" s="30">
        <v>7</v>
      </c>
      <c r="T289" s="30" t="s">
        <v>47</v>
      </c>
      <c r="U289" s="31" t="s">
        <v>47</v>
      </c>
      <c r="V289" s="30">
        <v>2</v>
      </c>
      <c r="W289" s="30">
        <v>9</v>
      </c>
      <c r="X289" s="116"/>
      <c r="Y289" s="127">
        <f t="shared" si="60"/>
        <v>0.77777777777777779</v>
      </c>
      <c r="Z289" s="127" t="str">
        <f t="shared" si="60"/>
        <v/>
      </c>
      <c r="AA289" s="127" t="str">
        <f t="shared" si="60"/>
        <v/>
      </c>
      <c r="AB289" s="127">
        <f t="shared" si="59"/>
        <v>0.22222222222222221</v>
      </c>
      <c r="AC289" s="157"/>
      <c r="AD289" s="28"/>
      <c r="AE289" s="83"/>
      <c r="AG289" s="24" t="s">
        <v>513</v>
      </c>
      <c r="AH289" s="120"/>
      <c r="AI289" s="120"/>
      <c r="AJ289" s="120"/>
      <c r="AK289" s="120"/>
      <c r="AL289" s="120"/>
      <c r="AM289" s="264">
        <f t="shared" si="67"/>
        <v>-0.40277777777777779</v>
      </c>
      <c r="AN289" s="30" t="s">
        <v>47</v>
      </c>
      <c r="AO289" s="31" t="s">
        <v>47</v>
      </c>
      <c r="AP289" s="264">
        <f t="shared" si="67"/>
        <v>0.40277777777777779</v>
      </c>
      <c r="AR289" s="155"/>
      <c r="AS289" s="155"/>
      <c r="AT289" s="155"/>
      <c r="AU289" s="155"/>
    </row>
    <row r="290" spans="1:49" ht="25.35" customHeight="1" thickBot="1" x14ac:dyDescent="0.25">
      <c r="B290" s="48" t="s">
        <v>344</v>
      </c>
      <c r="C290" s="28" t="s">
        <v>345</v>
      </c>
      <c r="E290" s="205">
        <v>1</v>
      </c>
      <c r="F290" s="30" t="s">
        <v>47</v>
      </c>
      <c r="G290" s="31" t="s">
        <v>47</v>
      </c>
      <c r="H290" s="205">
        <v>2</v>
      </c>
      <c r="I290" s="247">
        <f t="shared" si="76"/>
        <v>3</v>
      </c>
      <c r="J290" s="116"/>
      <c r="K290" s="192">
        <v>0.33333333333333331</v>
      </c>
      <c r="L290" s="127"/>
      <c r="M290" s="127"/>
      <c r="N290" s="192">
        <v>0.66666666666666663</v>
      </c>
      <c r="O290" s="157"/>
      <c r="P290" s="48" t="s">
        <v>344</v>
      </c>
      <c r="Q290" s="28" t="s">
        <v>345</v>
      </c>
      <c r="S290" s="30">
        <v>0</v>
      </c>
      <c r="T290" s="30" t="s">
        <v>47</v>
      </c>
      <c r="U290" s="31" t="s">
        <v>47</v>
      </c>
      <c r="V290" s="30">
        <v>7</v>
      </c>
      <c r="W290" s="30">
        <v>7</v>
      </c>
      <c r="X290" s="116"/>
      <c r="Y290" s="127">
        <f t="shared" si="60"/>
        <v>0</v>
      </c>
      <c r="Z290" s="127" t="str">
        <f t="shared" si="60"/>
        <v/>
      </c>
      <c r="AA290" s="127" t="str">
        <f t="shared" si="60"/>
        <v/>
      </c>
      <c r="AB290" s="127">
        <f t="shared" si="60"/>
        <v>1</v>
      </c>
      <c r="AC290" s="157"/>
      <c r="AD290" s="28" t="s">
        <v>334</v>
      </c>
      <c r="AE290" s="83" t="s">
        <v>508</v>
      </c>
      <c r="AF290" s="154"/>
      <c r="AG290" s="174">
        <v>0.5714285714285714</v>
      </c>
      <c r="AH290" s="174">
        <v>0.14285714285714285</v>
      </c>
      <c r="AI290" s="174">
        <v>0.14285714285714285</v>
      </c>
      <c r="AJ290" s="174">
        <v>0.14285714285714285</v>
      </c>
      <c r="AK290" s="174">
        <v>0.875</v>
      </c>
      <c r="AL290" s="175"/>
      <c r="AM290" s="264">
        <f t="shared" si="67"/>
        <v>0.33333333333333331</v>
      </c>
      <c r="AN290" s="30" t="s">
        <v>47</v>
      </c>
      <c r="AO290" s="31" t="s">
        <v>47</v>
      </c>
      <c r="AP290" s="264">
        <f t="shared" si="67"/>
        <v>-0.33333333333333337</v>
      </c>
      <c r="AR290" s="174">
        <f>Y290-AJ290-AI290</f>
        <v>-0.2857142857142857</v>
      </c>
      <c r="AS290" s="174"/>
      <c r="AT290" s="174"/>
      <c r="AU290" s="174">
        <f>AB290-AH290-AG290</f>
        <v>0.28571428571428581</v>
      </c>
    </row>
    <row r="291" spans="1:49"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9"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s="170" customFormat="1" ht="17.100000000000001" customHeight="1" thickBot="1" x14ac:dyDescent="0.25">
      <c r="A294" s="92"/>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P294" s="169"/>
      <c r="Q294" s="93"/>
      <c r="S294" s="171"/>
      <c r="T294" s="171"/>
      <c r="U294" s="171"/>
      <c r="V294" s="171"/>
      <c r="W294" s="171"/>
      <c r="Y294" s="86"/>
      <c r="Z294" s="86"/>
      <c r="AA294" s="86"/>
      <c r="AB294" s="86"/>
      <c r="AC294" s="86"/>
      <c r="AD294" s="86"/>
      <c r="AM294" s="234"/>
      <c r="AN294" s="234"/>
      <c r="AO294" s="234"/>
      <c r="AP294" s="234"/>
      <c r="AR294" s="172"/>
      <c r="AS294" s="172"/>
      <c r="AT294" s="172"/>
      <c r="AU294" s="172"/>
      <c r="AW294" s="94"/>
    </row>
    <row r="295" spans="1:49" s="170" customFormat="1" ht="36.6" customHeight="1" thickBot="1" x14ac:dyDescent="0.25">
      <c r="A295" s="92"/>
      <c r="B295" s="48" t="s">
        <v>623</v>
      </c>
      <c r="C295" s="28" t="s">
        <v>624</v>
      </c>
      <c r="D295" s="144"/>
      <c r="E295" s="205">
        <v>3</v>
      </c>
      <c r="F295" s="205">
        <v>0</v>
      </c>
      <c r="G295" s="206">
        <v>4</v>
      </c>
      <c r="H295" s="205">
        <v>1</v>
      </c>
      <c r="I295" s="205">
        <v>8</v>
      </c>
      <c r="J295" s="116"/>
      <c r="K295" s="192">
        <v>0.375</v>
      </c>
      <c r="L295" s="192">
        <v>0</v>
      </c>
      <c r="M295" s="192">
        <v>0.5</v>
      </c>
      <c r="N295" s="192">
        <v>0.125</v>
      </c>
      <c r="O295" s="157"/>
      <c r="P295" s="169"/>
      <c r="Q295" s="93"/>
      <c r="S295" s="171"/>
      <c r="T295" s="171"/>
      <c r="U295" s="171"/>
      <c r="V295" s="171"/>
      <c r="W295" s="171"/>
      <c r="Y295" s="86"/>
      <c r="Z295" s="86"/>
      <c r="AA295" s="86"/>
      <c r="AB295" s="86"/>
      <c r="AC295" s="86"/>
      <c r="AD295" s="86"/>
      <c r="AM295" s="234"/>
      <c r="AN295" s="234"/>
      <c r="AO295" s="234"/>
      <c r="AP295" s="234"/>
      <c r="AR295" s="172"/>
      <c r="AS295" s="172"/>
      <c r="AT295" s="172"/>
      <c r="AU295" s="172"/>
      <c r="AW295" s="94"/>
    </row>
    <row r="296" spans="1:49" s="170" customFormat="1" ht="25.35" customHeight="1" thickBot="1" x14ac:dyDescent="0.25">
      <c r="A296" s="92"/>
      <c r="B296" s="48" t="s">
        <v>625</v>
      </c>
      <c r="C296" s="28" t="s">
        <v>626</v>
      </c>
      <c r="D296" s="144"/>
      <c r="E296" s="205">
        <v>6</v>
      </c>
      <c r="F296" s="205">
        <v>1</v>
      </c>
      <c r="G296" s="206">
        <v>1</v>
      </c>
      <c r="H296" s="205">
        <v>0</v>
      </c>
      <c r="I296" s="205">
        <v>8</v>
      </c>
      <c r="J296" s="116"/>
      <c r="K296" s="192">
        <v>0.75</v>
      </c>
      <c r="L296" s="192">
        <v>0.125</v>
      </c>
      <c r="M296" s="192">
        <v>0.125</v>
      </c>
      <c r="N296" s="192">
        <v>0</v>
      </c>
      <c r="O296" s="157"/>
      <c r="P296" s="169"/>
      <c r="Q296" s="93"/>
      <c r="S296" s="171"/>
      <c r="T296" s="171"/>
      <c r="U296" s="171"/>
      <c r="V296" s="171"/>
      <c r="W296" s="171"/>
      <c r="Y296" s="86"/>
      <c r="Z296" s="86"/>
      <c r="AA296" s="86"/>
      <c r="AB296" s="86"/>
      <c r="AC296" s="86"/>
      <c r="AD296" s="86"/>
      <c r="AM296" s="234"/>
      <c r="AN296" s="234"/>
      <c r="AO296" s="234"/>
      <c r="AP296" s="234"/>
      <c r="AR296" s="172"/>
      <c r="AS296" s="172"/>
      <c r="AT296" s="172"/>
      <c r="AU296" s="172"/>
      <c r="AW296" s="94"/>
    </row>
    <row r="297" spans="1:49" s="170" customFormat="1" ht="36.6" customHeight="1" thickBot="1" x14ac:dyDescent="0.25">
      <c r="A297" s="92"/>
      <c r="B297" s="48" t="s">
        <v>627</v>
      </c>
      <c r="C297" s="28" t="s">
        <v>628</v>
      </c>
      <c r="D297" s="144"/>
      <c r="E297" s="205">
        <v>4</v>
      </c>
      <c r="F297" s="205">
        <v>0</v>
      </c>
      <c r="G297" s="206">
        <v>2</v>
      </c>
      <c r="H297" s="205">
        <v>2</v>
      </c>
      <c r="I297" s="205">
        <v>8</v>
      </c>
      <c r="J297" s="116"/>
      <c r="K297" s="192">
        <v>0.5</v>
      </c>
      <c r="L297" s="192">
        <v>0</v>
      </c>
      <c r="M297" s="192">
        <v>0.25</v>
      </c>
      <c r="N297" s="192">
        <v>0.25</v>
      </c>
      <c r="O297" s="157"/>
      <c r="P297" s="169"/>
      <c r="Q297" s="93"/>
      <c r="S297" s="171"/>
      <c r="T297" s="171"/>
      <c r="U297" s="171"/>
      <c r="V297" s="171"/>
      <c r="W297" s="171"/>
      <c r="Y297" s="86"/>
      <c r="Z297" s="86"/>
      <c r="AA297" s="86"/>
      <c r="AB297" s="86"/>
      <c r="AC297" s="86"/>
      <c r="AD297" s="86"/>
      <c r="AM297" s="234"/>
      <c r="AN297" s="234"/>
      <c r="AO297" s="234"/>
      <c r="AP297" s="234"/>
      <c r="AR297" s="172"/>
      <c r="AS297" s="172"/>
      <c r="AT297" s="172"/>
      <c r="AU297" s="172"/>
      <c r="AW297" s="94"/>
    </row>
    <row r="298" spans="1:49" s="170" customFormat="1" ht="45.75" thickBot="1" x14ac:dyDescent="0.25">
      <c r="A298" s="92"/>
      <c r="B298" s="48" t="s">
        <v>629</v>
      </c>
      <c r="C298" s="28" t="s">
        <v>630</v>
      </c>
      <c r="D298" s="144"/>
      <c r="E298" s="205">
        <v>8</v>
      </c>
      <c r="F298" s="205">
        <v>0</v>
      </c>
      <c r="G298" s="206">
        <v>0</v>
      </c>
      <c r="H298" s="205">
        <v>0</v>
      </c>
      <c r="I298" s="205">
        <v>8</v>
      </c>
      <c r="J298" s="116"/>
      <c r="K298" s="192">
        <v>1</v>
      </c>
      <c r="L298" s="192">
        <v>0</v>
      </c>
      <c r="M298" s="192">
        <v>0</v>
      </c>
      <c r="N298" s="192">
        <v>0</v>
      </c>
      <c r="O298" s="157"/>
      <c r="P298" s="169"/>
      <c r="Q298" s="93"/>
      <c r="S298" s="171"/>
      <c r="T298" s="171"/>
      <c r="U298" s="171"/>
      <c r="V298" s="171"/>
      <c r="W298" s="171"/>
      <c r="Y298" s="86"/>
      <c r="Z298" s="86"/>
      <c r="AA298" s="86"/>
      <c r="AB298" s="86"/>
      <c r="AC298" s="86"/>
      <c r="AD298" s="86"/>
      <c r="AM298" s="234"/>
      <c r="AN298" s="234"/>
      <c r="AO298" s="234"/>
      <c r="AP298" s="234"/>
      <c r="AR298" s="172"/>
      <c r="AS298" s="172"/>
      <c r="AT298" s="172"/>
      <c r="AU298" s="172"/>
      <c r="AW298" s="94"/>
    </row>
    <row r="299" spans="1:49" s="170" customFormat="1" ht="15.75" customHeight="1" x14ac:dyDescent="0.2">
      <c r="A299" s="92"/>
      <c r="B299" s="169"/>
      <c r="C299" s="93"/>
      <c r="E299" s="171"/>
      <c r="F299" s="171"/>
      <c r="G299" s="171"/>
      <c r="H299" s="171"/>
      <c r="I299" s="171"/>
      <c r="K299" s="86"/>
      <c r="L299" s="86"/>
      <c r="M299" s="86"/>
      <c r="N299" s="86"/>
      <c r="O299" s="86"/>
      <c r="P299" s="169"/>
      <c r="Q299" s="93"/>
      <c r="S299" s="171"/>
      <c r="T299" s="171"/>
      <c r="U299" s="171"/>
      <c r="V299" s="171"/>
      <c r="W299" s="171"/>
      <c r="Y299" s="86"/>
      <c r="Z299" s="86"/>
      <c r="AA299" s="86"/>
      <c r="AB299" s="86"/>
      <c r="AC299" s="86"/>
      <c r="AD299" s="86"/>
      <c r="AM299" s="172" t="s">
        <v>49</v>
      </c>
      <c r="AN299" s="172" t="s">
        <v>49</v>
      </c>
      <c r="AO299" s="172" t="s">
        <v>49</v>
      </c>
      <c r="AP299" s="172" t="s">
        <v>49</v>
      </c>
      <c r="AR299" s="172"/>
      <c r="AS299" s="172"/>
      <c r="AT299" s="172"/>
      <c r="AU299" s="172"/>
      <c r="AW299" s="94"/>
    </row>
    <row r="300" spans="1:49" s="94" customFormat="1" ht="15.75" customHeight="1" x14ac:dyDescent="0.2">
      <c r="B300" s="95" t="s">
        <v>648</v>
      </c>
      <c r="K300" s="87"/>
      <c r="L300" s="87"/>
      <c r="M300" s="87"/>
      <c r="N300" s="87"/>
      <c r="O300" s="87"/>
      <c r="P300" s="95" t="s">
        <v>639</v>
      </c>
      <c r="Y300" s="87"/>
      <c r="Z300" s="87"/>
      <c r="AA300" s="87"/>
      <c r="AB300" s="87"/>
      <c r="AC300" s="87"/>
      <c r="AD300" s="95" t="s">
        <v>645</v>
      </c>
      <c r="AM300" s="170"/>
      <c r="AN300" s="170"/>
      <c r="AO300" s="170"/>
      <c r="AP300" s="170"/>
      <c r="AR300" s="170"/>
      <c r="AS300" s="170"/>
      <c r="AT300" s="170"/>
      <c r="AU300" s="170"/>
      <c r="AW300" s="170"/>
    </row>
    <row r="301" spans="1:49" s="170" customFormat="1" ht="15.75" customHeight="1" x14ac:dyDescent="0.2">
      <c r="A301" s="92"/>
      <c r="B301" s="169"/>
      <c r="C301" s="93"/>
      <c r="E301" s="171"/>
      <c r="F301" s="171"/>
      <c r="G301" s="171"/>
      <c r="H301" s="171"/>
      <c r="I301" s="171"/>
      <c r="K301" s="173"/>
      <c r="L301" s="173"/>
      <c r="M301" s="173"/>
      <c r="N301" s="173"/>
      <c r="O301" s="173"/>
      <c r="P301" s="169"/>
      <c r="Q301" s="93"/>
      <c r="S301" s="171"/>
      <c r="T301" s="171"/>
      <c r="U301" s="171"/>
      <c r="V301" s="171"/>
      <c r="W301" s="171"/>
      <c r="Y301" s="173"/>
      <c r="Z301" s="173"/>
      <c r="AA301" s="173"/>
      <c r="AB301" s="173"/>
      <c r="AC301" s="173"/>
      <c r="AD301" s="173"/>
      <c r="AM301" s="96"/>
      <c r="AN301" s="96"/>
      <c r="AO301" s="96"/>
      <c r="AP301" s="96"/>
      <c r="AR301" s="96"/>
      <c r="AS301" s="96"/>
      <c r="AT301" s="96"/>
      <c r="AU301" s="96"/>
      <c r="AW301" s="96"/>
    </row>
    <row r="302" spans="1:49" s="96" customFormat="1" ht="15.75" customHeight="1" x14ac:dyDescent="0.2">
      <c r="A302" s="97"/>
      <c r="K302" s="86"/>
      <c r="L302" s="86"/>
      <c r="M302" s="86"/>
      <c r="N302" s="86"/>
      <c r="O302" s="86"/>
      <c r="Y302" s="86"/>
      <c r="Z302" s="86"/>
      <c r="AA302" s="86"/>
      <c r="AB302" s="86"/>
      <c r="AC302" s="86"/>
      <c r="AD302" s="86"/>
      <c r="AP302" s="98"/>
      <c r="AU302" s="98"/>
    </row>
    <row r="303" spans="1:49" s="96" customFormat="1" ht="12.75" x14ac:dyDescent="0.2">
      <c r="A303" s="97"/>
      <c r="K303" s="86"/>
      <c r="L303" s="86"/>
      <c r="M303" s="86"/>
      <c r="N303" s="86"/>
      <c r="O303" s="86"/>
      <c r="Y303" s="86"/>
      <c r="Z303" s="86"/>
      <c r="AA303" s="86"/>
      <c r="AB303" s="86"/>
      <c r="AC303" s="86"/>
      <c r="AD303" s="86"/>
    </row>
    <row r="304" spans="1:49" s="170" customFormat="1" ht="14.25" x14ac:dyDescent="0.2">
      <c r="A304" s="92"/>
      <c r="B304" s="169"/>
      <c r="C304" s="93"/>
      <c r="E304" s="171"/>
      <c r="F304" s="171"/>
      <c r="G304" s="171"/>
      <c r="H304" s="171"/>
      <c r="I304" s="171"/>
      <c r="K304" s="173"/>
      <c r="L304" s="173"/>
      <c r="M304" s="173"/>
      <c r="N304" s="173"/>
      <c r="O304" s="173"/>
      <c r="P304" s="169"/>
      <c r="Q304" s="93"/>
      <c r="S304" s="171"/>
      <c r="T304" s="171"/>
      <c r="U304" s="171"/>
      <c r="V304" s="171"/>
      <c r="W304" s="171"/>
      <c r="Y304" s="173"/>
      <c r="Z304" s="173"/>
      <c r="AA304" s="173"/>
      <c r="AB304" s="173"/>
      <c r="AC304" s="173"/>
      <c r="AD304" s="173"/>
    </row>
    <row r="305" spans="1:30" s="170" customFormat="1" ht="14.25" x14ac:dyDescent="0.2">
      <c r="A305" s="92"/>
      <c r="B305" s="169"/>
      <c r="C305" s="93"/>
      <c r="E305" s="171"/>
      <c r="F305" s="171"/>
      <c r="G305" s="171"/>
      <c r="H305" s="171"/>
      <c r="I305" s="171"/>
      <c r="K305" s="173"/>
      <c r="L305" s="173"/>
      <c r="M305" s="173"/>
      <c r="N305" s="173"/>
      <c r="O305" s="173"/>
      <c r="P305" s="169"/>
      <c r="Q305" s="93"/>
      <c r="S305" s="171"/>
      <c r="T305" s="171"/>
      <c r="U305" s="171"/>
      <c r="V305" s="171"/>
      <c r="W305" s="171"/>
      <c r="Y305" s="173"/>
      <c r="Z305" s="173"/>
      <c r="AA305" s="173"/>
      <c r="AB305" s="173"/>
      <c r="AC305" s="173"/>
      <c r="AD305" s="173"/>
    </row>
    <row r="306" spans="1:30" s="170" customFormat="1" ht="14.25" x14ac:dyDescent="0.2">
      <c r="A306" s="92"/>
      <c r="B306" s="169"/>
      <c r="C306" s="93"/>
      <c r="E306" s="171"/>
      <c r="F306" s="171"/>
      <c r="G306" s="171"/>
      <c r="H306" s="171"/>
      <c r="I306" s="171"/>
      <c r="K306" s="173"/>
      <c r="L306" s="173"/>
      <c r="M306" s="173"/>
      <c r="N306" s="173"/>
      <c r="O306" s="173"/>
      <c r="P306" s="169"/>
      <c r="Q306" s="93"/>
      <c r="S306" s="171"/>
      <c r="T306" s="171"/>
      <c r="U306" s="171"/>
      <c r="V306" s="171"/>
      <c r="W306" s="171"/>
      <c r="Y306" s="173"/>
      <c r="Z306" s="173"/>
      <c r="AA306" s="173"/>
      <c r="AB306" s="173"/>
      <c r="AC306" s="173"/>
      <c r="AD306" s="173"/>
    </row>
    <row r="307" spans="1:30" s="170" customFormat="1" ht="14.25" x14ac:dyDescent="0.2">
      <c r="A307" s="92"/>
      <c r="B307" s="169"/>
      <c r="C307" s="93"/>
      <c r="E307" s="171"/>
      <c r="F307" s="171"/>
      <c r="G307" s="171"/>
      <c r="H307" s="171"/>
      <c r="I307" s="171"/>
      <c r="K307" s="173"/>
      <c r="L307" s="173"/>
      <c r="M307" s="173"/>
      <c r="N307" s="173"/>
      <c r="O307" s="173"/>
      <c r="P307" s="169"/>
      <c r="Q307" s="93"/>
      <c r="S307" s="171"/>
      <c r="T307" s="171"/>
      <c r="U307" s="171"/>
      <c r="V307" s="171"/>
      <c r="W307" s="171"/>
      <c r="Y307" s="173"/>
      <c r="Z307" s="173"/>
      <c r="AA307" s="173"/>
      <c r="AB307" s="173"/>
      <c r="AC307" s="173"/>
      <c r="AD307" s="173"/>
    </row>
    <row r="308" spans="1:30" s="170" customFormat="1" ht="14.25" x14ac:dyDescent="0.2">
      <c r="A308" s="92"/>
      <c r="B308" s="169"/>
      <c r="C308" s="93"/>
      <c r="E308" s="171"/>
      <c r="F308" s="171"/>
      <c r="G308" s="171"/>
      <c r="H308" s="171"/>
      <c r="I308" s="171"/>
      <c r="K308" s="173"/>
      <c r="L308" s="173"/>
      <c r="M308" s="173"/>
      <c r="N308" s="173"/>
      <c r="O308" s="173"/>
      <c r="P308" s="169"/>
      <c r="Q308" s="93"/>
      <c r="S308" s="171"/>
      <c r="T308" s="171"/>
      <c r="U308" s="171"/>
      <c r="V308" s="171"/>
      <c r="W308" s="171"/>
      <c r="Y308" s="173"/>
      <c r="Z308" s="173"/>
      <c r="AA308" s="173"/>
      <c r="AB308" s="173"/>
      <c r="AC308" s="173"/>
      <c r="AD308" s="173"/>
    </row>
    <row r="309" spans="1:30" ht="14.25" x14ac:dyDescent="0.2"/>
    <row r="310" spans="1:30" ht="14.25" x14ac:dyDescent="0.2"/>
    <row r="311" spans="1:30" ht="14.25" x14ac:dyDescent="0.2"/>
    <row r="312" spans="1:30" ht="14.25" x14ac:dyDescent="0.2"/>
    <row r="313" spans="1:30" ht="14.25" x14ac:dyDescent="0.2"/>
    <row r="314" spans="1:30" ht="14.25" x14ac:dyDescent="0.2"/>
    <row r="315" spans="1:30" ht="14.25" x14ac:dyDescent="0.2"/>
    <row r="316" spans="1:30" ht="14.25" x14ac:dyDescent="0.2"/>
    <row r="317" spans="1:30" ht="38.25" customHeight="1" x14ac:dyDescent="0.2">
      <c r="A317" s="2"/>
      <c r="B317" s="2"/>
      <c r="C317" s="2"/>
      <c r="E317" s="2"/>
      <c r="F317" s="2"/>
      <c r="G317" s="2"/>
      <c r="H317" s="2"/>
      <c r="I317" s="2"/>
      <c r="K317" s="2"/>
      <c r="L317" s="2"/>
      <c r="M317" s="2"/>
      <c r="N317" s="2"/>
      <c r="O317" s="2"/>
      <c r="P317" s="2"/>
      <c r="Q317" s="2"/>
      <c r="S317" s="2"/>
      <c r="T317" s="2"/>
      <c r="U317" s="2"/>
      <c r="V317" s="2"/>
      <c r="W317" s="2"/>
      <c r="Y317" s="2"/>
      <c r="Z317" s="2"/>
      <c r="AA317" s="2"/>
      <c r="AB317" s="2"/>
      <c r="AC317" s="2"/>
      <c r="AD317" s="2"/>
    </row>
    <row r="318" spans="1:30" ht="38.2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30" ht="38.2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30" ht="38.2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38.2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38.2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38.2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38.2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38.2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38.2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38.2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38.2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38.2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38.2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38.2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38.2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38.2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38.2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38.2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38.2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38.2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38.25" customHeight="1" x14ac:dyDescent="0.2">
      <c r="A338" s="2"/>
      <c r="B338" s="2"/>
      <c r="C338" s="2"/>
      <c r="E338" s="2"/>
      <c r="F338" s="2"/>
      <c r="G338" s="2"/>
      <c r="H338" s="2"/>
      <c r="I338" s="2"/>
      <c r="K338" s="2"/>
      <c r="L338" s="2"/>
      <c r="M338" s="2"/>
      <c r="N338" s="2"/>
      <c r="O338" s="2"/>
      <c r="P338" s="2"/>
      <c r="Q338" s="2"/>
      <c r="S338" s="2"/>
      <c r="T338" s="2"/>
      <c r="U338" s="2"/>
      <c r="V338" s="2"/>
      <c r="W338" s="2"/>
      <c r="Y338" s="2"/>
      <c r="Z338" s="2"/>
      <c r="AA338" s="2"/>
      <c r="AB338" s="2"/>
      <c r="AC338" s="2"/>
      <c r="AD338" s="2"/>
    </row>
    <row r="339" spans="1:30" ht="38.25" customHeight="1" x14ac:dyDescent="0.2">
      <c r="A339" s="2"/>
      <c r="B339" s="2"/>
      <c r="C339" s="2"/>
      <c r="E339" s="2"/>
      <c r="F339" s="2"/>
      <c r="G339" s="2"/>
      <c r="H339" s="2"/>
      <c r="I339" s="2"/>
      <c r="K339" s="2"/>
      <c r="L339" s="2"/>
      <c r="M339" s="2"/>
      <c r="N339" s="2"/>
      <c r="O339" s="2"/>
      <c r="P339" s="2"/>
      <c r="Q339" s="2"/>
      <c r="S339" s="2"/>
      <c r="T339" s="2"/>
      <c r="U339" s="2"/>
      <c r="V339" s="2"/>
      <c r="W339" s="2"/>
      <c r="Y339" s="2"/>
      <c r="Z339" s="2"/>
      <c r="AA339" s="2"/>
      <c r="AB339" s="2"/>
      <c r="AC339" s="2"/>
      <c r="AD339" s="2"/>
    </row>
    <row r="340" spans="1:30" ht="38.25" customHeight="1" x14ac:dyDescent="0.2">
      <c r="A340" s="2"/>
      <c r="B340" s="2"/>
      <c r="C340" s="2"/>
      <c r="E340" s="2"/>
      <c r="F340" s="2"/>
      <c r="G340" s="2"/>
      <c r="H340" s="2"/>
      <c r="I340" s="2"/>
      <c r="K340" s="2"/>
      <c r="L340" s="2"/>
      <c r="M340" s="2"/>
      <c r="N340" s="2"/>
      <c r="O340" s="2"/>
      <c r="P340" s="2"/>
      <c r="Q340" s="2"/>
      <c r="S340" s="2"/>
      <c r="T340" s="2"/>
      <c r="U340" s="2"/>
      <c r="V340" s="2"/>
      <c r="W340" s="2"/>
      <c r="Y340" s="2"/>
      <c r="Z340" s="2"/>
      <c r="AA340" s="2"/>
      <c r="AB340" s="2"/>
      <c r="AC340" s="2"/>
      <c r="AD340" s="2"/>
    </row>
    <row r="341" spans="1:30" ht="38.25" customHeight="1" x14ac:dyDescent="0.2">
      <c r="A341" s="2"/>
      <c r="B341" s="2"/>
      <c r="C341" s="2"/>
      <c r="E341" s="2"/>
      <c r="F341" s="2"/>
      <c r="G341" s="2"/>
      <c r="H341" s="2"/>
      <c r="I341" s="2"/>
      <c r="K341" s="2"/>
      <c r="L341" s="2"/>
      <c r="M341" s="2"/>
      <c r="N341" s="2"/>
      <c r="O341" s="2"/>
      <c r="P341" s="2"/>
      <c r="Q341" s="2"/>
      <c r="S341" s="2"/>
      <c r="T341" s="2"/>
      <c r="U341" s="2"/>
      <c r="V341" s="2"/>
      <c r="W341" s="2"/>
      <c r="Y341" s="2"/>
      <c r="Z341" s="2"/>
      <c r="AA341" s="2"/>
      <c r="AB341" s="2"/>
      <c r="AC341" s="2"/>
      <c r="AD341" s="2"/>
    </row>
    <row r="342" spans="1:30" ht="38.25" customHeight="1" x14ac:dyDescent="0.2">
      <c r="A342" s="2"/>
      <c r="B342" s="2"/>
      <c r="C342" s="2"/>
      <c r="E342" s="2"/>
      <c r="F342" s="2"/>
      <c r="G342" s="2"/>
      <c r="H342" s="2"/>
      <c r="I342" s="2"/>
      <c r="K342" s="2"/>
      <c r="L342" s="2"/>
      <c r="M342" s="2"/>
      <c r="N342" s="2"/>
      <c r="O342" s="2"/>
      <c r="P342" s="2"/>
      <c r="Q342" s="2"/>
      <c r="S342" s="2"/>
      <c r="T342" s="2"/>
      <c r="U342" s="2"/>
      <c r="V342" s="2"/>
      <c r="W342" s="2"/>
      <c r="Y342" s="2"/>
      <c r="Z342" s="2"/>
      <c r="AA342" s="2"/>
      <c r="AB342" s="2"/>
      <c r="AC342" s="2"/>
      <c r="AD342" s="2"/>
    </row>
  </sheetData>
  <mergeCells count="21">
    <mergeCell ref="AR4:AU4"/>
    <mergeCell ref="AR22:AU22"/>
    <mergeCell ref="AR23:AU23"/>
    <mergeCell ref="B4:C4"/>
    <mergeCell ref="E4:G4"/>
    <mergeCell ref="K4:L4"/>
    <mergeCell ref="E23:H23"/>
    <mergeCell ref="K23:N23"/>
    <mergeCell ref="AD4:AE4"/>
    <mergeCell ref="AG4:AJ4"/>
    <mergeCell ref="P4:Q4"/>
    <mergeCell ref="S4:U4"/>
    <mergeCell ref="Y4:Z4"/>
    <mergeCell ref="AM4:AP4"/>
    <mergeCell ref="AM22:AP22"/>
    <mergeCell ref="AM23:AP23"/>
    <mergeCell ref="AE285:AE286"/>
    <mergeCell ref="S23:V23"/>
    <mergeCell ref="Y23:AB23"/>
    <mergeCell ref="AG21:AJ21"/>
    <mergeCell ref="AG23:AJ23"/>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Z342"/>
  <sheetViews>
    <sheetView topLeftCell="A281"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ustomWidth="1"/>
    <col min="19" max="19" width="9.140625" style="152" customWidth="1"/>
    <col min="20" max="20" width="10" style="152" customWidth="1"/>
    <col min="21" max="23" width="9.140625" style="152" customWidth="1"/>
    <col min="24" max="24" width="9.140625" style="2" customWidth="1"/>
    <col min="25" max="25" width="9.140625" style="143" customWidth="1"/>
    <col min="26" max="26" width="10" style="143" customWidth="1"/>
    <col min="27" max="28" width="9.140625" style="143" customWidth="1"/>
    <col min="29" max="30" width="9.140625" style="153" customWidth="1"/>
    <col min="31" max="31" width="50.140625" style="2" customWidth="1"/>
    <col min="32" max="33" width="9.140625" style="2" customWidth="1"/>
    <col min="34" max="34" width="10.140625" style="2" customWidth="1"/>
    <col min="35" max="39" width="9.140625" style="2"/>
    <col min="40" max="40" width="11.7109375" style="2" customWidth="1"/>
    <col min="41" max="44" width="9.140625" style="2"/>
    <col min="45" max="45" width="11.7109375" style="2" customWidth="1"/>
    <col min="46" max="48" width="9.140625" style="2"/>
    <col min="49" max="49" width="9.140625" style="2" customWidth="1"/>
    <col min="50" max="16384" width="9.140625" style="2"/>
  </cols>
  <sheetData>
    <row r="1" spans="1:47" ht="15.75" customHeight="1" x14ac:dyDescent="0.2">
      <c r="A1" s="71" t="s">
        <v>354</v>
      </c>
      <c r="D1" s="141"/>
      <c r="E1" s="142"/>
      <c r="F1" s="2"/>
      <c r="G1" s="2"/>
      <c r="H1" s="2"/>
      <c r="I1" s="2"/>
      <c r="R1" s="141"/>
      <c r="S1" s="142"/>
      <c r="T1" s="2"/>
      <c r="U1" s="2"/>
      <c r="V1" s="2"/>
      <c r="W1" s="2"/>
    </row>
    <row r="2" spans="1:47" ht="37.5" customHeight="1" x14ac:dyDescent="0.2">
      <c r="B2" s="242" t="s">
        <v>349</v>
      </c>
      <c r="C2" s="242"/>
      <c r="D2" s="242"/>
      <c r="E2" s="242"/>
      <c r="F2" s="242"/>
      <c r="G2" s="242"/>
      <c r="H2" s="242"/>
      <c r="I2" s="242"/>
      <c r="J2" s="242"/>
      <c r="K2" s="242"/>
      <c r="L2" s="242"/>
      <c r="M2" s="242"/>
      <c r="N2" s="242"/>
      <c r="O2" s="242"/>
      <c r="P2" s="242"/>
      <c r="Q2" s="242"/>
      <c r="R2" s="242"/>
      <c r="S2" s="242"/>
      <c r="T2" s="2"/>
      <c r="U2" s="2"/>
      <c r="V2" s="2"/>
      <c r="W2" s="2"/>
    </row>
    <row r="3" spans="1:47" ht="15.75" customHeight="1" thickBot="1" x14ac:dyDescent="0.25">
      <c r="B3" s="67"/>
      <c r="E3" s="2"/>
      <c r="F3" s="2"/>
      <c r="G3" s="2"/>
      <c r="H3" s="2"/>
      <c r="I3" s="2"/>
      <c r="P3" s="67"/>
      <c r="S3" s="2"/>
      <c r="T3" s="2"/>
      <c r="U3" s="2"/>
      <c r="V3" s="2"/>
      <c r="W3" s="2"/>
    </row>
    <row r="4" spans="1:47"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294" t="s">
        <v>520</v>
      </c>
      <c r="AE4" s="296"/>
      <c r="AG4" s="300" t="s">
        <v>548</v>
      </c>
      <c r="AH4" s="301"/>
      <c r="AI4" s="301"/>
      <c r="AJ4" s="302"/>
      <c r="AK4" s="120"/>
      <c r="AL4" s="120"/>
      <c r="AM4" s="300" t="s">
        <v>554</v>
      </c>
      <c r="AN4" s="301"/>
      <c r="AO4" s="301"/>
      <c r="AP4" s="302"/>
      <c r="AR4" s="300" t="s">
        <v>514</v>
      </c>
      <c r="AS4" s="301"/>
      <c r="AT4" s="301"/>
      <c r="AU4" s="302"/>
    </row>
    <row r="5" spans="1:47" ht="15.7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G5" s="117" t="s">
        <v>35</v>
      </c>
      <c r="AH5" s="118" t="s">
        <v>36</v>
      </c>
      <c r="AI5" s="27" t="s">
        <v>37</v>
      </c>
      <c r="AJ5" s="123" t="s">
        <v>38</v>
      </c>
      <c r="AK5" s="27" t="s">
        <v>509</v>
      </c>
      <c r="AL5" s="120"/>
      <c r="AM5" s="117" t="s">
        <v>35</v>
      </c>
      <c r="AN5" s="118" t="s">
        <v>36</v>
      </c>
      <c r="AO5" s="118" t="s">
        <v>37</v>
      </c>
      <c r="AP5" s="118" t="s">
        <v>38</v>
      </c>
      <c r="AR5" s="117" t="s">
        <v>35</v>
      </c>
      <c r="AS5" s="118" t="s">
        <v>36</v>
      </c>
      <c r="AT5" s="118" t="s">
        <v>37</v>
      </c>
      <c r="AU5" s="118" t="s">
        <v>38</v>
      </c>
    </row>
    <row r="6" spans="1:47" ht="25.35" customHeight="1" thickBot="1" x14ac:dyDescent="0.25">
      <c r="B6" s="28" t="s">
        <v>7</v>
      </c>
      <c r="C6" s="29" t="s">
        <v>558</v>
      </c>
      <c r="E6" s="205">
        <v>10</v>
      </c>
      <c r="F6" s="205">
        <v>1</v>
      </c>
      <c r="G6" s="206">
        <v>11</v>
      </c>
      <c r="H6" s="116"/>
      <c r="I6" s="116"/>
      <c r="J6" s="116"/>
      <c r="K6" s="192">
        <v>0.90909090909090906</v>
      </c>
      <c r="L6" s="192">
        <v>9.0909090909090912E-2</v>
      </c>
      <c r="P6" s="28" t="s">
        <v>7</v>
      </c>
      <c r="Q6" s="29" t="s">
        <v>8</v>
      </c>
      <c r="S6" s="30">
        <v>11</v>
      </c>
      <c r="T6" s="30">
        <v>1</v>
      </c>
      <c r="U6" s="31">
        <v>12</v>
      </c>
      <c r="V6" s="116"/>
      <c r="W6" s="116"/>
      <c r="X6" s="116"/>
      <c r="Y6" s="127">
        <f t="shared" ref="Y6:Z14" si="0">S6/$U6</f>
        <v>0.91666666666666663</v>
      </c>
      <c r="Z6" s="127">
        <f t="shared" si="0"/>
        <v>8.3333333333333329E-2</v>
      </c>
      <c r="AG6" s="24" t="s">
        <v>513</v>
      </c>
      <c r="AH6" s="120"/>
      <c r="AI6" s="120"/>
      <c r="AJ6" s="120"/>
      <c r="AK6" s="120"/>
      <c r="AL6" s="120"/>
      <c r="AM6" s="264">
        <f>K6-Y6</f>
        <v>-7.575757575757569E-3</v>
      </c>
      <c r="AN6" s="264">
        <f t="shared" ref="AN6:AN14" si="1">L6-Z6</f>
        <v>7.5757575757575829E-3</v>
      </c>
      <c r="AO6" s="120"/>
      <c r="AP6" s="120"/>
      <c r="AR6" s="120"/>
      <c r="AS6" s="120"/>
      <c r="AT6" s="120"/>
      <c r="AU6" s="120"/>
    </row>
    <row r="7" spans="1:47" ht="25.35" customHeight="1" thickBot="1" x14ac:dyDescent="0.25">
      <c r="B7" s="28" t="s">
        <v>9</v>
      </c>
      <c r="C7" s="29" t="s">
        <v>559</v>
      </c>
      <c r="E7" s="205">
        <v>7</v>
      </c>
      <c r="F7" s="205">
        <v>4</v>
      </c>
      <c r="G7" s="206">
        <v>11</v>
      </c>
      <c r="H7" s="116"/>
      <c r="I7" s="116"/>
      <c r="J7" s="116"/>
      <c r="K7" s="192">
        <v>0.63636363636363635</v>
      </c>
      <c r="L7" s="192">
        <v>0.36363636363636365</v>
      </c>
      <c r="P7" s="28" t="s">
        <v>9</v>
      </c>
      <c r="Q7" s="29" t="s">
        <v>10</v>
      </c>
      <c r="S7" s="30">
        <v>8</v>
      </c>
      <c r="T7" s="30">
        <v>4</v>
      </c>
      <c r="U7" s="31">
        <v>12</v>
      </c>
      <c r="V7" s="116"/>
      <c r="W7" s="116"/>
      <c r="X7" s="116"/>
      <c r="Y7" s="127">
        <f t="shared" si="0"/>
        <v>0.66666666666666663</v>
      </c>
      <c r="Z7" s="127">
        <f t="shared" si="0"/>
        <v>0.33333333333333331</v>
      </c>
      <c r="AG7" s="24" t="s">
        <v>513</v>
      </c>
      <c r="AH7" s="120"/>
      <c r="AI7" s="120"/>
      <c r="AJ7" s="120"/>
      <c r="AK7" s="120"/>
      <c r="AL7" s="120"/>
      <c r="AM7" s="264">
        <f t="shared" ref="AM7:AM14" si="2">K7-Y7</f>
        <v>-3.0303030303030276E-2</v>
      </c>
      <c r="AN7" s="264">
        <f t="shared" si="1"/>
        <v>3.0303030303030332E-2</v>
      </c>
      <c r="AO7" s="265"/>
      <c r="AP7" s="265"/>
      <c r="AR7" s="120"/>
      <c r="AS7" s="120"/>
      <c r="AT7" s="120"/>
      <c r="AU7" s="120"/>
    </row>
    <row r="8" spans="1:47" ht="36.6" customHeight="1" thickBot="1" x14ac:dyDescent="0.25">
      <c r="B8" s="28" t="s">
        <v>11</v>
      </c>
      <c r="C8" s="29" t="s">
        <v>560</v>
      </c>
      <c r="E8" s="205">
        <v>5</v>
      </c>
      <c r="F8" s="205">
        <v>6</v>
      </c>
      <c r="G8" s="206">
        <v>11</v>
      </c>
      <c r="H8" s="116"/>
      <c r="I8" s="116"/>
      <c r="J8" s="116"/>
      <c r="K8" s="192">
        <v>0.45454545454545453</v>
      </c>
      <c r="L8" s="192">
        <v>0.54545454545454541</v>
      </c>
      <c r="P8" s="28" t="s">
        <v>11</v>
      </c>
      <c r="Q8" s="29" t="s">
        <v>12</v>
      </c>
      <c r="S8" s="30">
        <v>8</v>
      </c>
      <c r="T8" s="30">
        <v>4</v>
      </c>
      <c r="U8" s="31">
        <v>12</v>
      </c>
      <c r="V8" s="116"/>
      <c r="W8" s="116"/>
      <c r="X8" s="116"/>
      <c r="Y8" s="127">
        <f t="shared" si="0"/>
        <v>0.66666666666666663</v>
      </c>
      <c r="Z8" s="127">
        <f t="shared" si="0"/>
        <v>0.33333333333333331</v>
      </c>
      <c r="AG8" s="24" t="s">
        <v>513</v>
      </c>
      <c r="AH8" s="120"/>
      <c r="AI8" s="120"/>
      <c r="AJ8" s="120"/>
      <c r="AK8" s="120"/>
      <c r="AL8" s="120"/>
      <c r="AM8" s="264">
        <f t="shared" si="2"/>
        <v>-0.2121212121212121</v>
      </c>
      <c r="AN8" s="264">
        <f t="shared" si="1"/>
        <v>0.2121212121212121</v>
      </c>
      <c r="AO8" s="265"/>
      <c r="AP8" s="265"/>
      <c r="AR8" s="120"/>
      <c r="AS8" s="120"/>
      <c r="AT8" s="120"/>
      <c r="AU8" s="120"/>
    </row>
    <row r="9" spans="1:47" ht="17.100000000000001" customHeight="1" thickBot="1" x14ac:dyDescent="0.25">
      <c r="B9" s="28" t="s">
        <v>13</v>
      </c>
      <c r="C9" s="29" t="s">
        <v>14</v>
      </c>
      <c r="E9" s="205">
        <v>11</v>
      </c>
      <c r="F9" s="205">
        <v>0</v>
      </c>
      <c r="G9" s="206">
        <v>11</v>
      </c>
      <c r="H9" s="116"/>
      <c r="I9" s="116"/>
      <c r="J9" s="116"/>
      <c r="K9" s="192">
        <v>1</v>
      </c>
      <c r="L9" s="192">
        <v>0</v>
      </c>
      <c r="P9" s="28" t="s">
        <v>13</v>
      </c>
      <c r="Q9" s="29" t="s">
        <v>14</v>
      </c>
      <c r="S9" s="30">
        <v>12</v>
      </c>
      <c r="T9" s="30">
        <v>0</v>
      </c>
      <c r="U9" s="31">
        <v>12</v>
      </c>
      <c r="V9" s="116"/>
      <c r="W9" s="116"/>
      <c r="X9" s="116"/>
      <c r="Y9" s="127">
        <f t="shared" si="0"/>
        <v>1</v>
      </c>
      <c r="Z9" s="127">
        <f t="shared" si="0"/>
        <v>0</v>
      </c>
      <c r="AG9" s="24" t="s">
        <v>513</v>
      </c>
      <c r="AH9" s="120"/>
      <c r="AI9" s="120"/>
      <c r="AJ9" s="120"/>
      <c r="AK9" s="120"/>
      <c r="AL9" s="120"/>
      <c r="AM9" s="264">
        <f t="shared" si="2"/>
        <v>0</v>
      </c>
      <c r="AN9" s="264">
        <f t="shared" si="1"/>
        <v>0</v>
      </c>
      <c r="AO9" s="265"/>
      <c r="AP9" s="265"/>
      <c r="AR9" s="120"/>
      <c r="AS9" s="120"/>
      <c r="AT9" s="120"/>
      <c r="AU9" s="120"/>
    </row>
    <row r="10" spans="1:47" ht="17.100000000000001" customHeight="1" thickBot="1" x14ac:dyDescent="0.25">
      <c r="B10" s="28" t="s">
        <v>15</v>
      </c>
      <c r="C10" s="29" t="s">
        <v>16</v>
      </c>
      <c r="E10" s="205">
        <v>9</v>
      </c>
      <c r="F10" s="205">
        <v>2</v>
      </c>
      <c r="G10" s="206">
        <v>11</v>
      </c>
      <c r="H10" s="116"/>
      <c r="I10" s="116"/>
      <c r="J10" s="116"/>
      <c r="K10" s="192">
        <v>0.81818181818181823</v>
      </c>
      <c r="L10" s="192">
        <v>0.18181818181818182</v>
      </c>
      <c r="P10" s="28" t="s">
        <v>15</v>
      </c>
      <c r="Q10" s="29" t="s">
        <v>16</v>
      </c>
      <c r="S10" s="30">
        <v>10</v>
      </c>
      <c r="T10" s="30">
        <v>2</v>
      </c>
      <c r="U10" s="31">
        <v>12</v>
      </c>
      <c r="V10" s="116"/>
      <c r="W10" s="116"/>
      <c r="X10" s="116"/>
      <c r="Y10" s="127">
        <f t="shared" si="0"/>
        <v>0.83333333333333337</v>
      </c>
      <c r="Z10" s="127">
        <f t="shared" si="0"/>
        <v>0.16666666666666666</v>
      </c>
      <c r="AD10" s="28" t="s">
        <v>433</v>
      </c>
      <c r="AE10" s="29" t="s">
        <v>459</v>
      </c>
      <c r="AF10" s="154"/>
      <c r="AG10" s="174">
        <v>0.63636363636363635</v>
      </c>
      <c r="AH10" s="174">
        <v>9.0909090909090912E-2</v>
      </c>
      <c r="AI10" s="174">
        <v>0.18181818181818182</v>
      </c>
      <c r="AJ10" s="174">
        <v>9.0909090909090912E-2</v>
      </c>
      <c r="AK10" s="174">
        <v>1</v>
      </c>
      <c r="AL10" s="175"/>
      <c r="AM10" s="264">
        <f t="shared" si="2"/>
        <v>-1.5151515151515138E-2</v>
      </c>
      <c r="AN10" s="264">
        <f t="shared" si="1"/>
        <v>1.5151515151515166E-2</v>
      </c>
      <c r="AO10" s="186"/>
      <c r="AP10" s="186"/>
      <c r="AR10" s="174">
        <f>Y10-SUM(AG10:AH10)</f>
        <v>0.10606060606060608</v>
      </c>
      <c r="AS10" s="174"/>
      <c r="AT10" s="174"/>
      <c r="AU10" s="174">
        <f>Z10-SUM(AI10:AJ10)</f>
        <v>-0.10606060606060605</v>
      </c>
    </row>
    <row r="11" spans="1:47" ht="17.100000000000001" customHeight="1" thickBot="1" x14ac:dyDescent="0.25">
      <c r="B11" s="28" t="s">
        <v>17</v>
      </c>
      <c r="C11" s="29" t="s">
        <v>18</v>
      </c>
      <c r="E11" s="205">
        <v>6</v>
      </c>
      <c r="F11" s="205">
        <v>5</v>
      </c>
      <c r="G11" s="206">
        <v>11</v>
      </c>
      <c r="H11" s="116"/>
      <c r="I11" s="116"/>
      <c r="J11" s="116"/>
      <c r="K11" s="192">
        <v>0.54545454545454541</v>
      </c>
      <c r="L11" s="192">
        <v>0.45454545454545453</v>
      </c>
      <c r="P11" s="28" t="s">
        <v>17</v>
      </c>
      <c r="Q11" s="29" t="s">
        <v>18</v>
      </c>
      <c r="S11" s="30">
        <v>6</v>
      </c>
      <c r="T11" s="30">
        <v>6</v>
      </c>
      <c r="U11" s="31">
        <v>12</v>
      </c>
      <c r="V11" s="116"/>
      <c r="W11" s="116"/>
      <c r="X11" s="116"/>
      <c r="Y11" s="127">
        <f t="shared" si="0"/>
        <v>0.5</v>
      </c>
      <c r="Z11" s="127">
        <f t="shared" si="0"/>
        <v>0.5</v>
      </c>
      <c r="AD11" s="156"/>
      <c r="AG11" s="24" t="s">
        <v>513</v>
      </c>
      <c r="AH11" s="120"/>
      <c r="AI11" s="120"/>
      <c r="AJ11" s="120"/>
      <c r="AK11" s="120"/>
      <c r="AL11" s="120"/>
      <c r="AM11" s="264">
        <f t="shared" si="2"/>
        <v>4.5454545454545414E-2</v>
      </c>
      <c r="AN11" s="264">
        <f t="shared" si="1"/>
        <v>-4.545454545454547E-2</v>
      </c>
      <c r="AO11" s="265"/>
      <c r="AP11" s="265"/>
      <c r="AR11" s="120"/>
      <c r="AS11" s="120"/>
      <c r="AT11" s="120"/>
      <c r="AU11" s="120"/>
    </row>
    <row r="12" spans="1:47" ht="17.100000000000001" customHeight="1" thickBot="1" x14ac:dyDescent="0.25">
      <c r="B12" s="28" t="s">
        <v>19</v>
      </c>
      <c r="C12" s="29" t="s">
        <v>20</v>
      </c>
      <c r="E12" s="205">
        <v>7</v>
      </c>
      <c r="F12" s="205">
        <v>4</v>
      </c>
      <c r="G12" s="206">
        <v>11</v>
      </c>
      <c r="H12" s="116"/>
      <c r="I12" s="116"/>
      <c r="J12" s="116"/>
      <c r="K12" s="192">
        <v>0.63636363636363635</v>
      </c>
      <c r="L12" s="192">
        <v>0.36363636363636365</v>
      </c>
      <c r="P12" s="28" t="s">
        <v>19</v>
      </c>
      <c r="Q12" s="29" t="s">
        <v>20</v>
      </c>
      <c r="S12" s="30">
        <v>7</v>
      </c>
      <c r="T12" s="30">
        <v>5</v>
      </c>
      <c r="U12" s="31">
        <v>12</v>
      </c>
      <c r="V12" s="116"/>
      <c r="W12" s="116"/>
      <c r="X12" s="116"/>
      <c r="Y12" s="127">
        <f t="shared" si="0"/>
        <v>0.58333333333333337</v>
      </c>
      <c r="Z12" s="127">
        <f t="shared" si="0"/>
        <v>0.41666666666666669</v>
      </c>
      <c r="AD12" s="156"/>
      <c r="AG12" s="24" t="s">
        <v>513</v>
      </c>
      <c r="AH12" s="120"/>
      <c r="AI12" s="120"/>
      <c r="AJ12" s="120"/>
      <c r="AK12" s="120"/>
      <c r="AL12" s="120"/>
      <c r="AM12" s="264">
        <f t="shared" si="2"/>
        <v>5.3030303030302983E-2</v>
      </c>
      <c r="AN12" s="264">
        <f t="shared" si="1"/>
        <v>-5.3030303030303039E-2</v>
      </c>
      <c r="AO12" s="265"/>
      <c r="AP12" s="265"/>
      <c r="AR12" s="120"/>
      <c r="AS12" s="120"/>
      <c r="AT12" s="120"/>
      <c r="AU12" s="120"/>
    </row>
    <row r="13" spans="1:47" ht="36.6" customHeight="1" thickBot="1" x14ac:dyDescent="0.25">
      <c r="B13" s="28" t="s">
        <v>21</v>
      </c>
      <c r="C13" s="29" t="s">
        <v>22</v>
      </c>
      <c r="E13" s="205">
        <v>10</v>
      </c>
      <c r="F13" s="205">
        <v>1</v>
      </c>
      <c r="G13" s="206">
        <v>11</v>
      </c>
      <c r="H13" s="116"/>
      <c r="I13" s="116"/>
      <c r="J13" s="116"/>
      <c r="K13" s="192">
        <v>0.90909090909090906</v>
      </c>
      <c r="L13" s="192">
        <v>9.0909090909090912E-2</v>
      </c>
      <c r="P13" s="28" t="s">
        <v>21</v>
      </c>
      <c r="Q13" s="29" t="s">
        <v>22</v>
      </c>
      <c r="S13" s="30">
        <v>11</v>
      </c>
      <c r="T13" s="30">
        <v>1</v>
      </c>
      <c r="U13" s="31">
        <v>12</v>
      </c>
      <c r="V13" s="116"/>
      <c r="W13" s="116"/>
      <c r="X13" s="116"/>
      <c r="Y13" s="127">
        <f t="shared" si="0"/>
        <v>0.91666666666666663</v>
      </c>
      <c r="Z13" s="127">
        <f t="shared" si="0"/>
        <v>8.3333333333333329E-2</v>
      </c>
      <c r="AD13" s="28">
        <v>3.3</v>
      </c>
      <c r="AE13" s="29" t="s">
        <v>395</v>
      </c>
      <c r="AF13" s="154"/>
      <c r="AG13" s="174">
        <v>0.72727272727272729</v>
      </c>
      <c r="AH13" s="174">
        <v>0.18181818181818182</v>
      </c>
      <c r="AI13" s="174">
        <v>9.0909090909090912E-2</v>
      </c>
      <c r="AJ13" s="174">
        <v>0</v>
      </c>
      <c r="AK13" s="174">
        <v>1</v>
      </c>
      <c r="AL13" s="175"/>
      <c r="AM13" s="264">
        <f t="shared" si="2"/>
        <v>-7.575757575757569E-3</v>
      </c>
      <c r="AN13" s="264">
        <f t="shared" si="1"/>
        <v>7.5757575757575829E-3</v>
      </c>
      <c r="AO13" s="186"/>
      <c r="AP13" s="186"/>
      <c r="AR13" s="174">
        <f>Y13-SUM(AG13:AH13)</f>
        <v>7.575757575757458E-3</v>
      </c>
      <c r="AS13" s="174"/>
      <c r="AT13" s="174"/>
      <c r="AU13" s="174">
        <f>Z13-SUM(AI13:AJ13)</f>
        <v>-7.5757575757575829E-3</v>
      </c>
    </row>
    <row r="14" spans="1:47" ht="25.35" customHeight="1" thickBot="1" x14ac:dyDescent="0.25">
      <c r="B14" s="28" t="s">
        <v>23</v>
      </c>
      <c r="C14" s="29" t="s">
        <v>24</v>
      </c>
      <c r="E14" s="205">
        <v>9</v>
      </c>
      <c r="F14" s="205">
        <v>2</v>
      </c>
      <c r="G14" s="206">
        <v>11</v>
      </c>
      <c r="H14" s="116"/>
      <c r="I14" s="116"/>
      <c r="J14" s="116"/>
      <c r="K14" s="192">
        <v>0.81818181818181823</v>
      </c>
      <c r="L14" s="192">
        <v>0.18181818181818182</v>
      </c>
      <c r="P14" s="28" t="s">
        <v>23</v>
      </c>
      <c r="Q14" s="29" t="s">
        <v>24</v>
      </c>
      <c r="S14" s="30">
        <v>11</v>
      </c>
      <c r="T14" s="30">
        <v>1</v>
      </c>
      <c r="U14" s="31">
        <v>12</v>
      </c>
      <c r="V14" s="116"/>
      <c r="W14" s="116"/>
      <c r="X14" s="116"/>
      <c r="Y14" s="127">
        <f t="shared" si="0"/>
        <v>0.91666666666666663</v>
      </c>
      <c r="Z14" s="127">
        <f t="shared" si="0"/>
        <v>8.3333333333333329E-2</v>
      </c>
      <c r="AG14" s="24" t="s">
        <v>513</v>
      </c>
      <c r="AH14" s="120"/>
      <c r="AI14" s="120"/>
      <c r="AJ14" s="120"/>
      <c r="AK14" s="120"/>
      <c r="AL14" s="120"/>
      <c r="AM14" s="264">
        <f t="shared" si="2"/>
        <v>-9.8484848484848397E-2</v>
      </c>
      <c r="AN14" s="264">
        <f t="shared" si="1"/>
        <v>9.8484848484848495E-2</v>
      </c>
      <c r="AO14" s="265"/>
      <c r="AP14" s="265"/>
      <c r="AR14" s="120"/>
      <c r="AS14" s="120"/>
      <c r="AT14" s="120"/>
      <c r="AU14" s="120"/>
    </row>
    <row r="15" spans="1:47" ht="16.350000000000001" customHeight="1" x14ac:dyDescent="0.2">
      <c r="B15" s="32"/>
      <c r="C15" s="33"/>
      <c r="E15" s="30"/>
      <c r="F15" s="30"/>
      <c r="G15" s="34"/>
      <c r="H15" s="2"/>
      <c r="I15" s="2"/>
      <c r="P15" s="32"/>
      <c r="Q15" s="33"/>
      <c r="S15" s="30"/>
      <c r="T15" s="30"/>
      <c r="U15" s="34"/>
      <c r="V15" s="2"/>
      <c r="W15" s="2"/>
      <c r="AG15" s="120"/>
      <c r="AH15" s="120"/>
      <c r="AI15" s="120"/>
      <c r="AJ15" s="120"/>
      <c r="AK15" s="120"/>
      <c r="AL15" s="120"/>
      <c r="AM15" s="265"/>
      <c r="AN15" s="265"/>
      <c r="AO15" s="265"/>
      <c r="AP15" s="265"/>
      <c r="AR15" s="120"/>
      <c r="AS15" s="120"/>
      <c r="AT15" s="120"/>
      <c r="AU15" s="120"/>
    </row>
    <row r="16" spans="1:47" ht="17.100000000000001" customHeight="1" thickBot="1" x14ac:dyDescent="0.25">
      <c r="B16" s="67"/>
      <c r="E16" s="2"/>
      <c r="F16" s="2"/>
      <c r="G16" s="2"/>
      <c r="H16" s="2"/>
      <c r="I16" s="2"/>
      <c r="P16" s="67"/>
      <c r="S16" s="2"/>
      <c r="T16" s="2"/>
      <c r="U16" s="2"/>
      <c r="V16" s="2"/>
      <c r="W16" s="2"/>
      <c r="AG16" s="120"/>
      <c r="AH16" s="120"/>
      <c r="AI16" s="120"/>
      <c r="AJ16" s="120"/>
      <c r="AK16" s="120"/>
      <c r="AL16" s="120"/>
      <c r="AM16" s="265"/>
      <c r="AN16" s="265"/>
      <c r="AO16" s="265"/>
      <c r="AP16" s="265"/>
      <c r="AR16" s="120"/>
      <c r="AS16" s="120"/>
      <c r="AT16" s="120"/>
      <c r="AU16" s="120"/>
    </row>
    <row r="17" spans="2:47" s="2" customFormat="1" ht="17.100000000000001" customHeight="1" thickBot="1" x14ac:dyDescent="0.25">
      <c r="B17" s="35" t="s">
        <v>25</v>
      </c>
      <c r="C17" s="36" t="s">
        <v>26</v>
      </c>
      <c r="H17" s="141"/>
      <c r="K17" s="143"/>
      <c r="L17" s="143"/>
      <c r="M17" s="143"/>
      <c r="N17" s="143"/>
      <c r="O17" s="153"/>
      <c r="P17" s="35" t="s">
        <v>25</v>
      </c>
      <c r="Q17" s="36" t="s">
        <v>26</v>
      </c>
      <c r="V17" s="141"/>
      <c r="Y17" s="143"/>
      <c r="Z17" s="143"/>
      <c r="AA17" s="143"/>
      <c r="AB17" s="143"/>
      <c r="AC17" s="153"/>
      <c r="AD17" s="153"/>
      <c r="AG17" s="120"/>
      <c r="AH17" s="120"/>
      <c r="AI17" s="120"/>
      <c r="AJ17" s="120"/>
      <c r="AK17" s="120"/>
      <c r="AL17" s="120"/>
      <c r="AM17" s="265"/>
      <c r="AN17" s="265"/>
      <c r="AO17" s="265"/>
      <c r="AP17" s="265"/>
      <c r="AR17" s="120"/>
      <c r="AS17" s="120"/>
      <c r="AT17" s="120"/>
      <c r="AU17" s="120"/>
    </row>
    <row r="18" spans="2:47" s="2" customFormat="1" ht="25.35" customHeight="1" thickBot="1" x14ac:dyDescent="0.25">
      <c r="B18" s="28" t="s">
        <v>5</v>
      </c>
      <c r="C18" s="28" t="s">
        <v>27</v>
      </c>
      <c r="E18" s="143"/>
      <c r="H18" s="141"/>
      <c r="I18" s="142"/>
      <c r="K18" s="143"/>
      <c r="L18" s="143"/>
      <c r="M18" s="143"/>
      <c r="N18" s="143"/>
      <c r="O18" s="153"/>
      <c r="P18" s="28" t="s">
        <v>5</v>
      </c>
      <c r="Q18" s="28" t="s">
        <v>27</v>
      </c>
      <c r="S18" s="143"/>
      <c r="V18" s="141"/>
      <c r="W18" s="142"/>
      <c r="Y18" s="143"/>
      <c r="Z18" s="143"/>
      <c r="AA18" s="143"/>
      <c r="AB18" s="143"/>
      <c r="AC18" s="153"/>
      <c r="AD18" s="153"/>
      <c r="AG18" s="120"/>
      <c r="AH18" s="120"/>
      <c r="AI18" s="120"/>
      <c r="AJ18" s="120"/>
      <c r="AK18" s="120"/>
      <c r="AL18" s="120"/>
      <c r="AM18" s="265"/>
      <c r="AN18" s="265"/>
      <c r="AO18" s="265"/>
      <c r="AP18" s="265"/>
      <c r="AR18" s="120"/>
      <c r="AS18" s="120"/>
      <c r="AT18" s="120"/>
      <c r="AU18" s="120"/>
    </row>
    <row r="19" spans="2:47" s="2" customFormat="1" ht="36.6" customHeight="1" thickBot="1" x14ac:dyDescent="0.25">
      <c r="B19" s="28" t="s">
        <v>28</v>
      </c>
      <c r="C19" s="28" t="s">
        <v>29</v>
      </c>
      <c r="E19" s="245"/>
      <c r="F19" s="245"/>
      <c r="G19" s="245"/>
      <c r="H19" s="245"/>
      <c r="I19" s="245"/>
      <c r="K19" s="143"/>
      <c r="L19" s="143"/>
      <c r="M19" s="143"/>
      <c r="N19" s="143"/>
      <c r="O19" s="153"/>
      <c r="P19" s="28" t="s">
        <v>28</v>
      </c>
      <c r="Q19" s="28" t="s">
        <v>29</v>
      </c>
      <c r="S19" s="122"/>
      <c r="T19" s="122"/>
      <c r="U19" s="122"/>
      <c r="V19" s="122"/>
      <c r="W19" s="122"/>
      <c r="Y19" s="143"/>
      <c r="Z19" s="143"/>
      <c r="AA19" s="143"/>
      <c r="AB19" s="143"/>
      <c r="AC19" s="153"/>
      <c r="AD19" s="153"/>
      <c r="AG19" s="120"/>
      <c r="AH19" s="120"/>
      <c r="AI19" s="120"/>
      <c r="AJ19" s="120"/>
      <c r="AK19" s="120"/>
      <c r="AL19" s="120"/>
      <c r="AM19" s="265"/>
      <c r="AN19" s="265"/>
      <c r="AO19" s="265"/>
      <c r="AP19" s="265"/>
      <c r="AR19" s="120"/>
      <c r="AS19" s="120"/>
      <c r="AT19" s="120"/>
      <c r="AU19" s="120"/>
    </row>
    <row r="20" spans="2:47" s="2" customFormat="1" ht="25.35" customHeight="1" thickBot="1" x14ac:dyDescent="0.25">
      <c r="B20" s="28" t="s">
        <v>30</v>
      </c>
      <c r="C20" s="28" t="s">
        <v>31</v>
      </c>
      <c r="K20" s="143"/>
      <c r="L20" s="143"/>
      <c r="M20" s="143"/>
      <c r="N20" s="143"/>
      <c r="O20" s="153"/>
      <c r="P20" s="28" t="s">
        <v>30</v>
      </c>
      <c r="Q20" s="28" t="s">
        <v>31</v>
      </c>
      <c r="Y20" s="143"/>
      <c r="Z20" s="143"/>
      <c r="AA20" s="143"/>
      <c r="AB20" s="143"/>
      <c r="AC20" s="153"/>
      <c r="AD20" s="153"/>
      <c r="AG20" s="120"/>
      <c r="AH20" s="120"/>
      <c r="AI20" s="120"/>
      <c r="AJ20" s="120"/>
      <c r="AK20" s="120"/>
      <c r="AL20" s="120"/>
      <c r="AM20" s="265"/>
      <c r="AN20" s="265"/>
      <c r="AO20" s="265"/>
      <c r="AP20" s="265"/>
      <c r="AR20" s="120"/>
      <c r="AS20" s="120"/>
      <c r="AT20" s="120"/>
      <c r="AU20" s="120"/>
    </row>
    <row r="21" spans="2:47" s="2" customFormat="1" ht="25.35" customHeight="1" thickBot="1" x14ac:dyDescent="0.25">
      <c r="B21" s="28" t="s">
        <v>6</v>
      </c>
      <c r="C21" s="28" t="s">
        <v>32</v>
      </c>
      <c r="K21" s="143"/>
      <c r="L21" s="143"/>
      <c r="M21" s="143"/>
      <c r="N21" s="143"/>
      <c r="O21" s="153"/>
      <c r="P21" s="28" t="s">
        <v>6</v>
      </c>
      <c r="Q21" s="28" t="s">
        <v>32</v>
      </c>
      <c r="Y21" s="143"/>
      <c r="Z21" s="143"/>
      <c r="AA21" s="143"/>
      <c r="AB21" s="143"/>
      <c r="AC21" s="153"/>
      <c r="AD21" s="153"/>
      <c r="AG21" s="294" t="s">
        <v>510</v>
      </c>
      <c r="AH21" s="295"/>
      <c r="AI21" s="295"/>
      <c r="AJ21" s="296"/>
      <c r="AK21" s="120"/>
      <c r="AL21" s="120"/>
      <c r="AM21" s="120"/>
      <c r="AN21" s="120"/>
      <c r="AO21" s="120"/>
      <c r="AP21" s="120"/>
      <c r="AR21" s="120"/>
      <c r="AS21" s="120"/>
      <c r="AT21" s="120"/>
      <c r="AU21" s="120"/>
    </row>
    <row r="22" spans="2:47" s="2" customFormat="1" ht="17.100000000000001" customHeight="1" thickBot="1" x14ac:dyDescent="0.25">
      <c r="B22" s="67"/>
      <c r="C22" s="24"/>
      <c r="K22" s="143"/>
      <c r="L22" s="143"/>
      <c r="M22" s="143"/>
      <c r="N22" s="143"/>
      <c r="O22" s="153"/>
      <c r="P22" s="67"/>
      <c r="Q22" s="24"/>
      <c r="Y22" s="143"/>
      <c r="Z22" s="143"/>
      <c r="AA22" s="143"/>
      <c r="AB22" s="143"/>
      <c r="AC22" s="153"/>
      <c r="AD22" s="153"/>
      <c r="AG22" s="120"/>
      <c r="AH22" s="120"/>
      <c r="AI22" s="120"/>
      <c r="AJ22" s="120"/>
      <c r="AK22" s="120"/>
      <c r="AL22" s="120"/>
      <c r="AM22" s="294" t="s">
        <v>514</v>
      </c>
      <c r="AN22" s="295"/>
      <c r="AO22" s="295"/>
      <c r="AP22" s="296"/>
      <c r="AR22" s="294" t="s">
        <v>514</v>
      </c>
      <c r="AS22" s="295"/>
      <c r="AT22" s="295"/>
      <c r="AU22" s="296"/>
    </row>
    <row r="23" spans="2:47" s="2" customFormat="1" ht="17.850000000000001" customHeight="1" thickBot="1" x14ac:dyDescent="0.25">
      <c r="B23" s="26" t="s">
        <v>33</v>
      </c>
      <c r="C23" s="24"/>
      <c r="E23" s="297" t="s">
        <v>34</v>
      </c>
      <c r="F23" s="298"/>
      <c r="G23" s="298"/>
      <c r="H23" s="299"/>
      <c r="K23" s="297" t="s">
        <v>549</v>
      </c>
      <c r="L23" s="298"/>
      <c r="M23" s="298"/>
      <c r="N23" s="299"/>
      <c r="O23" s="84"/>
      <c r="P23" s="26" t="s">
        <v>33</v>
      </c>
      <c r="Q23" s="24"/>
      <c r="S23" s="297" t="s">
        <v>34</v>
      </c>
      <c r="T23" s="298"/>
      <c r="U23" s="298"/>
      <c r="V23" s="299"/>
      <c r="Y23" s="297" t="s">
        <v>34</v>
      </c>
      <c r="Z23" s="298"/>
      <c r="AA23" s="298"/>
      <c r="AB23" s="299"/>
      <c r="AC23" s="84"/>
      <c r="AD23" s="26" t="s">
        <v>33</v>
      </c>
      <c r="AE23" s="24"/>
      <c r="AG23" s="294" t="s">
        <v>34</v>
      </c>
      <c r="AH23" s="295"/>
      <c r="AI23" s="295"/>
      <c r="AJ23" s="296"/>
      <c r="AK23" s="119"/>
      <c r="AL23" s="120"/>
      <c r="AM23" s="294" t="s">
        <v>34</v>
      </c>
      <c r="AN23" s="295"/>
      <c r="AO23" s="295"/>
      <c r="AP23" s="296"/>
      <c r="AR23" s="294" t="s">
        <v>34</v>
      </c>
      <c r="AS23" s="295"/>
      <c r="AT23" s="295"/>
      <c r="AU23" s="296"/>
    </row>
    <row r="24" spans="2:47" s="2" customFormat="1" ht="17.100000000000001" customHeight="1" thickBot="1" x14ac:dyDescent="0.25">
      <c r="B24" s="69"/>
      <c r="C24" s="24"/>
      <c r="E24" s="37" t="s">
        <v>35</v>
      </c>
      <c r="F24" s="38" t="s">
        <v>36</v>
      </c>
      <c r="G24" s="38" t="s">
        <v>37</v>
      </c>
      <c r="H24" s="38" t="s">
        <v>38</v>
      </c>
      <c r="I24" s="39" t="s">
        <v>0</v>
      </c>
      <c r="K24" s="37" t="s">
        <v>35</v>
      </c>
      <c r="L24" s="38" t="s">
        <v>36</v>
      </c>
      <c r="M24" s="38" t="s">
        <v>37</v>
      </c>
      <c r="N24" s="38" t="s">
        <v>38</v>
      </c>
      <c r="O24" s="75"/>
      <c r="P24" s="69"/>
      <c r="Q24" s="24"/>
      <c r="S24" s="37" t="s">
        <v>35</v>
      </c>
      <c r="T24" s="38" t="s">
        <v>36</v>
      </c>
      <c r="U24" s="38" t="s">
        <v>37</v>
      </c>
      <c r="V24" s="38" t="s">
        <v>38</v>
      </c>
      <c r="W24" s="39" t="s">
        <v>0</v>
      </c>
      <c r="Y24" s="37" t="s">
        <v>35</v>
      </c>
      <c r="Z24" s="38" t="s">
        <v>36</v>
      </c>
      <c r="AA24" s="38" t="s">
        <v>37</v>
      </c>
      <c r="AB24" s="38" t="s">
        <v>38</v>
      </c>
      <c r="AC24" s="75"/>
      <c r="AD24" s="69"/>
      <c r="AE24" s="24"/>
      <c r="AG24" s="117" t="s">
        <v>35</v>
      </c>
      <c r="AH24" s="118" t="s">
        <v>36</v>
      </c>
      <c r="AI24" s="118" t="s">
        <v>37</v>
      </c>
      <c r="AJ24" s="118" t="s">
        <v>38</v>
      </c>
      <c r="AK24" s="27" t="s">
        <v>509</v>
      </c>
      <c r="AL24" s="120"/>
      <c r="AM24" s="117" t="s">
        <v>35</v>
      </c>
      <c r="AN24" s="118" t="s">
        <v>36</v>
      </c>
      <c r="AO24" s="118" t="s">
        <v>37</v>
      </c>
      <c r="AP24" s="118" t="s">
        <v>38</v>
      </c>
      <c r="AR24" s="117" t="s">
        <v>35</v>
      </c>
      <c r="AS24" s="118" t="s">
        <v>36</v>
      </c>
      <c r="AT24" s="118" t="s">
        <v>37</v>
      </c>
      <c r="AU24" s="118" t="s">
        <v>38</v>
      </c>
    </row>
    <row r="25" spans="2:47" s="2" customFormat="1" ht="17.100000000000001" customHeight="1" thickBot="1" x14ac:dyDescent="0.25">
      <c r="B25" s="35">
        <v>1</v>
      </c>
      <c r="C25" s="36" t="s">
        <v>39</v>
      </c>
      <c r="E25" s="75"/>
      <c r="F25" s="75"/>
      <c r="G25" s="75"/>
      <c r="H25" s="75"/>
      <c r="I25" s="75"/>
      <c r="K25" s="143"/>
      <c r="L25" s="143"/>
      <c r="M25" s="143"/>
      <c r="N25" s="143"/>
      <c r="O25" s="153"/>
      <c r="P25" s="35">
        <v>1</v>
      </c>
      <c r="Q25" s="36" t="s">
        <v>39</v>
      </c>
      <c r="S25" s="75"/>
      <c r="T25" s="75"/>
      <c r="U25" s="75"/>
      <c r="V25" s="75"/>
      <c r="W25" s="75"/>
      <c r="Y25" s="143"/>
      <c r="Z25" s="143"/>
      <c r="AA25" s="143"/>
      <c r="AB25" s="143"/>
      <c r="AC25" s="153"/>
      <c r="AD25" s="35">
        <v>1</v>
      </c>
      <c r="AE25" s="36" t="s">
        <v>39</v>
      </c>
      <c r="AG25" s="120"/>
      <c r="AH25" s="120"/>
      <c r="AI25" s="120"/>
      <c r="AJ25" s="120"/>
      <c r="AK25" s="120"/>
      <c r="AL25" s="120"/>
      <c r="AM25" s="120"/>
      <c r="AN25" s="120"/>
      <c r="AO25" s="120"/>
      <c r="AP25" s="120"/>
      <c r="AR25" s="120"/>
      <c r="AS25" s="120"/>
      <c r="AT25" s="120"/>
      <c r="AU25" s="120"/>
    </row>
    <row r="26" spans="2:47" s="2" customFormat="1" ht="17.100000000000001" customHeight="1" thickBot="1" x14ac:dyDescent="0.25">
      <c r="B26" s="28">
        <v>1.1000000000000001</v>
      </c>
      <c r="C26" s="28" t="s">
        <v>40</v>
      </c>
      <c r="D26" s="144"/>
      <c r="E26" s="207">
        <v>10</v>
      </c>
      <c r="F26" s="207">
        <v>1</v>
      </c>
      <c r="G26" s="208">
        <v>0</v>
      </c>
      <c r="H26" s="207">
        <v>0</v>
      </c>
      <c r="I26" s="207">
        <v>11</v>
      </c>
      <c r="J26" s="116"/>
      <c r="K26" s="192">
        <v>0.90909090909090906</v>
      </c>
      <c r="L26" s="192">
        <v>9.0909090909090912E-2</v>
      </c>
      <c r="M26" s="192">
        <v>0</v>
      </c>
      <c r="N26" s="192">
        <v>0</v>
      </c>
      <c r="O26" s="157"/>
      <c r="P26" s="28">
        <v>1.1000000000000001</v>
      </c>
      <c r="Q26" s="28" t="s">
        <v>40</v>
      </c>
      <c r="R26" s="144"/>
      <c r="S26" s="50">
        <v>12</v>
      </c>
      <c r="T26" s="50">
        <v>0</v>
      </c>
      <c r="U26" s="91">
        <v>0</v>
      </c>
      <c r="V26" s="50">
        <v>0</v>
      </c>
      <c r="W26" s="50">
        <v>12</v>
      </c>
      <c r="X26" s="116"/>
      <c r="Y26" s="127">
        <f t="shared" ref="Y26:AB97" si="3">IF(ISERROR(S26/$W26),"",S26/$W26)</f>
        <v>1</v>
      </c>
      <c r="Z26" s="127">
        <f t="shared" si="3"/>
        <v>0</v>
      </c>
      <c r="AA26" s="127">
        <f t="shared" si="3"/>
        <v>0</v>
      </c>
      <c r="AB26" s="127">
        <f t="shared" si="3"/>
        <v>0</v>
      </c>
      <c r="AC26" s="157"/>
      <c r="AD26" s="28">
        <v>1.1000000000000001</v>
      </c>
      <c r="AE26" s="28" t="s">
        <v>40</v>
      </c>
      <c r="AF26" s="154"/>
      <c r="AG26" s="174">
        <v>0.72727272727272729</v>
      </c>
      <c r="AH26" s="174">
        <v>0.27272727272727271</v>
      </c>
      <c r="AI26" s="174">
        <v>0</v>
      </c>
      <c r="AJ26" s="174">
        <v>0</v>
      </c>
      <c r="AK26" s="174">
        <v>1</v>
      </c>
      <c r="AL26" s="175"/>
      <c r="AM26" s="264">
        <f t="shared" ref="AM26:AP32" si="4">K26-Y26</f>
        <v>-9.0909090909090939E-2</v>
      </c>
      <c r="AN26" s="264">
        <f t="shared" si="4"/>
        <v>9.0909090909090912E-2</v>
      </c>
      <c r="AO26" s="264">
        <f t="shared" si="4"/>
        <v>0</v>
      </c>
      <c r="AP26" s="264">
        <f t="shared" si="4"/>
        <v>0</v>
      </c>
      <c r="AR26" s="174">
        <f t="shared" ref="AR26:AU31" si="5">Y26-AG26</f>
        <v>0.27272727272727271</v>
      </c>
      <c r="AS26" s="174">
        <f t="shared" si="5"/>
        <v>-0.27272727272727271</v>
      </c>
      <c r="AT26" s="174">
        <f t="shared" si="5"/>
        <v>0</v>
      </c>
      <c r="AU26" s="174">
        <f t="shared" si="5"/>
        <v>0</v>
      </c>
    </row>
    <row r="27" spans="2:47" s="2" customFormat="1" ht="25.35" customHeight="1" thickBot="1" x14ac:dyDescent="0.25">
      <c r="B27" s="28">
        <v>1.2</v>
      </c>
      <c r="C27" s="28" t="s">
        <v>41</v>
      </c>
      <c r="D27" s="144"/>
      <c r="E27" s="205">
        <v>5</v>
      </c>
      <c r="F27" s="205">
        <v>1</v>
      </c>
      <c r="G27" s="206">
        <v>1</v>
      </c>
      <c r="H27" s="205">
        <v>4</v>
      </c>
      <c r="I27" s="205">
        <v>11</v>
      </c>
      <c r="J27" s="116"/>
      <c r="K27" s="192">
        <v>0.45454545454545453</v>
      </c>
      <c r="L27" s="192">
        <v>9.0909090909090912E-2</v>
      </c>
      <c r="M27" s="192">
        <v>9.0909090909090912E-2</v>
      </c>
      <c r="N27" s="192">
        <v>0.36363636363636365</v>
      </c>
      <c r="O27" s="157"/>
      <c r="P27" s="28">
        <v>1.2</v>
      </c>
      <c r="Q27" s="28" t="s">
        <v>41</v>
      </c>
      <c r="R27" s="144"/>
      <c r="S27" s="30">
        <v>6</v>
      </c>
      <c r="T27" s="30">
        <v>1</v>
      </c>
      <c r="U27" s="31">
        <v>1</v>
      </c>
      <c r="V27" s="30">
        <v>4</v>
      </c>
      <c r="W27" s="30">
        <v>12</v>
      </c>
      <c r="X27" s="116"/>
      <c r="Y27" s="127">
        <f t="shared" si="3"/>
        <v>0.5</v>
      </c>
      <c r="Z27" s="127">
        <f t="shared" si="3"/>
        <v>8.3333333333333329E-2</v>
      </c>
      <c r="AA27" s="127">
        <f t="shared" si="3"/>
        <v>8.3333333333333329E-2</v>
      </c>
      <c r="AB27" s="127">
        <f t="shared" si="3"/>
        <v>0.33333333333333331</v>
      </c>
      <c r="AC27" s="157"/>
      <c r="AD27" s="28">
        <v>1.2</v>
      </c>
      <c r="AE27" s="28" t="s">
        <v>41</v>
      </c>
      <c r="AF27" s="154"/>
      <c r="AG27" s="174">
        <v>0.36363636363636365</v>
      </c>
      <c r="AH27" s="174">
        <v>0.18181818181818182</v>
      </c>
      <c r="AI27" s="174">
        <v>0.18181818181818182</v>
      </c>
      <c r="AJ27" s="174">
        <v>0.27272727272727271</v>
      </c>
      <c r="AK27" s="174">
        <v>1</v>
      </c>
      <c r="AL27" s="175"/>
      <c r="AM27" s="264">
        <f t="shared" si="4"/>
        <v>-4.545454545454547E-2</v>
      </c>
      <c r="AN27" s="264">
        <f t="shared" si="4"/>
        <v>7.5757575757575829E-3</v>
      </c>
      <c r="AO27" s="264">
        <f t="shared" si="4"/>
        <v>7.5757575757575829E-3</v>
      </c>
      <c r="AP27" s="264">
        <f t="shared" si="4"/>
        <v>3.0303030303030332E-2</v>
      </c>
      <c r="AR27" s="174">
        <f t="shared" si="5"/>
        <v>0.13636363636363635</v>
      </c>
      <c r="AS27" s="174">
        <f t="shared" si="5"/>
        <v>-9.8484848484848495E-2</v>
      </c>
      <c r="AT27" s="174">
        <f t="shared" si="5"/>
        <v>-9.8484848484848495E-2</v>
      </c>
      <c r="AU27" s="174">
        <f t="shared" si="5"/>
        <v>6.0606060606060608E-2</v>
      </c>
    </row>
    <row r="28" spans="2:47" s="2" customFormat="1" ht="36.6" customHeight="1" thickBot="1" x14ac:dyDescent="0.25">
      <c r="B28" s="28">
        <v>1.3</v>
      </c>
      <c r="C28" s="28" t="s">
        <v>42</v>
      </c>
      <c r="D28" s="144"/>
      <c r="E28" s="205">
        <v>8</v>
      </c>
      <c r="F28" s="205">
        <v>2</v>
      </c>
      <c r="G28" s="206">
        <v>0</v>
      </c>
      <c r="H28" s="205">
        <v>1</v>
      </c>
      <c r="I28" s="205">
        <v>11</v>
      </c>
      <c r="J28" s="116"/>
      <c r="K28" s="192">
        <v>0.72727272727272729</v>
      </c>
      <c r="L28" s="192">
        <v>0.18181818181818182</v>
      </c>
      <c r="M28" s="192">
        <v>0</v>
      </c>
      <c r="N28" s="192">
        <v>9.0909090909090912E-2</v>
      </c>
      <c r="O28" s="157"/>
      <c r="P28" s="28">
        <v>1.3</v>
      </c>
      <c r="Q28" s="28" t="s">
        <v>42</v>
      </c>
      <c r="R28" s="144"/>
      <c r="S28" s="30">
        <v>11</v>
      </c>
      <c r="T28" s="30">
        <v>0</v>
      </c>
      <c r="U28" s="31">
        <v>1</v>
      </c>
      <c r="V28" s="30">
        <v>0</v>
      </c>
      <c r="W28" s="30">
        <v>12</v>
      </c>
      <c r="X28" s="116"/>
      <c r="Y28" s="127">
        <f t="shared" si="3"/>
        <v>0.91666666666666663</v>
      </c>
      <c r="Z28" s="127">
        <f t="shared" si="3"/>
        <v>0</v>
      </c>
      <c r="AA28" s="127">
        <f t="shared" si="3"/>
        <v>8.3333333333333329E-2</v>
      </c>
      <c r="AB28" s="127">
        <f t="shared" si="3"/>
        <v>0</v>
      </c>
      <c r="AC28" s="157"/>
      <c r="AD28" s="28">
        <v>1.3</v>
      </c>
      <c r="AE28" s="28" t="s">
        <v>42</v>
      </c>
      <c r="AF28" s="154"/>
      <c r="AG28" s="174">
        <v>0.63636363636363635</v>
      </c>
      <c r="AH28" s="174">
        <v>9.0909090909090912E-2</v>
      </c>
      <c r="AI28" s="174">
        <v>0.18181818181818182</v>
      </c>
      <c r="AJ28" s="174">
        <v>9.0909090909090912E-2</v>
      </c>
      <c r="AK28" s="174">
        <v>1</v>
      </c>
      <c r="AL28" s="175"/>
      <c r="AM28" s="264">
        <f t="shared" si="4"/>
        <v>-0.18939393939393934</v>
      </c>
      <c r="AN28" s="264">
        <f t="shared" si="4"/>
        <v>0.18181818181818182</v>
      </c>
      <c r="AO28" s="264">
        <f t="shared" si="4"/>
        <v>-8.3333333333333329E-2</v>
      </c>
      <c r="AP28" s="264">
        <f t="shared" si="4"/>
        <v>9.0909090909090912E-2</v>
      </c>
      <c r="AR28" s="174">
        <f t="shared" si="5"/>
        <v>0.28030303030303028</v>
      </c>
      <c r="AS28" s="174">
        <f t="shared" si="5"/>
        <v>-9.0909090909090912E-2</v>
      </c>
      <c r="AT28" s="174">
        <f t="shared" si="5"/>
        <v>-9.8484848484848495E-2</v>
      </c>
      <c r="AU28" s="174">
        <f t="shared" si="5"/>
        <v>-9.0909090909090912E-2</v>
      </c>
    </row>
    <row r="29" spans="2:47" s="2" customFormat="1" ht="59.1" customHeight="1" thickBot="1" x14ac:dyDescent="0.25">
      <c r="B29" s="28">
        <v>1.4</v>
      </c>
      <c r="C29" s="28" t="s">
        <v>43</v>
      </c>
      <c r="D29" s="144"/>
      <c r="E29" s="205">
        <v>9</v>
      </c>
      <c r="F29" s="205">
        <v>1</v>
      </c>
      <c r="G29" s="206">
        <v>0</v>
      </c>
      <c r="H29" s="205">
        <v>1</v>
      </c>
      <c r="I29" s="205">
        <v>11</v>
      </c>
      <c r="J29" s="116"/>
      <c r="K29" s="192">
        <v>0.81818181818181823</v>
      </c>
      <c r="L29" s="192">
        <v>9.0909090909090912E-2</v>
      </c>
      <c r="M29" s="192">
        <v>0</v>
      </c>
      <c r="N29" s="192">
        <v>9.0909090909090912E-2</v>
      </c>
      <c r="O29" s="157"/>
      <c r="P29" s="28">
        <v>1.4</v>
      </c>
      <c r="Q29" s="28" t="s">
        <v>43</v>
      </c>
      <c r="R29" s="144"/>
      <c r="S29" s="30">
        <v>11</v>
      </c>
      <c r="T29" s="30">
        <v>0</v>
      </c>
      <c r="U29" s="31">
        <v>1</v>
      </c>
      <c r="V29" s="30">
        <v>0</v>
      </c>
      <c r="W29" s="30">
        <v>12</v>
      </c>
      <c r="X29" s="116"/>
      <c r="Y29" s="127">
        <f t="shared" si="3"/>
        <v>0.91666666666666663</v>
      </c>
      <c r="Z29" s="127">
        <f t="shared" si="3"/>
        <v>0</v>
      </c>
      <c r="AA29" s="127">
        <f t="shared" si="3"/>
        <v>8.3333333333333329E-2</v>
      </c>
      <c r="AB29" s="127">
        <f t="shared" si="3"/>
        <v>0</v>
      </c>
      <c r="AC29" s="157"/>
      <c r="AD29" s="28">
        <v>1.4</v>
      </c>
      <c r="AE29" s="28" t="s">
        <v>43</v>
      </c>
      <c r="AF29" s="154"/>
      <c r="AG29" s="174">
        <v>0.54545454545454541</v>
      </c>
      <c r="AH29" s="174">
        <v>0.27272727272727271</v>
      </c>
      <c r="AI29" s="174">
        <v>9.0909090909090912E-2</v>
      </c>
      <c r="AJ29" s="174">
        <v>9.0909090909090912E-2</v>
      </c>
      <c r="AK29" s="174">
        <v>1</v>
      </c>
      <c r="AL29" s="175"/>
      <c r="AM29" s="264">
        <f t="shared" si="4"/>
        <v>-9.8484848484848397E-2</v>
      </c>
      <c r="AN29" s="264">
        <f t="shared" si="4"/>
        <v>9.0909090909090912E-2</v>
      </c>
      <c r="AO29" s="264">
        <f t="shared" si="4"/>
        <v>-8.3333333333333329E-2</v>
      </c>
      <c r="AP29" s="264">
        <f t="shared" si="4"/>
        <v>9.0909090909090912E-2</v>
      </c>
      <c r="AR29" s="174">
        <f t="shared" si="5"/>
        <v>0.37121212121212122</v>
      </c>
      <c r="AS29" s="174">
        <f t="shared" si="5"/>
        <v>-0.27272727272727271</v>
      </c>
      <c r="AT29" s="174">
        <f t="shared" si="5"/>
        <v>-7.5757575757575829E-3</v>
      </c>
      <c r="AU29" s="174">
        <f t="shared" si="5"/>
        <v>-9.0909090909090912E-2</v>
      </c>
    </row>
    <row r="30" spans="2:47" s="2" customFormat="1" ht="25.35" customHeight="1" thickBot="1" x14ac:dyDescent="0.25">
      <c r="B30" s="28">
        <v>1.5</v>
      </c>
      <c r="C30" s="28" t="s">
        <v>44</v>
      </c>
      <c r="D30" s="144"/>
      <c r="E30" s="205">
        <v>10</v>
      </c>
      <c r="F30" s="205">
        <v>0</v>
      </c>
      <c r="G30" s="206">
        <v>1</v>
      </c>
      <c r="H30" s="205">
        <v>0</v>
      </c>
      <c r="I30" s="205">
        <v>11</v>
      </c>
      <c r="J30" s="116"/>
      <c r="K30" s="192">
        <v>0.90909090909090906</v>
      </c>
      <c r="L30" s="192">
        <v>0</v>
      </c>
      <c r="M30" s="192">
        <v>9.0909090909090912E-2</v>
      </c>
      <c r="N30" s="192">
        <v>0</v>
      </c>
      <c r="O30" s="157"/>
      <c r="P30" s="28">
        <v>1.5</v>
      </c>
      <c r="Q30" s="28" t="s">
        <v>44</v>
      </c>
      <c r="R30" s="144"/>
      <c r="S30" s="30">
        <v>12</v>
      </c>
      <c r="T30" s="30">
        <v>0</v>
      </c>
      <c r="U30" s="31">
        <v>0</v>
      </c>
      <c r="V30" s="30">
        <v>0</v>
      </c>
      <c r="W30" s="30">
        <v>12</v>
      </c>
      <c r="X30" s="116"/>
      <c r="Y30" s="127">
        <f t="shared" si="3"/>
        <v>1</v>
      </c>
      <c r="Z30" s="127">
        <f t="shared" si="3"/>
        <v>0</v>
      </c>
      <c r="AA30" s="127">
        <f t="shared" si="3"/>
        <v>0</v>
      </c>
      <c r="AB30" s="127">
        <f t="shared" si="3"/>
        <v>0</v>
      </c>
      <c r="AC30" s="157"/>
      <c r="AD30" s="28">
        <v>1.5</v>
      </c>
      <c r="AE30" s="28" t="s">
        <v>44</v>
      </c>
      <c r="AF30" s="154"/>
      <c r="AG30" s="174">
        <v>0.81818181818181823</v>
      </c>
      <c r="AH30" s="174">
        <v>0.18181818181818182</v>
      </c>
      <c r="AI30" s="174">
        <v>0</v>
      </c>
      <c r="AJ30" s="174">
        <v>0</v>
      </c>
      <c r="AK30" s="174">
        <v>1</v>
      </c>
      <c r="AL30" s="175"/>
      <c r="AM30" s="264">
        <f t="shared" si="4"/>
        <v>-9.0909090909090939E-2</v>
      </c>
      <c r="AN30" s="264">
        <f t="shared" si="4"/>
        <v>0</v>
      </c>
      <c r="AO30" s="264">
        <f t="shared" si="4"/>
        <v>9.0909090909090912E-2</v>
      </c>
      <c r="AP30" s="264">
        <f t="shared" si="4"/>
        <v>0</v>
      </c>
      <c r="AR30" s="174">
        <f t="shared" si="5"/>
        <v>0.18181818181818177</v>
      </c>
      <c r="AS30" s="174">
        <f t="shared" si="5"/>
        <v>-0.18181818181818182</v>
      </c>
      <c r="AT30" s="174">
        <f t="shared" si="5"/>
        <v>0</v>
      </c>
      <c r="AU30" s="174">
        <f t="shared" si="5"/>
        <v>0</v>
      </c>
    </row>
    <row r="31" spans="2:47" s="2" customFormat="1" ht="47.85" customHeight="1" thickBot="1" x14ac:dyDescent="0.25">
      <c r="B31" s="28">
        <v>1.6</v>
      </c>
      <c r="C31" s="28" t="s">
        <v>561</v>
      </c>
      <c r="D31" s="144"/>
      <c r="E31" s="205">
        <v>4</v>
      </c>
      <c r="F31" s="205">
        <v>0</v>
      </c>
      <c r="G31" s="206">
        <v>0</v>
      </c>
      <c r="H31" s="205">
        <v>7</v>
      </c>
      <c r="I31" s="205">
        <v>11</v>
      </c>
      <c r="J31" s="116"/>
      <c r="K31" s="192">
        <v>0.36363636363636365</v>
      </c>
      <c r="L31" s="192">
        <v>0</v>
      </c>
      <c r="M31" s="192">
        <v>0</v>
      </c>
      <c r="N31" s="192">
        <v>0.63636363636363635</v>
      </c>
      <c r="O31" s="157"/>
      <c r="P31" s="28">
        <v>1.6</v>
      </c>
      <c r="Q31" s="28" t="s">
        <v>45</v>
      </c>
      <c r="R31" s="144"/>
      <c r="S31" s="30">
        <v>7</v>
      </c>
      <c r="T31" s="30">
        <v>1</v>
      </c>
      <c r="U31" s="31">
        <v>0</v>
      </c>
      <c r="V31" s="30">
        <v>4</v>
      </c>
      <c r="W31" s="30">
        <v>12</v>
      </c>
      <c r="X31" s="116"/>
      <c r="Y31" s="127">
        <f t="shared" si="3"/>
        <v>0.58333333333333337</v>
      </c>
      <c r="Z31" s="127">
        <f t="shared" si="3"/>
        <v>8.3333333333333329E-2</v>
      </c>
      <c r="AA31" s="127">
        <f t="shared" si="3"/>
        <v>0</v>
      </c>
      <c r="AB31" s="127">
        <f t="shared" si="3"/>
        <v>0.33333333333333331</v>
      </c>
      <c r="AC31" s="157"/>
      <c r="AD31" s="28">
        <v>1.6</v>
      </c>
      <c r="AE31" s="28" t="s">
        <v>392</v>
      </c>
      <c r="AF31" s="154"/>
      <c r="AG31" s="174">
        <v>0.27272727272727271</v>
      </c>
      <c r="AH31" s="174">
        <v>0.18181818181818182</v>
      </c>
      <c r="AI31" s="174">
        <v>0.18181818181818182</v>
      </c>
      <c r="AJ31" s="174">
        <v>0.36363636363636365</v>
      </c>
      <c r="AK31" s="174">
        <v>1</v>
      </c>
      <c r="AL31" s="175"/>
      <c r="AM31" s="264">
        <f t="shared" si="4"/>
        <v>-0.21969696969696972</v>
      </c>
      <c r="AN31" s="264">
        <f t="shared" si="4"/>
        <v>-8.3333333333333329E-2</v>
      </c>
      <c r="AO31" s="264">
        <f t="shared" si="4"/>
        <v>0</v>
      </c>
      <c r="AP31" s="264">
        <f t="shared" si="4"/>
        <v>0.30303030303030304</v>
      </c>
      <c r="AR31" s="174">
        <f t="shared" si="5"/>
        <v>0.31060606060606066</v>
      </c>
      <c r="AS31" s="174">
        <f t="shared" si="5"/>
        <v>-9.8484848484848495E-2</v>
      </c>
      <c r="AT31" s="174">
        <f t="shared" si="5"/>
        <v>-0.18181818181818182</v>
      </c>
      <c r="AU31" s="174">
        <f t="shared" si="5"/>
        <v>-3.0303030303030332E-2</v>
      </c>
    </row>
    <row r="32" spans="2:47" s="2" customFormat="1" ht="25.35" customHeight="1" thickBot="1" x14ac:dyDescent="0.25">
      <c r="B32" s="28">
        <v>1.7</v>
      </c>
      <c r="C32" s="28" t="s">
        <v>46</v>
      </c>
      <c r="D32" s="144"/>
      <c r="E32" s="205">
        <v>3</v>
      </c>
      <c r="F32" s="30" t="s">
        <v>47</v>
      </c>
      <c r="G32" s="31" t="s">
        <v>47</v>
      </c>
      <c r="H32" s="205">
        <v>8</v>
      </c>
      <c r="I32" s="205">
        <v>11</v>
      </c>
      <c r="J32" s="116"/>
      <c r="K32" s="192">
        <v>0.27272727272727271</v>
      </c>
      <c r="L32" s="246"/>
      <c r="M32" s="246"/>
      <c r="N32" s="192">
        <v>0.72727272727272729</v>
      </c>
      <c r="O32" s="157"/>
      <c r="P32" s="28">
        <v>1.7</v>
      </c>
      <c r="Q32" s="28" t="s">
        <v>46</v>
      </c>
      <c r="R32" s="144"/>
      <c r="S32" s="30">
        <v>4</v>
      </c>
      <c r="T32" s="30" t="s">
        <v>47</v>
      </c>
      <c r="U32" s="31" t="s">
        <v>47</v>
      </c>
      <c r="V32" s="30">
        <v>8</v>
      </c>
      <c r="W32" s="30">
        <v>12</v>
      </c>
      <c r="X32" s="116"/>
      <c r="Y32" s="127">
        <f t="shared" si="3"/>
        <v>0.33333333333333331</v>
      </c>
      <c r="Z32" s="127" t="str">
        <f t="shared" si="3"/>
        <v/>
      </c>
      <c r="AA32" s="127" t="str">
        <f t="shared" si="3"/>
        <v/>
      </c>
      <c r="AB32" s="127">
        <f t="shared" si="3"/>
        <v>0.66666666666666663</v>
      </c>
      <c r="AC32" s="157"/>
      <c r="AD32" s="28">
        <v>1.7</v>
      </c>
      <c r="AE32" s="28" t="s">
        <v>393</v>
      </c>
      <c r="AF32" s="154"/>
      <c r="AG32" s="174">
        <v>0.375</v>
      </c>
      <c r="AH32" s="174">
        <v>0.125</v>
      </c>
      <c r="AI32" s="174">
        <v>0</v>
      </c>
      <c r="AJ32" s="174">
        <v>0.5</v>
      </c>
      <c r="AK32" s="174">
        <v>0.72727272727272729</v>
      </c>
      <c r="AL32" s="175"/>
      <c r="AM32" s="264">
        <f t="shared" si="4"/>
        <v>-6.0606060606060608E-2</v>
      </c>
      <c r="AN32" s="30" t="s">
        <v>47</v>
      </c>
      <c r="AO32" s="31" t="s">
        <v>47</v>
      </c>
      <c r="AP32" s="264">
        <f t="shared" si="4"/>
        <v>6.0606060606060663E-2</v>
      </c>
      <c r="AR32" s="174">
        <f>Y32-(AG32+AH32)</f>
        <v>-0.16666666666666669</v>
      </c>
      <c r="AS32" s="174"/>
      <c r="AT32" s="174"/>
      <c r="AU32" s="174">
        <f>AB32-(AJ32+AI32)</f>
        <v>0.16666666666666663</v>
      </c>
    </row>
    <row r="33" spans="2:47" s="2" customFormat="1"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X33" s="116"/>
      <c r="Y33" s="127" t="str">
        <f t="shared" si="3"/>
        <v/>
      </c>
      <c r="Z33" s="127" t="str">
        <f t="shared" si="3"/>
        <v/>
      </c>
      <c r="AA33" s="127" t="str">
        <f t="shared" si="3"/>
        <v/>
      </c>
      <c r="AB33" s="127" t="str">
        <f t="shared" si="3"/>
        <v/>
      </c>
      <c r="AC33" s="157"/>
      <c r="AD33" s="35">
        <v>2</v>
      </c>
      <c r="AE33" s="36" t="s">
        <v>48</v>
      </c>
      <c r="AF33" s="154"/>
      <c r="AG33" s="175"/>
      <c r="AH33" s="175"/>
      <c r="AI33" s="175"/>
      <c r="AJ33" s="175"/>
      <c r="AK33" s="175"/>
      <c r="AL33" s="175"/>
      <c r="AM33" s="266"/>
      <c r="AN33" s="266"/>
      <c r="AO33" s="266"/>
      <c r="AP33" s="266"/>
      <c r="AR33" s="175"/>
      <c r="AS33" s="175"/>
      <c r="AT33" s="175"/>
      <c r="AU33" s="175"/>
    </row>
    <row r="34" spans="2:47" s="2" customFormat="1" ht="36.6" customHeight="1" thickBot="1" x14ac:dyDescent="0.25">
      <c r="B34" s="28">
        <v>2.1</v>
      </c>
      <c r="C34" s="28" t="s">
        <v>562</v>
      </c>
      <c r="D34" s="144"/>
      <c r="E34" s="205">
        <v>9</v>
      </c>
      <c r="F34" s="205">
        <v>1</v>
      </c>
      <c r="G34" s="206">
        <v>0</v>
      </c>
      <c r="H34" s="205">
        <v>1</v>
      </c>
      <c r="I34" s="205">
        <v>11</v>
      </c>
      <c r="J34" s="116"/>
      <c r="K34" s="192">
        <v>0.81818181818181823</v>
      </c>
      <c r="L34" s="192">
        <v>9.0909090909090912E-2</v>
      </c>
      <c r="M34" s="192">
        <v>0</v>
      </c>
      <c r="N34" s="192">
        <v>9.0909090909090912E-2</v>
      </c>
      <c r="O34" s="157"/>
      <c r="P34" s="28">
        <v>2.1</v>
      </c>
      <c r="Q34" s="28" t="s">
        <v>50</v>
      </c>
      <c r="R34" s="144"/>
      <c r="S34" s="30">
        <v>12</v>
      </c>
      <c r="T34" s="30">
        <v>0</v>
      </c>
      <c r="U34" s="31">
        <v>0</v>
      </c>
      <c r="V34" s="30">
        <v>0</v>
      </c>
      <c r="W34" s="30">
        <v>12</v>
      </c>
      <c r="X34" s="116"/>
      <c r="Y34" s="127">
        <f t="shared" si="3"/>
        <v>1</v>
      </c>
      <c r="Z34" s="127">
        <f t="shared" si="3"/>
        <v>0</v>
      </c>
      <c r="AA34" s="127">
        <f t="shared" si="3"/>
        <v>0</v>
      </c>
      <c r="AB34" s="127">
        <f t="shared" si="3"/>
        <v>0</v>
      </c>
      <c r="AC34" s="157"/>
      <c r="AD34" s="28">
        <v>2.2999999999999998</v>
      </c>
      <c r="AE34" s="28" t="s">
        <v>50</v>
      </c>
      <c r="AF34" s="154"/>
      <c r="AG34" s="174">
        <v>0.72727272727272729</v>
      </c>
      <c r="AH34" s="174">
        <v>0.27272727272727271</v>
      </c>
      <c r="AI34" s="174">
        <v>0</v>
      </c>
      <c r="AJ34" s="174">
        <v>0</v>
      </c>
      <c r="AK34" s="174">
        <v>1</v>
      </c>
      <c r="AL34" s="175"/>
      <c r="AM34" s="264">
        <f t="shared" ref="AM34:AP36" si="6">K34-Y34</f>
        <v>-0.18181818181818177</v>
      </c>
      <c r="AN34" s="264">
        <f t="shared" si="6"/>
        <v>9.0909090909090912E-2</v>
      </c>
      <c r="AO34" s="264">
        <f t="shared" si="6"/>
        <v>0</v>
      </c>
      <c r="AP34" s="264">
        <f t="shared" si="6"/>
        <v>9.0909090909090912E-2</v>
      </c>
      <c r="AR34" s="174">
        <f t="shared" ref="AR34:AU36" si="7">Y34-AG34</f>
        <v>0.27272727272727271</v>
      </c>
      <c r="AS34" s="174">
        <f t="shared" si="7"/>
        <v>-0.27272727272727271</v>
      </c>
      <c r="AT34" s="174">
        <f t="shared" si="7"/>
        <v>0</v>
      </c>
      <c r="AU34" s="174">
        <f t="shared" si="7"/>
        <v>0</v>
      </c>
    </row>
    <row r="35" spans="2:47" s="2" customFormat="1" ht="47.85" customHeight="1" thickBot="1" x14ac:dyDescent="0.25">
      <c r="B35" s="28">
        <v>2.2000000000000002</v>
      </c>
      <c r="C35" s="28" t="s">
        <v>563</v>
      </c>
      <c r="D35" s="144"/>
      <c r="E35" s="205">
        <v>10</v>
      </c>
      <c r="F35" s="205">
        <v>0</v>
      </c>
      <c r="G35" s="206">
        <v>0</v>
      </c>
      <c r="H35" s="205">
        <v>1</v>
      </c>
      <c r="I35" s="205">
        <v>11</v>
      </c>
      <c r="J35" s="116"/>
      <c r="K35" s="192">
        <v>0.90909090909090906</v>
      </c>
      <c r="L35" s="192">
        <v>0</v>
      </c>
      <c r="M35" s="192">
        <v>0</v>
      </c>
      <c r="N35" s="192">
        <v>9.0909090909090912E-2</v>
      </c>
      <c r="O35" s="157"/>
      <c r="P35" s="28">
        <v>2.2000000000000002</v>
      </c>
      <c r="Q35" s="28" t="s">
        <v>51</v>
      </c>
      <c r="R35" s="144"/>
      <c r="S35" s="30">
        <v>12</v>
      </c>
      <c r="T35" s="30">
        <v>0</v>
      </c>
      <c r="U35" s="31">
        <v>0</v>
      </c>
      <c r="V35" s="30">
        <v>0</v>
      </c>
      <c r="W35" s="30">
        <v>12</v>
      </c>
      <c r="X35" s="116"/>
      <c r="Y35" s="127">
        <f t="shared" si="3"/>
        <v>1</v>
      </c>
      <c r="Z35" s="127">
        <f t="shared" si="3"/>
        <v>0</v>
      </c>
      <c r="AA35" s="127">
        <f t="shared" si="3"/>
        <v>0</v>
      </c>
      <c r="AB35" s="127">
        <f t="shared" si="3"/>
        <v>0</v>
      </c>
      <c r="AC35" s="157"/>
      <c r="AD35" s="28">
        <v>2.4</v>
      </c>
      <c r="AE35" s="28" t="s">
        <v>51</v>
      </c>
      <c r="AF35" s="154"/>
      <c r="AG35" s="174">
        <v>0.72727272727272729</v>
      </c>
      <c r="AH35" s="174">
        <v>0.27272727272727271</v>
      </c>
      <c r="AI35" s="174">
        <v>0</v>
      </c>
      <c r="AJ35" s="174">
        <v>0</v>
      </c>
      <c r="AK35" s="174">
        <v>1</v>
      </c>
      <c r="AL35" s="175"/>
      <c r="AM35" s="264">
        <f t="shared" si="6"/>
        <v>-9.0909090909090939E-2</v>
      </c>
      <c r="AN35" s="264">
        <f t="shared" si="6"/>
        <v>0</v>
      </c>
      <c r="AO35" s="264">
        <f t="shared" si="6"/>
        <v>0</v>
      </c>
      <c r="AP35" s="264">
        <f t="shared" si="6"/>
        <v>9.0909090909090912E-2</v>
      </c>
      <c r="AR35" s="174">
        <f t="shared" si="7"/>
        <v>0.27272727272727271</v>
      </c>
      <c r="AS35" s="174">
        <f t="shared" si="7"/>
        <v>-0.27272727272727271</v>
      </c>
      <c r="AT35" s="174">
        <f t="shared" si="7"/>
        <v>0</v>
      </c>
      <c r="AU35" s="174">
        <f t="shared" si="7"/>
        <v>0</v>
      </c>
    </row>
    <row r="36" spans="2:47" s="2" customFormat="1" ht="36.6" customHeight="1" thickBot="1" x14ac:dyDescent="0.25">
      <c r="B36" s="28">
        <v>2.2999999999999998</v>
      </c>
      <c r="C36" s="28" t="s">
        <v>564</v>
      </c>
      <c r="D36" s="144"/>
      <c r="E36" s="205">
        <v>9</v>
      </c>
      <c r="F36" s="205">
        <v>1</v>
      </c>
      <c r="G36" s="206">
        <v>0</v>
      </c>
      <c r="H36" s="205">
        <v>1</v>
      </c>
      <c r="I36" s="205">
        <v>11</v>
      </c>
      <c r="J36" s="116"/>
      <c r="K36" s="192">
        <v>0.81818181818181823</v>
      </c>
      <c r="L36" s="192">
        <v>9.0909090909090912E-2</v>
      </c>
      <c r="M36" s="192">
        <v>0</v>
      </c>
      <c r="N36" s="192">
        <v>9.0909090909090912E-2</v>
      </c>
      <c r="O36" s="157"/>
      <c r="P36" s="28">
        <v>2.2999999999999998</v>
      </c>
      <c r="Q36" s="28" t="s">
        <v>52</v>
      </c>
      <c r="R36" s="144"/>
      <c r="S36" s="30">
        <v>12</v>
      </c>
      <c r="T36" s="30">
        <v>0</v>
      </c>
      <c r="U36" s="31">
        <v>0</v>
      </c>
      <c r="V36" s="30">
        <v>0</v>
      </c>
      <c r="W36" s="30">
        <v>12</v>
      </c>
      <c r="X36" s="116"/>
      <c r="Y36" s="127">
        <f t="shared" si="3"/>
        <v>1</v>
      </c>
      <c r="Z36" s="127">
        <f t="shared" si="3"/>
        <v>0</v>
      </c>
      <c r="AA36" s="127">
        <f t="shared" si="3"/>
        <v>0</v>
      </c>
      <c r="AB36" s="127">
        <f t="shared" si="3"/>
        <v>0</v>
      </c>
      <c r="AC36" s="157"/>
      <c r="AD36" s="28">
        <v>2.5</v>
      </c>
      <c r="AE36" s="28" t="s">
        <v>394</v>
      </c>
      <c r="AF36" s="154"/>
      <c r="AG36" s="174">
        <v>0.63636363636363635</v>
      </c>
      <c r="AH36" s="174">
        <v>0.18181818181818182</v>
      </c>
      <c r="AI36" s="174">
        <v>9.0909090909090912E-2</v>
      </c>
      <c r="AJ36" s="174">
        <v>9.0909090909090912E-2</v>
      </c>
      <c r="AK36" s="174">
        <v>1</v>
      </c>
      <c r="AL36" s="175"/>
      <c r="AM36" s="264">
        <f t="shared" si="6"/>
        <v>-0.18181818181818177</v>
      </c>
      <c r="AN36" s="264">
        <f t="shared" si="6"/>
        <v>9.0909090909090912E-2</v>
      </c>
      <c r="AO36" s="264">
        <f t="shared" si="6"/>
        <v>0</v>
      </c>
      <c r="AP36" s="264">
        <f t="shared" si="6"/>
        <v>9.0909090909090912E-2</v>
      </c>
      <c r="AR36" s="174">
        <f t="shared" si="7"/>
        <v>0.36363636363636365</v>
      </c>
      <c r="AS36" s="174">
        <f t="shared" si="7"/>
        <v>-0.18181818181818182</v>
      </c>
      <c r="AT36" s="174">
        <f t="shared" si="7"/>
        <v>-9.0909090909090912E-2</v>
      </c>
      <c r="AU36" s="174">
        <f t="shared" si="7"/>
        <v>-9.0909090909090912E-2</v>
      </c>
    </row>
    <row r="37" spans="2:47" s="2" customFormat="1" ht="47.85" customHeight="1" thickBot="1" x14ac:dyDescent="0.25">
      <c r="B37" s="28">
        <v>2.4</v>
      </c>
      <c r="C37" s="223" t="s">
        <v>565</v>
      </c>
      <c r="D37" s="144"/>
      <c r="E37" s="30"/>
      <c r="F37" s="30"/>
      <c r="G37" s="248"/>
      <c r="H37" s="30"/>
      <c r="I37" s="30"/>
      <c r="J37" s="249"/>
      <c r="K37" s="246"/>
      <c r="L37" s="246"/>
      <c r="M37" s="246"/>
      <c r="N37" s="246"/>
      <c r="O37" s="157"/>
      <c r="P37" s="28">
        <v>2.4</v>
      </c>
      <c r="Q37" s="28" t="s">
        <v>53</v>
      </c>
      <c r="R37" s="144"/>
      <c r="S37" s="30" t="s">
        <v>47</v>
      </c>
      <c r="T37" s="30" t="s">
        <v>47</v>
      </c>
      <c r="U37" s="31" t="s">
        <v>47</v>
      </c>
      <c r="V37" s="30" t="s">
        <v>47</v>
      </c>
      <c r="W37" s="30" t="s">
        <v>47</v>
      </c>
      <c r="X37" s="116"/>
      <c r="Y37" s="127" t="str">
        <f t="shared" si="3"/>
        <v/>
      </c>
      <c r="Z37" s="127" t="str">
        <f t="shared" si="3"/>
        <v/>
      </c>
      <c r="AA37" s="127" t="str">
        <f t="shared" si="3"/>
        <v/>
      </c>
      <c r="AB37" s="127" t="str">
        <f t="shared" si="3"/>
        <v/>
      </c>
      <c r="AC37" s="157"/>
      <c r="AD37" s="28">
        <v>2.1</v>
      </c>
      <c r="AE37" s="28" t="s">
        <v>542</v>
      </c>
      <c r="AF37" s="154"/>
      <c r="AG37" s="174" t="s">
        <v>49</v>
      </c>
      <c r="AH37" s="174" t="s">
        <v>49</v>
      </c>
      <c r="AI37" s="174" t="s">
        <v>49</v>
      </c>
      <c r="AJ37" s="174" t="s">
        <v>49</v>
      </c>
      <c r="AK37" s="174" t="s">
        <v>49</v>
      </c>
      <c r="AL37" s="175"/>
      <c r="AM37" s="186"/>
      <c r="AN37" s="186"/>
      <c r="AO37" s="186"/>
      <c r="AP37" s="186"/>
      <c r="AR37" s="174"/>
      <c r="AS37" s="174"/>
      <c r="AT37" s="174"/>
      <c r="AU37" s="174"/>
    </row>
    <row r="38" spans="2:47" s="2" customFormat="1" ht="47.85" customHeight="1" thickBot="1" x14ac:dyDescent="0.25">
      <c r="B38" s="28">
        <v>2.5</v>
      </c>
      <c r="C38" s="223" t="s">
        <v>566</v>
      </c>
      <c r="D38" s="144"/>
      <c r="E38" s="30"/>
      <c r="F38" s="30"/>
      <c r="G38" s="248"/>
      <c r="H38" s="30"/>
      <c r="I38" s="30"/>
      <c r="J38" s="249"/>
      <c r="K38" s="246"/>
      <c r="L38" s="246"/>
      <c r="M38" s="246"/>
      <c r="N38" s="246"/>
      <c r="O38" s="157"/>
      <c r="P38" s="28">
        <v>2.5</v>
      </c>
      <c r="Q38" s="28" t="s">
        <v>54</v>
      </c>
      <c r="R38" s="144"/>
      <c r="S38" s="30" t="s">
        <v>47</v>
      </c>
      <c r="T38" s="30" t="s">
        <v>47</v>
      </c>
      <c r="U38" s="31" t="s">
        <v>47</v>
      </c>
      <c r="V38" s="30" t="s">
        <v>47</v>
      </c>
      <c r="W38" s="30" t="s">
        <v>47</v>
      </c>
      <c r="X38" s="116"/>
      <c r="Y38" s="127" t="str">
        <f t="shared" si="3"/>
        <v/>
      </c>
      <c r="Z38" s="127" t="str">
        <f t="shared" si="3"/>
        <v/>
      </c>
      <c r="AA38" s="127" t="str">
        <f t="shared" si="3"/>
        <v/>
      </c>
      <c r="AB38" s="127" t="str">
        <f t="shared" si="3"/>
        <v/>
      </c>
      <c r="AC38" s="157"/>
      <c r="AD38" s="28">
        <v>2.2000000000000002</v>
      </c>
      <c r="AE38" s="28" t="s">
        <v>541</v>
      </c>
      <c r="AF38" s="154"/>
      <c r="AG38" s="174" t="s">
        <v>49</v>
      </c>
      <c r="AH38" s="174" t="s">
        <v>49</v>
      </c>
      <c r="AI38" s="174" t="s">
        <v>49</v>
      </c>
      <c r="AJ38" s="174" t="s">
        <v>49</v>
      </c>
      <c r="AK38" s="174" t="s">
        <v>49</v>
      </c>
      <c r="AL38" s="175"/>
      <c r="AM38" s="186"/>
      <c r="AN38" s="186"/>
      <c r="AO38" s="186"/>
      <c r="AP38" s="186"/>
      <c r="AR38" s="174"/>
      <c r="AS38" s="174"/>
      <c r="AT38" s="174"/>
      <c r="AU38" s="174"/>
    </row>
    <row r="39" spans="2:47" s="2" customFormat="1"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X39" s="116"/>
      <c r="Y39" s="127" t="str">
        <f t="shared" si="3"/>
        <v/>
      </c>
      <c r="Z39" s="127" t="str">
        <f t="shared" si="3"/>
        <v/>
      </c>
      <c r="AA39" s="127" t="str">
        <f t="shared" si="3"/>
        <v/>
      </c>
      <c r="AB39" s="127" t="str">
        <f t="shared" si="3"/>
        <v/>
      </c>
      <c r="AC39" s="157"/>
      <c r="AD39" s="35">
        <v>3</v>
      </c>
      <c r="AE39" s="36" t="s">
        <v>55</v>
      </c>
      <c r="AG39" s="175"/>
      <c r="AH39" s="175"/>
      <c r="AI39" s="175"/>
      <c r="AJ39" s="175"/>
      <c r="AK39" s="175"/>
      <c r="AL39" s="175"/>
      <c r="AM39" s="266"/>
      <c r="AN39" s="266"/>
      <c r="AO39" s="266"/>
      <c r="AP39" s="266"/>
      <c r="AR39" s="175"/>
      <c r="AS39" s="175"/>
      <c r="AT39" s="175"/>
      <c r="AU39" s="175"/>
    </row>
    <row r="40" spans="2:47" s="2" customFormat="1" ht="36.6" customHeight="1" thickBot="1" x14ac:dyDescent="0.25">
      <c r="B40" s="28">
        <v>3.1</v>
      </c>
      <c r="C40" s="28" t="s">
        <v>56</v>
      </c>
      <c r="D40" s="144"/>
      <c r="E40" s="205">
        <v>9</v>
      </c>
      <c r="F40" s="205">
        <v>0</v>
      </c>
      <c r="G40" s="206">
        <v>0</v>
      </c>
      <c r="H40" s="205">
        <v>2</v>
      </c>
      <c r="I40" s="205">
        <v>11</v>
      </c>
      <c r="J40" s="116"/>
      <c r="K40" s="192">
        <v>0.81818181818181823</v>
      </c>
      <c r="L40" s="192">
        <v>0</v>
      </c>
      <c r="M40" s="192">
        <v>0</v>
      </c>
      <c r="N40" s="192">
        <v>0.18181818181818182</v>
      </c>
      <c r="O40" s="157"/>
      <c r="P40" s="28">
        <v>3.1</v>
      </c>
      <c r="Q40" s="28" t="s">
        <v>56</v>
      </c>
      <c r="R40" s="144"/>
      <c r="S40" s="30">
        <v>11</v>
      </c>
      <c r="T40" s="30">
        <v>0</v>
      </c>
      <c r="U40" s="31">
        <v>0</v>
      </c>
      <c r="V40" s="30">
        <v>1</v>
      </c>
      <c r="W40" s="30">
        <v>12</v>
      </c>
      <c r="X40" s="116"/>
      <c r="Y40" s="127">
        <f t="shared" si="3"/>
        <v>0.91666666666666663</v>
      </c>
      <c r="Z40" s="127">
        <f t="shared" si="3"/>
        <v>0</v>
      </c>
      <c r="AA40" s="127">
        <f t="shared" si="3"/>
        <v>0</v>
      </c>
      <c r="AB40" s="127">
        <f t="shared" si="3"/>
        <v>8.3333333333333329E-2</v>
      </c>
      <c r="AC40" s="157"/>
      <c r="AD40" s="28">
        <v>3.1</v>
      </c>
      <c r="AE40" s="28" t="s">
        <v>56</v>
      </c>
      <c r="AF40" s="154"/>
      <c r="AG40" s="174">
        <v>0.72727272727272729</v>
      </c>
      <c r="AH40" s="174">
        <v>0.18181818181818182</v>
      </c>
      <c r="AI40" s="174">
        <v>9.0909090909090912E-2</v>
      </c>
      <c r="AJ40" s="174">
        <v>0</v>
      </c>
      <c r="AK40" s="174">
        <v>1</v>
      </c>
      <c r="AL40" s="175"/>
      <c r="AM40" s="264">
        <f t="shared" ref="AM40:AP47" si="8">K40-Y40</f>
        <v>-9.8484848484848397E-2</v>
      </c>
      <c r="AN40" s="264">
        <f t="shared" si="8"/>
        <v>0</v>
      </c>
      <c r="AO40" s="264">
        <f t="shared" si="8"/>
        <v>0</v>
      </c>
      <c r="AP40" s="264">
        <f t="shared" si="8"/>
        <v>9.8484848484848495E-2</v>
      </c>
      <c r="AR40" s="174">
        <f t="shared" ref="AR40:AU47" si="9">Y40-AG40</f>
        <v>0.18939393939393934</v>
      </c>
      <c r="AS40" s="174">
        <f t="shared" si="9"/>
        <v>-0.18181818181818182</v>
      </c>
      <c r="AT40" s="174">
        <f t="shared" si="9"/>
        <v>-9.0909090909090912E-2</v>
      </c>
      <c r="AU40" s="174">
        <f t="shared" si="9"/>
        <v>8.3333333333333329E-2</v>
      </c>
    </row>
    <row r="41" spans="2:47" s="2" customFormat="1" ht="25.35" customHeight="1" thickBot="1" x14ac:dyDescent="0.25">
      <c r="B41" s="28">
        <v>3.2</v>
      </c>
      <c r="C41" s="28" t="s">
        <v>57</v>
      </c>
      <c r="D41" s="144"/>
      <c r="E41" s="205">
        <v>7</v>
      </c>
      <c r="F41" s="205">
        <v>0</v>
      </c>
      <c r="G41" s="206">
        <v>2</v>
      </c>
      <c r="H41" s="205">
        <v>2</v>
      </c>
      <c r="I41" s="205">
        <v>11</v>
      </c>
      <c r="J41" s="116"/>
      <c r="K41" s="192">
        <v>0.63636363636363635</v>
      </c>
      <c r="L41" s="192">
        <v>0</v>
      </c>
      <c r="M41" s="192">
        <v>0.18181818181818182</v>
      </c>
      <c r="N41" s="192">
        <v>0.18181818181818182</v>
      </c>
      <c r="O41" s="157"/>
      <c r="P41" s="28">
        <v>3.2</v>
      </c>
      <c r="Q41" s="28" t="s">
        <v>57</v>
      </c>
      <c r="R41" s="144"/>
      <c r="S41" s="30">
        <v>12</v>
      </c>
      <c r="T41" s="30">
        <v>0</v>
      </c>
      <c r="U41" s="31">
        <v>0</v>
      </c>
      <c r="V41" s="30">
        <v>0</v>
      </c>
      <c r="W41" s="30">
        <v>12</v>
      </c>
      <c r="X41" s="116"/>
      <c r="Y41" s="127">
        <f t="shared" si="3"/>
        <v>1</v>
      </c>
      <c r="Z41" s="127">
        <f t="shared" si="3"/>
        <v>0</v>
      </c>
      <c r="AA41" s="127">
        <f t="shared" si="3"/>
        <v>0</v>
      </c>
      <c r="AB41" s="127">
        <f t="shared" si="3"/>
        <v>0</v>
      </c>
      <c r="AC41" s="157"/>
      <c r="AD41" s="28">
        <v>3.2</v>
      </c>
      <c r="AE41" s="28" t="s">
        <v>57</v>
      </c>
      <c r="AF41" s="154"/>
      <c r="AG41" s="174">
        <v>0.81818181818181823</v>
      </c>
      <c r="AH41" s="174">
        <v>0</v>
      </c>
      <c r="AI41" s="174">
        <v>0.18181818181818182</v>
      </c>
      <c r="AJ41" s="174">
        <v>0</v>
      </c>
      <c r="AK41" s="174">
        <v>1</v>
      </c>
      <c r="AL41" s="175"/>
      <c r="AM41" s="264">
        <f t="shared" si="8"/>
        <v>-0.36363636363636365</v>
      </c>
      <c r="AN41" s="264">
        <f t="shared" si="8"/>
        <v>0</v>
      </c>
      <c r="AO41" s="264">
        <f t="shared" si="8"/>
        <v>0.18181818181818182</v>
      </c>
      <c r="AP41" s="264">
        <f t="shared" si="8"/>
        <v>0.18181818181818182</v>
      </c>
      <c r="AR41" s="174">
        <f t="shared" si="9"/>
        <v>0.18181818181818177</v>
      </c>
      <c r="AS41" s="174">
        <f t="shared" si="9"/>
        <v>0</v>
      </c>
      <c r="AT41" s="174">
        <f t="shared" si="9"/>
        <v>-0.18181818181818182</v>
      </c>
      <c r="AU41" s="174">
        <f t="shared" si="9"/>
        <v>0</v>
      </c>
    </row>
    <row r="42" spans="2:47" s="2" customFormat="1" ht="47.85" customHeight="1" thickBot="1" x14ac:dyDescent="0.25">
      <c r="B42" s="28">
        <v>3.3</v>
      </c>
      <c r="C42" s="28" t="s">
        <v>567</v>
      </c>
      <c r="D42" s="144"/>
      <c r="E42" s="205">
        <v>8</v>
      </c>
      <c r="F42" s="205">
        <v>1</v>
      </c>
      <c r="G42" s="206">
        <v>0</v>
      </c>
      <c r="H42" s="205">
        <v>0</v>
      </c>
      <c r="I42" s="247">
        <f>SUM(E42:H42)</f>
        <v>9</v>
      </c>
      <c r="J42" s="116"/>
      <c r="K42" s="192">
        <v>0.88888888888888884</v>
      </c>
      <c r="L42" s="192">
        <v>0.1111111111111111</v>
      </c>
      <c r="M42" s="192">
        <v>0</v>
      </c>
      <c r="N42" s="192">
        <v>0</v>
      </c>
      <c r="O42" s="157"/>
      <c r="P42" s="28">
        <v>3.3</v>
      </c>
      <c r="Q42" s="28" t="s">
        <v>58</v>
      </c>
      <c r="R42" s="144"/>
      <c r="S42" s="30">
        <v>9</v>
      </c>
      <c r="T42" s="30">
        <v>2</v>
      </c>
      <c r="U42" s="31">
        <v>0</v>
      </c>
      <c r="V42" s="30">
        <v>0</v>
      </c>
      <c r="W42" s="30">
        <v>11</v>
      </c>
      <c r="X42" s="116"/>
      <c r="Y42" s="127">
        <f t="shared" si="3"/>
        <v>0.81818181818181823</v>
      </c>
      <c r="Z42" s="127">
        <f t="shared" si="3"/>
        <v>0.18181818181818182</v>
      </c>
      <c r="AA42" s="127">
        <f t="shared" si="3"/>
        <v>0</v>
      </c>
      <c r="AB42" s="127">
        <f t="shared" si="3"/>
        <v>0</v>
      </c>
      <c r="AC42" s="157"/>
      <c r="AD42" s="28">
        <v>3.4</v>
      </c>
      <c r="AE42" s="28" t="s">
        <v>396</v>
      </c>
      <c r="AF42" s="154"/>
      <c r="AG42" s="174">
        <v>0.45454545454545453</v>
      </c>
      <c r="AH42" s="174">
        <v>0.36363636363636365</v>
      </c>
      <c r="AI42" s="174">
        <v>9.0909090909090912E-2</v>
      </c>
      <c r="AJ42" s="174">
        <v>9.0909090909090912E-2</v>
      </c>
      <c r="AK42" s="174">
        <v>1</v>
      </c>
      <c r="AL42" s="175"/>
      <c r="AM42" s="264">
        <f t="shared" si="8"/>
        <v>7.0707070707070607E-2</v>
      </c>
      <c r="AN42" s="264">
        <f t="shared" si="8"/>
        <v>-7.0707070707070718E-2</v>
      </c>
      <c r="AO42" s="264">
        <f t="shared" si="8"/>
        <v>0</v>
      </c>
      <c r="AP42" s="264">
        <f t="shared" si="8"/>
        <v>0</v>
      </c>
      <c r="AR42" s="174">
        <f t="shared" si="9"/>
        <v>0.3636363636363637</v>
      </c>
      <c r="AS42" s="174">
        <f t="shared" si="9"/>
        <v>-0.18181818181818182</v>
      </c>
      <c r="AT42" s="174">
        <f t="shared" si="9"/>
        <v>-9.0909090909090912E-2</v>
      </c>
      <c r="AU42" s="174">
        <f t="shared" si="9"/>
        <v>-9.0909090909090912E-2</v>
      </c>
    </row>
    <row r="43" spans="2:47" s="2" customFormat="1" ht="47.85" customHeight="1" thickBot="1" x14ac:dyDescent="0.25">
      <c r="B43" s="28">
        <v>3.4</v>
      </c>
      <c r="C43" s="28" t="s">
        <v>568</v>
      </c>
      <c r="D43" s="144"/>
      <c r="E43" s="205">
        <v>8</v>
      </c>
      <c r="F43" s="205">
        <v>0</v>
      </c>
      <c r="G43" s="206">
        <v>1</v>
      </c>
      <c r="H43" s="205">
        <v>0</v>
      </c>
      <c r="I43" s="247">
        <f>SUM(E43:H43)</f>
        <v>9</v>
      </c>
      <c r="J43" s="116"/>
      <c r="K43" s="192">
        <v>0.88888888888888884</v>
      </c>
      <c r="L43" s="192">
        <v>0</v>
      </c>
      <c r="M43" s="192">
        <v>0.1111111111111111</v>
      </c>
      <c r="N43" s="192">
        <v>0</v>
      </c>
      <c r="O43" s="157"/>
      <c r="P43" s="28">
        <v>3.4</v>
      </c>
      <c r="Q43" s="28" t="s">
        <v>59</v>
      </c>
      <c r="R43" s="144"/>
      <c r="S43" s="30">
        <v>11</v>
      </c>
      <c r="T43" s="30">
        <v>0</v>
      </c>
      <c r="U43" s="31">
        <v>0</v>
      </c>
      <c r="V43" s="30">
        <v>0</v>
      </c>
      <c r="W43" s="30">
        <v>11</v>
      </c>
      <c r="X43" s="116"/>
      <c r="Y43" s="127">
        <f t="shared" si="3"/>
        <v>1</v>
      </c>
      <c r="Z43" s="127">
        <f t="shared" si="3"/>
        <v>0</v>
      </c>
      <c r="AA43" s="127">
        <f t="shared" si="3"/>
        <v>0</v>
      </c>
      <c r="AB43" s="127">
        <f t="shared" si="3"/>
        <v>0</v>
      </c>
      <c r="AC43" s="157"/>
      <c r="AD43" s="28">
        <v>3.5</v>
      </c>
      <c r="AE43" s="28" t="s">
        <v>397</v>
      </c>
      <c r="AF43" s="154"/>
      <c r="AG43" s="174">
        <v>0.36363636363636365</v>
      </c>
      <c r="AH43" s="174">
        <v>0.36363636363636365</v>
      </c>
      <c r="AI43" s="174">
        <v>9.0909090909090912E-2</v>
      </c>
      <c r="AJ43" s="174">
        <v>0.18181818181818182</v>
      </c>
      <c r="AK43" s="174">
        <v>1</v>
      </c>
      <c r="AL43" s="175"/>
      <c r="AM43" s="264">
        <f t="shared" si="8"/>
        <v>-0.11111111111111116</v>
      </c>
      <c r="AN43" s="264">
        <f t="shared" si="8"/>
        <v>0</v>
      </c>
      <c r="AO43" s="264">
        <f t="shared" si="8"/>
        <v>0.1111111111111111</v>
      </c>
      <c r="AP43" s="264">
        <f t="shared" si="8"/>
        <v>0</v>
      </c>
      <c r="AR43" s="174">
        <f t="shared" si="9"/>
        <v>0.63636363636363635</v>
      </c>
      <c r="AS43" s="174">
        <f t="shared" si="9"/>
        <v>-0.36363636363636365</v>
      </c>
      <c r="AT43" s="174">
        <f t="shared" si="9"/>
        <v>-9.0909090909090912E-2</v>
      </c>
      <c r="AU43" s="174">
        <f t="shared" si="9"/>
        <v>-0.18181818181818182</v>
      </c>
    </row>
    <row r="44" spans="2:47" s="2" customFormat="1" ht="17.100000000000001" customHeight="1" thickBot="1" x14ac:dyDescent="0.25">
      <c r="B44" s="28">
        <v>3.5</v>
      </c>
      <c r="C44" s="28" t="s">
        <v>60</v>
      </c>
      <c r="D44" s="144"/>
      <c r="E44" s="205">
        <v>8</v>
      </c>
      <c r="F44" s="205">
        <v>0</v>
      </c>
      <c r="G44" s="206">
        <v>1</v>
      </c>
      <c r="H44" s="205">
        <v>0</v>
      </c>
      <c r="I44" s="247">
        <f>SUM(E44:H44)</f>
        <v>9</v>
      </c>
      <c r="J44" s="116"/>
      <c r="K44" s="192">
        <v>0.88888888888888884</v>
      </c>
      <c r="L44" s="192">
        <v>0</v>
      </c>
      <c r="M44" s="192">
        <v>0.1111111111111111</v>
      </c>
      <c r="N44" s="192">
        <v>0</v>
      </c>
      <c r="O44" s="157"/>
      <c r="P44" s="28">
        <v>3.5</v>
      </c>
      <c r="Q44" s="28" t="s">
        <v>60</v>
      </c>
      <c r="R44" s="144"/>
      <c r="S44" s="30">
        <v>9</v>
      </c>
      <c r="T44" s="30">
        <v>2</v>
      </c>
      <c r="U44" s="31">
        <v>0</v>
      </c>
      <c r="V44" s="30">
        <v>0</v>
      </c>
      <c r="W44" s="30">
        <v>11</v>
      </c>
      <c r="X44" s="116"/>
      <c r="Y44" s="127">
        <f t="shared" si="3"/>
        <v>0.81818181818181823</v>
      </c>
      <c r="Z44" s="127">
        <f t="shared" si="3"/>
        <v>0.18181818181818182</v>
      </c>
      <c r="AA44" s="127">
        <f t="shared" si="3"/>
        <v>0</v>
      </c>
      <c r="AB44" s="127">
        <f t="shared" si="3"/>
        <v>0</v>
      </c>
      <c r="AC44" s="157"/>
      <c r="AD44" s="28">
        <v>3.6</v>
      </c>
      <c r="AE44" s="28" t="s">
        <v>60</v>
      </c>
      <c r="AF44" s="154"/>
      <c r="AG44" s="174">
        <v>0.63636363636363635</v>
      </c>
      <c r="AH44" s="174">
        <v>0.18181818181818182</v>
      </c>
      <c r="AI44" s="174">
        <v>9.0909090909090912E-2</v>
      </c>
      <c r="AJ44" s="174">
        <v>9.0909090909090912E-2</v>
      </c>
      <c r="AK44" s="174">
        <v>1</v>
      </c>
      <c r="AL44" s="175"/>
      <c r="AM44" s="264">
        <f t="shared" si="8"/>
        <v>7.0707070707070607E-2</v>
      </c>
      <c r="AN44" s="264">
        <f t="shared" si="8"/>
        <v>-0.18181818181818182</v>
      </c>
      <c r="AO44" s="264">
        <f t="shared" si="8"/>
        <v>0.1111111111111111</v>
      </c>
      <c r="AP44" s="264">
        <f t="shared" si="8"/>
        <v>0</v>
      </c>
      <c r="AR44" s="174">
        <f t="shared" si="9"/>
        <v>0.18181818181818188</v>
      </c>
      <c r="AS44" s="174">
        <f t="shared" si="9"/>
        <v>0</v>
      </c>
      <c r="AT44" s="174">
        <f t="shared" si="9"/>
        <v>-9.0909090909090912E-2</v>
      </c>
      <c r="AU44" s="174">
        <f t="shared" si="9"/>
        <v>-9.0909090909090912E-2</v>
      </c>
    </row>
    <row r="45" spans="2:47" s="2" customFormat="1" ht="17.100000000000001" customHeight="1" thickBot="1" x14ac:dyDescent="0.25">
      <c r="B45" s="28">
        <v>3.6</v>
      </c>
      <c r="C45" s="28" t="s">
        <v>61</v>
      </c>
      <c r="D45" s="144"/>
      <c r="E45" s="205">
        <v>8</v>
      </c>
      <c r="F45" s="205">
        <v>1</v>
      </c>
      <c r="G45" s="206">
        <v>0</v>
      </c>
      <c r="H45" s="205">
        <v>0</v>
      </c>
      <c r="I45" s="247">
        <f>SUM(E45:H45)</f>
        <v>9</v>
      </c>
      <c r="J45" s="116"/>
      <c r="K45" s="192">
        <v>0.88888888888888884</v>
      </c>
      <c r="L45" s="192">
        <v>0.1111111111111111</v>
      </c>
      <c r="M45" s="192">
        <v>0</v>
      </c>
      <c r="N45" s="192">
        <v>0</v>
      </c>
      <c r="O45" s="157"/>
      <c r="P45" s="28">
        <v>3.6</v>
      </c>
      <c r="Q45" s="28" t="s">
        <v>61</v>
      </c>
      <c r="R45" s="144"/>
      <c r="S45" s="30">
        <v>11</v>
      </c>
      <c r="T45" s="30">
        <v>0</v>
      </c>
      <c r="U45" s="31">
        <v>0</v>
      </c>
      <c r="V45" s="30">
        <v>0</v>
      </c>
      <c r="W45" s="30">
        <v>11</v>
      </c>
      <c r="X45" s="116"/>
      <c r="Y45" s="127">
        <f t="shared" si="3"/>
        <v>1</v>
      </c>
      <c r="Z45" s="127">
        <f t="shared" si="3"/>
        <v>0</v>
      </c>
      <c r="AA45" s="127">
        <f t="shared" si="3"/>
        <v>0</v>
      </c>
      <c r="AB45" s="127">
        <f t="shared" si="3"/>
        <v>0</v>
      </c>
      <c r="AC45" s="157"/>
      <c r="AD45" s="28">
        <v>3.7</v>
      </c>
      <c r="AE45" s="28" t="s">
        <v>61</v>
      </c>
      <c r="AF45" s="154"/>
      <c r="AG45" s="174">
        <v>0.72727272727272729</v>
      </c>
      <c r="AH45" s="174">
        <v>9.0909090909090912E-2</v>
      </c>
      <c r="AI45" s="174">
        <v>9.0909090909090912E-2</v>
      </c>
      <c r="AJ45" s="174">
        <v>9.0909090909090912E-2</v>
      </c>
      <c r="AK45" s="174">
        <v>1</v>
      </c>
      <c r="AL45" s="175"/>
      <c r="AM45" s="264">
        <f t="shared" si="8"/>
        <v>-0.11111111111111116</v>
      </c>
      <c r="AN45" s="264">
        <f t="shared" si="8"/>
        <v>0.1111111111111111</v>
      </c>
      <c r="AO45" s="264">
        <f t="shared" si="8"/>
        <v>0</v>
      </c>
      <c r="AP45" s="264">
        <f t="shared" si="8"/>
        <v>0</v>
      </c>
      <c r="AR45" s="174">
        <f t="shared" si="9"/>
        <v>0.27272727272727271</v>
      </c>
      <c r="AS45" s="174">
        <f t="shared" si="9"/>
        <v>-9.0909090909090912E-2</v>
      </c>
      <c r="AT45" s="174">
        <f t="shared" si="9"/>
        <v>-9.0909090909090912E-2</v>
      </c>
      <c r="AU45" s="174">
        <f t="shared" si="9"/>
        <v>-9.0909090909090912E-2</v>
      </c>
    </row>
    <row r="46" spans="2:47" s="2" customFormat="1" ht="25.35" customHeight="1" thickBot="1" x14ac:dyDescent="0.25">
      <c r="B46" s="28">
        <v>3.7</v>
      </c>
      <c r="C46" s="28" t="s">
        <v>62</v>
      </c>
      <c r="D46" s="144"/>
      <c r="E46" s="205">
        <v>9</v>
      </c>
      <c r="F46" s="205">
        <v>0</v>
      </c>
      <c r="G46" s="206">
        <v>0</v>
      </c>
      <c r="H46" s="205">
        <v>0</v>
      </c>
      <c r="I46" s="247">
        <f>SUM(E46:H46)</f>
        <v>9</v>
      </c>
      <c r="J46" s="116"/>
      <c r="K46" s="192">
        <v>1</v>
      </c>
      <c r="L46" s="192">
        <v>0</v>
      </c>
      <c r="M46" s="192">
        <v>0</v>
      </c>
      <c r="N46" s="192">
        <v>0</v>
      </c>
      <c r="O46" s="157"/>
      <c r="P46" s="28">
        <v>3.7</v>
      </c>
      <c r="Q46" s="28" t="s">
        <v>62</v>
      </c>
      <c r="R46" s="144"/>
      <c r="S46" s="30">
        <v>11</v>
      </c>
      <c r="T46" s="30">
        <v>0</v>
      </c>
      <c r="U46" s="31">
        <v>0</v>
      </c>
      <c r="V46" s="30">
        <v>0</v>
      </c>
      <c r="W46" s="30">
        <v>11</v>
      </c>
      <c r="X46" s="116"/>
      <c r="Y46" s="127">
        <f t="shared" si="3"/>
        <v>1</v>
      </c>
      <c r="Z46" s="127">
        <f t="shared" si="3"/>
        <v>0</v>
      </c>
      <c r="AA46" s="127">
        <f t="shared" si="3"/>
        <v>0</v>
      </c>
      <c r="AB46" s="127">
        <f t="shared" si="3"/>
        <v>0</v>
      </c>
      <c r="AC46" s="157"/>
      <c r="AD46" s="28">
        <v>3.8</v>
      </c>
      <c r="AE46" s="28" t="s">
        <v>62</v>
      </c>
      <c r="AF46" s="154"/>
      <c r="AG46" s="174">
        <v>1</v>
      </c>
      <c r="AH46" s="174">
        <v>0</v>
      </c>
      <c r="AI46" s="174">
        <v>0</v>
      </c>
      <c r="AJ46" s="174">
        <v>0</v>
      </c>
      <c r="AK46" s="174">
        <v>0.90909090909090906</v>
      </c>
      <c r="AL46" s="175"/>
      <c r="AM46" s="264">
        <f t="shared" si="8"/>
        <v>0</v>
      </c>
      <c r="AN46" s="264">
        <f t="shared" si="8"/>
        <v>0</v>
      </c>
      <c r="AO46" s="264">
        <f t="shared" si="8"/>
        <v>0</v>
      </c>
      <c r="AP46" s="264">
        <f t="shared" si="8"/>
        <v>0</v>
      </c>
      <c r="AR46" s="174">
        <f t="shared" si="9"/>
        <v>0</v>
      </c>
      <c r="AS46" s="174">
        <f t="shared" si="9"/>
        <v>0</v>
      </c>
      <c r="AT46" s="174">
        <f t="shared" si="9"/>
        <v>0</v>
      </c>
      <c r="AU46" s="174">
        <f t="shared" si="9"/>
        <v>0</v>
      </c>
    </row>
    <row r="47" spans="2:47" s="2" customFormat="1" ht="36.6" customHeight="1" thickBot="1" x14ac:dyDescent="0.25">
      <c r="B47" s="28">
        <v>3.8</v>
      </c>
      <c r="C47" s="28" t="s">
        <v>63</v>
      </c>
      <c r="D47" s="144"/>
      <c r="E47" s="205">
        <v>11</v>
      </c>
      <c r="F47" s="205">
        <v>0</v>
      </c>
      <c r="G47" s="206">
        <v>0</v>
      </c>
      <c r="H47" s="205">
        <v>0</v>
      </c>
      <c r="I47" s="205">
        <v>11</v>
      </c>
      <c r="J47" s="116"/>
      <c r="K47" s="192">
        <v>1</v>
      </c>
      <c r="L47" s="192">
        <v>0</v>
      </c>
      <c r="M47" s="192">
        <v>0</v>
      </c>
      <c r="N47" s="192">
        <v>0</v>
      </c>
      <c r="O47" s="157"/>
      <c r="P47" s="28">
        <v>3.8</v>
      </c>
      <c r="Q47" s="28" t="s">
        <v>63</v>
      </c>
      <c r="R47" s="144"/>
      <c r="S47" s="30">
        <v>10</v>
      </c>
      <c r="T47" s="30">
        <v>2</v>
      </c>
      <c r="U47" s="31">
        <v>0</v>
      </c>
      <c r="V47" s="30">
        <v>0</v>
      </c>
      <c r="W47" s="30">
        <v>12</v>
      </c>
      <c r="X47" s="116"/>
      <c r="Y47" s="127">
        <f t="shared" si="3"/>
        <v>0.83333333333333337</v>
      </c>
      <c r="Z47" s="127">
        <f t="shared" si="3"/>
        <v>0.16666666666666666</v>
      </c>
      <c r="AA47" s="127">
        <f t="shared" si="3"/>
        <v>0</v>
      </c>
      <c r="AB47" s="127">
        <f t="shared" si="3"/>
        <v>0</v>
      </c>
      <c r="AC47" s="157"/>
      <c r="AD47" s="28">
        <v>3.9</v>
      </c>
      <c r="AE47" s="28" t="s">
        <v>63</v>
      </c>
      <c r="AF47" s="154"/>
      <c r="AG47" s="174">
        <v>0.9</v>
      </c>
      <c r="AH47" s="174">
        <v>0.1</v>
      </c>
      <c r="AI47" s="174">
        <v>0</v>
      </c>
      <c r="AJ47" s="174">
        <v>0</v>
      </c>
      <c r="AK47" s="174">
        <v>0.90909090909090906</v>
      </c>
      <c r="AL47" s="175"/>
      <c r="AM47" s="264">
        <f t="shared" si="8"/>
        <v>0.16666666666666663</v>
      </c>
      <c r="AN47" s="264">
        <f t="shared" si="8"/>
        <v>-0.16666666666666666</v>
      </c>
      <c r="AO47" s="264">
        <f t="shared" si="8"/>
        <v>0</v>
      </c>
      <c r="AP47" s="264">
        <f t="shared" si="8"/>
        <v>0</v>
      </c>
      <c r="AR47" s="174">
        <f t="shared" si="9"/>
        <v>-6.6666666666666652E-2</v>
      </c>
      <c r="AS47" s="174">
        <f t="shared" si="9"/>
        <v>6.6666666666666652E-2</v>
      </c>
      <c r="AT47" s="174">
        <f t="shared" si="9"/>
        <v>0</v>
      </c>
      <c r="AU47" s="174">
        <f t="shared" si="9"/>
        <v>0</v>
      </c>
    </row>
    <row r="48" spans="2:47" s="2" customFormat="1" ht="59.1" customHeight="1" thickBot="1" x14ac:dyDescent="0.25">
      <c r="B48" s="28">
        <v>3.9</v>
      </c>
      <c r="C48" s="28" t="s">
        <v>64</v>
      </c>
      <c r="D48" s="144"/>
      <c r="E48" s="30"/>
      <c r="F48" s="30"/>
      <c r="G48" s="248"/>
      <c r="H48" s="30"/>
      <c r="I48" s="30"/>
      <c r="J48" s="249"/>
      <c r="K48" s="246"/>
      <c r="L48" s="246"/>
      <c r="M48" s="246"/>
      <c r="N48" s="246"/>
      <c r="O48" s="157"/>
      <c r="P48" s="28">
        <v>3.9</v>
      </c>
      <c r="Q48" s="28" t="s">
        <v>64</v>
      </c>
      <c r="R48" s="144"/>
      <c r="S48" s="30" t="s">
        <v>47</v>
      </c>
      <c r="T48" s="30" t="s">
        <v>47</v>
      </c>
      <c r="U48" s="31" t="s">
        <v>47</v>
      </c>
      <c r="V48" s="30" t="s">
        <v>47</v>
      </c>
      <c r="W48" s="30" t="s">
        <v>47</v>
      </c>
      <c r="X48" s="116"/>
      <c r="Y48" s="127" t="str">
        <f t="shared" si="3"/>
        <v/>
      </c>
      <c r="Z48" s="127" t="str">
        <f t="shared" si="3"/>
        <v/>
      </c>
      <c r="AA48" s="127" t="str">
        <f t="shared" si="3"/>
        <v/>
      </c>
      <c r="AB48" s="127" t="str">
        <f t="shared" si="3"/>
        <v/>
      </c>
      <c r="AC48" s="157"/>
      <c r="AD48" s="28" t="s">
        <v>398</v>
      </c>
      <c r="AE48" s="28" t="s">
        <v>543</v>
      </c>
      <c r="AF48" s="154"/>
      <c r="AG48" s="174" t="s">
        <v>49</v>
      </c>
      <c r="AH48" s="174" t="s">
        <v>49</v>
      </c>
      <c r="AI48" s="174" t="s">
        <v>49</v>
      </c>
      <c r="AJ48" s="174" t="s">
        <v>49</v>
      </c>
      <c r="AK48" s="174" t="s">
        <v>49</v>
      </c>
      <c r="AL48" s="175"/>
      <c r="AM48" s="186"/>
      <c r="AN48" s="186"/>
      <c r="AO48" s="186"/>
      <c r="AP48" s="186"/>
      <c r="AR48" s="174"/>
      <c r="AS48" s="174"/>
      <c r="AT48" s="174"/>
      <c r="AU48" s="174"/>
    </row>
    <row r="49" spans="1:52"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58" t="str">
        <f t="shared" si="3"/>
        <v/>
      </c>
      <c r="Z49" s="158" t="str">
        <f t="shared" si="3"/>
        <v/>
      </c>
      <c r="AA49" s="158" t="str">
        <f t="shared" si="3"/>
        <v/>
      </c>
      <c r="AB49" s="158" t="str">
        <f t="shared" si="3"/>
        <v/>
      </c>
      <c r="AC49" s="157"/>
      <c r="AD49" s="35">
        <v>4</v>
      </c>
      <c r="AE49" s="36" t="s">
        <v>65</v>
      </c>
      <c r="AG49" s="120"/>
      <c r="AH49" s="120"/>
      <c r="AI49" s="120"/>
      <c r="AJ49" s="120"/>
      <c r="AK49" s="120"/>
      <c r="AL49" s="120"/>
      <c r="AM49" s="120" t="s">
        <v>49</v>
      </c>
      <c r="AN49" s="120" t="s">
        <v>49</v>
      </c>
      <c r="AO49" s="120" t="s">
        <v>49</v>
      </c>
      <c r="AP49" s="120" t="s">
        <v>49</v>
      </c>
      <c r="AR49" s="120"/>
      <c r="AS49" s="120"/>
      <c r="AT49" s="120"/>
      <c r="AU49" s="120"/>
    </row>
    <row r="50" spans="1:52"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X50" s="116"/>
      <c r="Y50" s="27" t="s">
        <v>68</v>
      </c>
      <c r="Z50" s="123">
        <v>1</v>
      </c>
      <c r="AA50" s="70" t="s">
        <v>352</v>
      </c>
      <c r="AB50" s="123" t="s">
        <v>353</v>
      </c>
      <c r="AC50" s="85"/>
      <c r="AD50" s="28" t="s">
        <v>71</v>
      </c>
      <c r="AE50" s="74" t="s">
        <v>399</v>
      </c>
      <c r="AG50" s="27" t="s">
        <v>400</v>
      </c>
      <c r="AH50" s="27" t="s">
        <v>401</v>
      </c>
      <c r="AI50" s="27" t="s">
        <v>402</v>
      </c>
      <c r="AJ50" s="27" t="s">
        <v>403</v>
      </c>
      <c r="AK50" s="27" t="s">
        <v>391</v>
      </c>
      <c r="AL50" s="120"/>
      <c r="AM50" s="120"/>
      <c r="AN50" s="120"/>
      <c r="AO50" s="120"/>
      <c r="AP50" s="120"/>
      <c r="AR50" s="120"/>
      <c r="AS50" s="120"/>
      <c r="AT50" s="120"/>
      <c r="AU50" s="120"/>
    </row>
    <row r="51" spans="1:52" ht="17.100000000000001" customHeight="1" thickBot="1" x14ac:dyDescent="0.25">
      <c r="A51" s="89"/>
      <c r="B51" s="28"/>
      <c r="C51" s="284" t="s">
        <v>570</v>
      </c>
      <c r="D51" s="144"/>
      <c r="E51" s="212">
        <v>0</v>
      </c>
      <c r="F51" s="213">
        <v>4</v>
      </c>
      <c r="G51" s="213">
        <v>2</v>
      </c>
      <c r="H51" s="213">
        <v>5</v>
      </c>
      <c r="I51" s="214">
        <v>11</v>
      </c>
      <c r="J51" s="116"/>
      <c r="K51" s="196">
        <v>0</v>
      </c>
      <c r="L51" s="197">
        <v>0.36363636363636365</v>
      </c>
      <c r="M51" s="197">
        <v>0.18181818181818182</v>
      </c>
      <c r="N51" s="198">
        <v>0.45454545454545453</v>
      </c>
      <c r="O51" s="159"/>
      <c r="P51" s="28"/>
      <c r="Q51" s="28" t="s">
        <v>69</v>
      </c>
      <c r="R51" s="144"/>
      <c r="S51" s="52">
        <v>1</v>
      </c>
      <c r="T51" s="53">
        <v>4</v>
      </c>
      <c r="U51" s="53">
        <v>3</v>
      </c>
      <c r="V51" s="53">
        <v>4</v>
      </c>
      <c r="W51" s="55">
        <v>12</v>
      </c>
      <c r="X51" s="116"/>
      <c r="Y51" s="128">
        <f t="shared" si="3"/>
        <v>8.3333333333333329E-2</v>
      </c>
      <c r="Z51" s="129">
        <f t="shared" si="3"/>
        <v>0.33333333333333331</v>
      </c>
      <c r="AA51" s="129">
        <f t="shared" si="3"/>
        <v>0.25</v>
      </c>
      <c r="AB51" s="130">
        <f t="shared" si="3"/>
        <v>0.33333333333333331</v>
      </c>
      <c r="AC51" s="159"/>
      <c r="AD51" s="28"/>
      <c r="AE51" s="76" t="s">
        <v>526</v>
      </c>
      <c r="AG51" s="187">
        <v>0</v>
      </c>
      <c r="AH51" s="188">
        <v>0.54545454545454541</v>
      </c>
      <c r="AI51" s="188">
        <v>0.27272727272727271</v>
      </c>
      <c r="AJ51" s="188">
        <v>0.18181818181818182</v>
      </c>
      <c r="AK51" s="189">
        <v>1</v>
      </c>
      <c r="AL51" s="120"/>
      <c r="AM51" s="160"/>
      <c r="AN51" s="155"/>
      <c r="AO51" s="155"/>
      <c r="AP51" s="155"/>
      <c r="AR51" s="160" t="s">
        <v>521</v>
      </c>
      <c r="AS51" s="155"/>
      <c r="AT51" s="155"/>
      <c r="AU51" s="155"/>
      <c r="AW51" s="160"/>
      <c r="AX51" s="155"/>
      <c r="AY51" s="155"/>
      <c r="AZ51" s="155"/>
    </row>
    <row r="52" spans="1:52"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28"/>
      <c r="AE52" s="77"/>
      <c r="AG52" s="181"/>
      <c r="AH52" s="181"/>
      <c r="AI52" s="181"/>
      <c r="AJ52" s="181"/>
      <c r="AK52" s="181"/>
      <c r="AL52" s="120"/>
      <c r="AM52" s="160"/>
      <c r="AN52" s="155"/>
      <c r="AO52" s="155"/>
      <c r="AP52" s="155"/>
      <c r="AR52" s="160"/>
      <c r="AS52" s="155"/>
      <c r="AT52" s="155"/>
      <c r="AU52" s="155"/>
    </row>
    <row r="53" spans="1:52" ht="17.100000000000001" customHeight="1" thickBot="1" x14ac:dyDescent="0.25">
      <c r="A53" s="89"/>
      <c r="B53" s="28"/>
      <c r="C53" s="284" t="s">
        <v>571</v>
      </c>
      <c r="D53" s="144"/>
      <c r="E53" s="217">
        <v>0</v>
      </c>
      <c r="F53" s="218">
        <v>8</v>
      </c>
      <c r="G53" s="218">
        <v>1</v>
      </c>
      <c r="H53" s="218">
        <v>2</v>
      </c>
      <c r="I53" s="219">
        <v>11</v>
      </c>
      <c r="J53" s="116"/>
      <c r="K53" s="202">
        <v>0</v>
      </c>
      <c r="L53" s="203">
        <v>0.72727272727272729</v>
      </c>
      <c r="M53" s="203">
        <v>9.0909090909090912E-2</v>
      </c>
      <c r="N53" s="204">
        <v>0.18181818181818182</v>
      </c>
      <c r="O53" s="159"/>
      <c r="P53" s="28"/>
      <c r="Q53" s="28"/>
      <c r="R53" s="144"/>
      <c r="S53" s="240" t="s">
        <v>634</v>
      </c>
      <c r="T53" s="50"/>
      <c r="U53" s="50"/>
      <c r="V53" s="50"/>
      <c r="W53" s="50"/>
      <c r="X53" s="116"/>
      <c r="Y53" s="136"/>
      <c r="Z53" s="136"/>
      <c r="AA53" s="136"/>
      <c r="AB53" s="136"/>
      <c r="AC53" s="159"/>
      <c r="AD53" s="28"/>
      <c r="AE53" s="77"/>
      <c r="AG53" s="240" t="s">
        <v>634</v>
      </c>
      <c r="AH53" s="181"/>
      <c r="AI53" s="181"/>
      <c r="AJ53" s="181"/>
      <c r="AK53" s="181"/>
      <c r="AL53" s="120"/>
      <c r="AM53" s="160"/>
      <c r="AN53" s="155"/>
      <c r="AO53" s="155"/>
      <c r="AP53" s="155"/>
      <c r="AR53" s="160"/>
      <c r="AS53" s="155"/>
      <c r="AT53" s="155"/>
      <c r="AU53" s="155"/>
      <c r="AW53" s="160"/>
      <c r="AX53" s="155"/>
      <c r="AY53" s="155"/>
      <c r="AZ53" s="155"/>
    </row>
    <row r="54" spans="1:52" ht="17.100000000000001" customHeight="1" thickBot="1" x14ac:dyDescent="0.25">
      <c r="A54" s="89"/>
      <c r="B54" s="28"/>
      <c r="C54" s="284" t="s">
        <v>70</v>
      </c>
      <c r="D54" s="144"/>
      <c r="E54" s="259">
        <v>3</v>
      </c>
      <c r="F54" s="252" t="s">
        <v>0</v>
      </c>
      <c r="G54" s="260">
        <v>0.75200000000000011</v>
      </c>
      <c r="H54" s="252" t="s">
        <v>652</v>
      </c>
      <c r="I54" s="45"/>
      <c r="J54" s="116"/>
      <c r="K54" s="126" t="s">
        <v>49</v>
      </c>
      <c r="L54" s="126" t="s">
        <v>49</v>
      </c>
      <c r="M54" s="126" t="s">
        <v>49</v>
      </c>
      <c r="N54" s="126" t="s">
        <v>49</v>
      </c>
      <c r="O54" s="157"/>
      <c r="P54" s="28"/>
      <c r="Q54" s="28" t="s">
        <v>70</v>
      </c>
      <c r="R54" s="144"/>
      <c r="S54" s="227">
        <v>2.6666666666666665</v>
      </c>
      <c r="T54" s="45"/>
      <c r="U54" s="46"/>
      <c r="V54" s="45"/>
      <c r="W54" s="45"/>
      <c r="X54" s="116"/>
      <c r="Y54" s="126" t="str">
        <f t="shared" si="3"/>
        <v/>
      </c>
      <c r="Z54" s="126" t="str">
        <f t="shared" si="3"/>
        <v/>
      </c>
      <c r="AA54" s="126" t="str">
        <f t="shared" si="3"/>
        <v/>
      </c>
      <c r="AB54" s="126" t="str">
        <f t="shared" si="3"/>
        <v/>
      </c>
      <c r="AC54" s="157"/>
      <c r="AD54" s="28"/>
      <c r="AE54" s="77" t="s">
        <v>527</v>
      </c>
      <c r="AG54" s="241">
        <v>2</v>
      </c>
      <c r="AH54" s="228"/>
      <c r="AI54" s="228"/>
      <c r="AJ54" s="228"/>
      <c r="AK54" s="228"/>
      <c r="AL54" s="120"/>
      <c r="AM54" s="120" t="s">
        <v>49</v>
      </c>
      <c r="AN54" s="120" t="s">
        <v>49</v>
      </c>
      <c r="AO54" s="120" t="s">
        <v>49</v>
      </c>
      <c r="AP54" s="120" t="s">
        <v>49</v>
      </c>
      <c r="AR54" s="120"/>
      <c r="AS54" s="120"/>
      <c r="AT54" s="120"/>
      <c r="AU54" s="120"/>
    </row>
    <row r="55" spans="1:52" ht="47.85" customHeight="1" thickBot="1" x14ac:dyDescent="0.25">
      <c r="B55" s="28" t="s">
        <v>71</v>
      </c>
      <c r="C55" s="28" t="s">
        <v>572</v>
      </c>
      <c r="D55" s="144"/>
      <c r="E55" s="27" t="s">
        <v>68</v>
      </c>
      <c r="F55" s="244" t="s">
        <v>73</v>
      </c>
      <c r="G55" s="27" t="s">
        <v>74</v>
      </c>
      <c r="H55" s="244" t="s">
        <v>75</v>
      </c>
      <c r="I55" s="27" t="s">
        <v>0</v>
      </c>
      <c r="J55" s="116"/>
      <c r="K55" s="27" t="s">
        <v>68</v>
      </c>
      <c r="L55" s="244" t="s">
        <v>73</v>
      </c>
      <c r="M55" s="27" t="s">
        <v>74</v>
      </c>
      <c r="N55" s="244" t="s">
        <v>75</v>
      </c>
      <c r="O55" s="85"/>
      <c r="P55" s="28" t="s">
        <v>71</v>
      </c>
      <c r="Q55" s="28" t="s">
        <v>72</v>
      </c>
      <c r="R55" s="144"/>
      <c r="S55" s="27" t="s">
        <v>68</v>
      </c>
      <c r="T55" s="191" t="s">
        <v>73</v>
      </c>
      <c r="U55" s="27" t="s">
        <v>74</v>
      </c>
      <c r="V55" s="191" t="s">
        <v>75</v>
      </c>
      <c r="W55" s="27" t="s">
        <v>0</v>
      </c>
      <c r="X55" s="116"/>
      <c r="Y55" s="27" t="s">
        <v>68</v>
      </c>
      <c r="Z55" s="191" t="s">
        <v>73</v>
      </c>
      <c r="AA55" s="27" t="s">
        <v>74</v>
      </c>
      <c r="AB55" s="191" t="s">
        <v>75</v>
      </c>
      <c r="AC55" s="85"/>
      <c r="AD55" s="28" t="s">
        <v>82</v>
      </c>
      <c r="AE55" s="74" t="s">
        <v>404</v>
      </c>
      <c r="AG55" s="27" t="s">
        <v>400</v>
      </c>
      <c r="AH55" s="27" t="s">
        <v>73</v>
      </c>
      <c r="AI55" s="27" t="s">
        <v>405</v>
      </c>
      <c r="AJ55" s="27" t="s">
        <v>406</v>
      </c>
      <c r="AK55" s="27" t="s">
        <v>391</v>
      </c>
      <c r="AL55" s="120"/>
      <c r="AM55" s="224" t="s">
        <v>400</v>
      </c>
      <c r="AN55" s="224" t="s">
        <v>73</v>
      </c>
      <c r="AO55" s="224" t="s">
        <v>405</v>
      </c>
      <c r="AP55" s="224" t="s">
        <v>406</v>
      </c>
      <c r="AR55" s="27" t="s">
        <v>400</v>
      </c>
      <c r="AS55" s="27" t="s">
        <v>73</v>
      </c>
      <c r="AT55" s="27" t="s">
        <v>405</v>
      </c>
      <c r="AU55" s="27" t="s">
        <v>406</v>
      </c>
    </row>
    <row r="56" spans="1:52" ht="17.100000000000001" customHeight="1" thickBot="1" x14ac:dyDescent="0.25">
      <c r="A56" s="89"/>
      <c r="B56" s="48" t="s">
        <v>76</v>
      </c>
      <c r="C56" s="28" t="s">
        <v>573</v>
      </c>
      <c r="D56" s="144"/>
      <c r="E56" s="212">
        <v>1</v>
      </c>
      <c r="F56" s="213">
        <v>4</v>
      </c>
      <c r="G56" s="213">
        <v>3</v>
      </c>
      <c r="H56" s="213">
        <v>3</v>
      </c>
      <c r="I56" s="214">
        <v>11</v>
      </c>
      <c r="J56" s="116"/>
      <c r="K56" s="196">
        <v>9.0909090909090912E-2</v>
      </c>
      <c r="L56" s="197">
        <v>0.36363636363636365</v>
      </c>
      <c r="M56" s="197">
        <v>0.27272727272727271</v>
      </c>
      <c r="N56" s="198">
        <v>0.27272727272727271</v>
      </c>
      <c r="O56" s="159"/>
      <c r="P56" s="48" t="s">
        <v>76</v>
      </c>
      <c r="Q56" s="28" t="s">
        <v>77</v>
      </c>
      <c r="R56" s="144"/>
      <c r="S56" s="40">
        <v>1</v>
      </c>
      <c r="T56" s="41">
        <v>5</v>
      </c>
      <c r="U56" s="41">
        <v>4</v>
      </c>
      <c r="V56" s="41">
        <v>2</v>
      </c>
      <c r="W56" s="43">
        <v>12</v>
      </c>
      <c r="X56" s="116"/>
      <c r="Y56" s="132">
        <f t="shared" si="3"/>
        <v>8.3333333333333329E-2</v>
      </c>
      <c r="Z56" s="133">
        <f t="shared" si="3"/>
        <v>0.41666666666666669</v>
      </c>
      <c r="AA56" s="133">
        <f t="shared" si="3"/>
        <v>0.33333333333333331</v>
      </c>
      <c r="AB56" s="134">
        <f t="shared" si="3"/>
        <v>0.16666666666666666</v>
      </c>
      <c r="AC56" s="159"/>
      <c r="AD56" s="28"/>
      <c r="AE56" s="76" t="s">
        <v>528</v>
      </c>
      <c r="AG56" s="176">
        <v>0</v>
      </c>
      <c r="AH56" s="177">
        <v>0.66666666666666663</v>
      </c>
      <c r="AI56" s="177">
        <v>0.1111111111111111</v>
      </c>
      <c r="AJ56" s="177">
        <v>0.22222222222222221</v>
      </c>
      <c r="AK56" s="178">
        <v>0.81818181818181823</v>
      </c>
      <c r="AL56" s="175"/>
      <c r="AM56" s="267">
        <f t="shared" ref="AM56:AP58" si="10">K56-Y56</f>
        <v>7.5757575757575829E-3</v>
      </c>
      <c r="AN56" s="268">
        <f t="shared" si="10"/>
        <v>-5.3030303030303039E-2</v>
      </c>
      <c r="AO56" s="268">
        <f t="shared" si="10"/>
        <v>-6.0606060606060608E-2</v>
      </c>
      <c r="AP56" s="269">
        <f t="shared" si="10"/>
        <v>0.10606060606060605</v>
      </c>
      <c r="AR56" s="176">
        <f t="shared" ref="AR56:AU57" si="11">Y56-AG56</f>
        <v>8.3333333333333329E-2</v>
      </c>
      <c r="AS56" s="177">
        <f t="shared" si="11"/>
        <v>-0.24999999999999994</v>
      </c>
      <c r="AT56" s="177">
        <f t="shared" si="11"/>
        <v>0.22222222222222221</v>
      </c>
      <c r="AU56" s="178">
        <f t="shared" si="11"/>
        <v>-5.5555555555555552E-2</v>
      </c>
    </row>
    <row r="57" spans="1:52" ht="17.100000000000001" customHeight="1" thickBot="1" x14ac:dyDescent="0.25">
      <c r="A57" s="89"/>
      <c r="B57" s="48" t="s">
        <v>78</v>
      </c>
      <c r="C57" s="28" t="s">
        <v>574</v>
      </c>
      <c r="D57" s="144"/>
      <c r="E57" s="215">
        <v>2</v>
      </c>
      <c r="F57" s="207">
        <v>6</v>
      </c>
      <c r="G57" s="207">
        <v>3</v>
      </c>
      <c r="H57" s="207">
        <v>0</v>
      </c>
      <c r="I57" s="216">
        <v>11</v>
      </c>
      <c r="J57" s="116"/>
      <c r="K57" s="199">
        <v>0.18181818181818182</v>
      </c>
      <c r="L57" s="200">
        <v>0.54545454545454541</v>
      </c>
      <c r="M57" s="200">
        <v>0.27272727272727271</v>
      </c>
      <c r="N57" s="201">
        <v>0</v>
      </c>
      <c r="O57" s="159"/>
      <c r="P57" s="48" t="s">
        <v>78</v>
      </c>
      <c r="Q57" s="28" t="s">
        <v>79</v>
      </c>
      <c r="R57" s="144"/>
      <c r="S57" s="49">
        <v>4</v>
      </c>
      <c r="T57" s="50">
        <v>4</v>
      </c>
      <c r="U57" s="50">
        <v>4</v>
      </c>
      <c r="V57" s="50">
        <v>0</v>
      </c>
      <c r="W57" s="51">
        <v>12</v>
      </c>
      <c r="X57" s="116"/>
      <c r="Y57" s="135">
        <f t="shared" si="3"/>
        <v>0.33333333333333331</v>
      </c>
      <c r="Z57" s="136">
        <f t="shared" si="3"/>
        <v>0.33333333333333331</v>
      </c>
      <c r="AA57" s="136">
        <f t="shared" si="3"/>
        <v>0.33333333333333331</v>
      </c>
      <c r="AB57" s="137">
        <f t="shared" si="3"/>
        <v>0</v>
      </c>
      <c r="AC57" s="159"/>
      <c r="AD57" s="101"/>
      <c r="AE57" s="74" t="s">
        <v>529</v>
      </c>
      <c r="AG57" s="180">
        <v>0</v>
      </c>
      <c r="AH57" s="181">
        <v>0.66666666666666663</v>
      </c>
      <c r="AI57" s="181">
        <v>0</v>
      </c>
      <c r="AJ57" s="181">
        <v>0.33333333333333331</v>
      </c>
      <c r="AK57" s="182">
        <v>0.81818181818181823</v>
      </c>
      <c r="AL57" s="175"/>
      <c r="AM57" s="274">
        <f t="shared" si="10"/>
        <v>-0.15151515151515149</v>
      </c>
      <c r="AN57" s="273">
        <f t="shared" si="10"/>
        <v>0.2121212121212121</v>
      </c>
      <c r="AO57" s="273">
        <f t="shared" si="10"/>
        <v>-6.0606060606060608E-2</v>
      </c>
      <c r="AP57" s="275">
        <f t="shared" si="10"/>
        <v>0</v>
      </c>
      <c r="AR57" s="183">
        <f t="shared" si="11"/>
        <v>0.33333333333333331</v>
      </c>
      <c r="AS57" s="184">
        <f t="shared" si="11"/>
        <v>-0.33333333333333331</v>
      </c>
      <c r="AT57" s="184">
        <f t="shared" si="11"/>
        <v>0.33333333333333331</v>
      </c>
      <c r="AU57" s="185">
        <f t="shared" si="11"/>
        <v>-0.33333333333333331</v>
      </c>
    </row>
    <row r="58" spans="1:52" ht="17.100000000000001" customHeight="1" thickBot="1" x14ac:dyDescent="0.25">
      <c r="A58" s="89"/>
      <c r="B58" s="48" t="s">
        <v>80</v>
      </c>
      <c r="C58" s="28" t="s">
        <v>575</v>
      </c>
      <c r="D58" s="144"/>
      <c r="E58" s="217">
        <v>0</v>
      </c>
      <c r="F58" s="218">
        <v>2</v>
      </c>
      <c r="G58" s="218">
        <v>1</v>
      </c>
      <c r="H58" s="218">
        <v>8</v>
      </c>
      <c r="I58" s="219">
        <v>11</v>
      </c>
      <c r="J58" s="116"/>
      <c r="K58" s="202">
        <v>0</v>
      </c>
      <c r="L58" s="203">
        <v>0.18181818181818182</v>
      </c>
      <c r="M58" s="203">
        <v>9.0909090909090912E-2</v>
      </c>
      <c r="N58" s="204">
        <v>0.72727272727272729</v>
      </c>
      <c r="O58" s="159"/>
      <c r="P58" s="48" t="s">
        <v>80</v>
      </c>
      <c r="Q58" s="28" t="s">
        <v>81</v>
      </c>
      <c r="R58" s="144"/>
      <c r="S58" s="44">
        <v>2</v>
      </c>
      <c r="T58" s="45">
        <v>1</v>
      </c>
      <c r="U58" s="45">
        <v>1</v>
      </c>
      <c r="V58" s="45">
        <v>8</v>
      </c>
      <c r="W58" s="47">
        <v>12</v>
      </c>
      <c r="X58" s="116"/>
      <c r="Y58" s="138">
        <f t="shared" si="3"/>
        <v>0.16666666666666666</v>
      </c>
      <c r="Z58" s="139">
        <f t="shared" si="3"/>
        <v>8.3333333333333329E-2</v>
      </c>
      <c r="AA58" s="139">
        <f t="shared" si="3"/>
        <v>8.3333333333333329E-2</v>
      </c>
      <c r="AB58" s="140">
        <f t="shared" si="3"/>
        <v>0.66666666666666663</v>
      </c>
      <c r="AC58" s="159"/>
      <c r="AD58" s="28"/>
      <c r="AE58" s="74"/>
      <c r="AG58" s="163" t="s">
        <v>512</v>
      </c>
      <c r="AH58" s="161"/>
      <c r="AI58" s="161"/>
      <c r="AJ58" s="161"/>
      <c r="AK58" s="162"/>
      <c r="AL58" s="120"/>
      <c r="AM58" s="270">
        <f t="shared" si="10"/>
        <v>-0.16666666666666666</v>
      </c>
      <c r="AN58" s="271">
        <f t="shared" si="10"/>
        <v>9.8484848484848495E-2</v>
      </c>
      <c r="AO58" s="271">
        <f t="shared" si="10"/>
        <v>7.5757575757575829E-3</v>
      </c>
      <c r="AP58" s="272">
        <f t="shared" si="10"/>
        <v>6.0606060606060663E-2</v>
      </c>
      <c r="AR58" s="120"/>
      <c r="AS58" s="120"/>
      <c r="AT58" s="120"/>
      <c r="AU58" s="120"/>
    </row>
    <row r="59" spans="1:52"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X59" s="116"/>
      <c r="Y59" s="131"/>
      <c r="Z59" s="131"/>
      <c r="AA59" s="131"/>
      <c r="AB59" s="131"/>
      <c r="AC59" s="159"/>
      <c r="AD59" s="28"/>
      <c r="AE59" s="77"/>
      <c r="AG59" s="27" t="s">
        <v>530</v>
      </c>
      <c r="AH59" s="123" t="s">
        <v>36</v>
      </c>
      <c r="AI59" s="27" t="s">
        <v>531</v>
      </c>
      <c r="AJ59" s="164"/>
      <c r="AK59" s="164"/>
      <c r="AL59" s="120"/>
      <c r="AM59" s="276" t="s">
        <v>530</v>
      </c>
      <c r="AN59" s="277" t="s">
        <v>36</v>
      </c>
      <c r="AO59" s="276" t="s">
        <v>531</v>
      </c>
      <c r="AP59" s="120"/>
      <c r="AR59" s="27" t="s">
        <v>530</v>
      </c>
      <c r="AS59" s="123" t="s">
        <v>36</v>
      </c>
      <c r="AT59" s="27" t="s">
        <v>531</v>
      </c>
      <c r="AU59" s="120"/>
    </row>
    <row r="60" spans="1:52" ht="17.100000000000001" customHeight="1" thickBot="1" x14ac:dyDescent="0.25">
      <c r="A60" s="89"/>
      <c r="B60" s="48"/>
      <c r="C60" s="290" t="s">
        <v>532</v>
      </c>
      <c r="D60" s="144"/>
      <c r="E60" s="255">
        <v>24.272727272727273</v>
      </c>
      <c r="F60" s="256">
        <v>7.8181818181818183</v>
      </c>
      <c r="G60" s="257">
        <v>67.909090909090907</v>
      </c>
      <c r="H60" s="50"/>
      <c r="I60" s="50"/>
      <c r="J60" s="116"/>
      <c r="K60" s="131"/>
      <c r="L60" s="131"/>
      <c r="M60" s="131"/>
      <c r="N60" s="131"/>
      <c r="O60" s="159"/>
      <c r="P60" s="48"/>
      <c r="Q60" s="103" t="s">
        <v>532</v>
      </c>
      <c r="R60" s="144"/>
      <c r="S60" s="104">
        <v>0.24</v>
      </c>
      <c r="T60" s="105">
        <v>0.11</v>
      </c>
      <c r="U60" s="106">
        <v>0.65</v>
      </c>
      <c r="V60" s="50"/>
      <c r="W60" s="50"/>
      <c r="X60" s="116"/>
      <c r="Y60" s="131"/>
      <c r="Z60" s="131"/>
      <c r="AA60" s="131"/>
      <c r="AB60" s="131"/>
      <c r="AC60" s="159"/>
      <c r="AD60" s="102"/>
      <c r="AE60" s="77" t="s">
        <v>534</v>
      </c>
      <c r="AG60" s="104">
        <v>0.33</v>
      </c>
      <c r="AH60" s="105">
        <v>0.36</v>
      </c>
      <c r="AI60" s="165" t="s">
        <v>533</v>
      </c>
      <c r="AJ60" s="164"/>
      <c r="AK60" s="164"/>
      <c r="AL60" s="120"/>
      <c r="AM60" s="278">
        <f>E60/100-S60</f>
        <v>2.7272727272727448E-3</v>
      </c>
      <c r="AN60" s="279">
        <f>F60/100-T60</f>
        <v>-3.1818181818181815E-2</v>
      </c>
      <c r="AO60" s="280">
        <f>G60/100-U60</f>
        <v>2.9090909090909056E-2</v>
      </c>
      <c r="AP60" s="120"/>
      <c r="AR60" s="104">
        <f>S60-AG60</f>
        <v>-9.0000000000000024E-2</v>
      </c>
      <c r="AS60" s="105">
        <f>T60-AH60</f>
        <v>-0.25</v>
      </c>
      <c r="AT60" s="165" t="s">
        <v>533</v>
      </c>
      <c r="AU60" s="120"/>
    </row>
    <row r="61" spans="1:52" ht="17.100000000000001" customHeight="1" thickBot="1" x14ac:dyDescent="0.25">
      <c r="A61" s="89"/>
      <c r="B61" s="48"/>
      <c r="C61" s="290" t="s">
        <v>653</v>
      </c>
      <c r="D61" s="144"/>
      <c r="E61" s="258">
        <v>1.4299999999999997</v>
      </c>
      <c r="F61" s="259">
        <v>0.56545454545454532</v>
      </c>
      <c r="G61" s="289"/>
      <c r="H61" s="50"/>
      <c r="I61" s="50"/>
      <c r="J61" s="116"/>
      <c r="K61" s="131"/>
      <c r="L61" s="131"/>
      <c r="M61" s="131"/>
      <c r="N61" s="131"/>
      <c r="O61" s="159"/>
      <c r="P61" s="48"/>
      <c r="Q61" s="103"/>
      <c r="R61" s="144"/>
      <c r="S61" s="253"/>
      <c r="T61" s="253"/>
      <c r="U61" s="253"/>
      <c r="V61" s="50"/>
      <c r="W61" s="50"/>
      <c r="X61" s="116"/>
      <c r="Y61" s="131"/>
      <c r="Z61" s="131"/>
      <c r="AA61" s="131"/>
      <c r="AB61" s="131"/>
      <c r="AC61" s="159"/>
      <c r="AD61" s="102"/>
      <c r="AE61" s="77"/>
      <c r="AG61" s="253"/>
      <c r="AH61" s="253"/>
      <c r="AI61" s="254"/>
      <c r="AJ61" s="164"/>
      <c r="AK61" s="164"/>
      <c r="AL61" s="120"/>
      <c r="AM61" s="234"/>
      <c r="AN61" s="234"/>
      <c r="AO61" s="234"/>
      <c r="AP61" s="120"/>
      <c r="AR61" s="253"/>
      <c r="AS61" s="253"/>
      <c r="AT61" s="254"/>
      <c r="AU61" s="120"/>
    </row>
    <row r="62" spans="1:52" ht="17.100000000000001" customHeight="1" thickBot="1" x14ac:dyDescent="0.25">
      <c r="A62" s="89"/>
      <c r="B62" s="48"/>
      <c r="C62" s="290" t="s">
        <v>661</v>
      </c>
      <c r="D62" s="144"/>
      <c r="E62" s="286" t="s">
        <v>664</v>
      </c>
      <c r="F62" s="287"/>
      <c r="G62" s="287"/>
      <c r="H62" s="50"/>
      <c r="I62" s="50"/>
      <c r="J62" s="116"/>
      <c r="K62" s="131"/>
      <c r="L62" s="131"/>
      <c r="M62" s="131"/>
      <c r="N62" s="131"/>
      <c r="O62" s="159"/>
      <c r="P62" s="48"/>
      <c r="Q62" s="103"/>
      <c r="R62" s="144"/>
      <c r="S62" s="253"/>
      <c r="T62" s="253"/>
      <c r="U62" s="253"/>
      <c r="V62" s="50"/>
      <c r="W62" s="50"/>
      <c r="X62" s="116"/>
      <c r="Y62" s="131"/>
      <c r="Z62" s="131"/>
      <c r="AA62" s="131"/>
      <c r="AB62" s="131"/>
      <c r="AC62" s="159"/>
      <c r="AD62" s="102"/>
      <c r="AE62" s="77"/>
      <c r="AG62" s="253"/>
      <c r="AH62" s="253"/>
      <c r="AI62" s="254"/>
      <c r="AJ62" s="164"/>
      <c r="AK62" s="164"/>
      <c r="AL62" s="120"/>
      <c r="AM62" s="253"/>
      <c r="AN62" s="253"/>
      <c r="AO62" s="254"/>
      <c r="AP62" s="120"/>
      <c r="AR62" s="253"/>
      <c r="AS62" s="253"/>
      <c r="AT62" s="254"/>
      <c r="AU62" s="120"/>
    </row>
    <row r="63" spans="1:52" ht="17.100000000000001" customHeight="1" thickBot="1" x14ac:dyDescent="0.25">
      <c r="B63" s="28" t="s">
        <v>82</v>
      </c>
      <c r="C63" s="28" t="s">
        <v>83</v>
      </c>
      <c r="D63" s="144"/>
      <c r="E63" s="205">
        <v>10</v>
      </c>
      <c r="F63" s="205">
        <v>0</v>
      </c>
      <c r="G63" s="206">
        <v>0</v>
      </c>
      <c r="H63" s="205">
        <v>1</v>
      </c>
      <c r="I63" s="205">
        <v>11</v>
      </c>
      <c r="J63" s="116"/>
      <c r="K63" s="192">
        <v>0.90909090909090906</v>
      </c>
      <c r="L63" s="192">
        <v>0</v>
      </c>
      <c r="M63" s="192">
        <v>0</v>
      </c>
      <c r="N63" s="192">
        <v>9.0909090909090912E-2</v>
      </c>
      <c r="O63" s="157"/>
      <c r="P63" s="28" t="s">
        <v>82</v>
      </c>
      <c r="Q63" s="28" t="s">
        <v>83</v>
      </c>
      <c r="R63" s="144"/>
      <c r="S63" s="30">
        <v>12</v>
      </c>
      <c r="T63" s="30">
        <v>0</v>
      </c>
      <c r="U63" s="31">
        <v>0</v>
      </c>
      <c r="V63" s="30">
        <v>0</v>
      </c>
      <c r="W63" s="30">
        <v>12</v>
      </c>
      <c r="X63" s="116"/>
      <c r="Y63" s="127">
        <f t="shared" si="3"/>
        <v>1</v>
      </c>
      <c r="Z63" s="127">
        <f t="shared" si="3"/>
        <v>0</v>
      </c>
      <c r="AA63" s="127">
        <f t="shared" si="3"/>
        <v>0</v>
      </c>
      <c r="AB63" s="127">
        <f t="shared" si="3"/>
        <v>0</v>
      </c>
      <c r="AC63" s="157"/>
      <c r="AD63" s="28">
        <v>4.0999999999999996</v>
      </c>
      <c r="AE63" s="74" t="s">
        <v>83</v>
      </c>
      <c r="AF63" s="154"/>
      <c r="AG63" s="186">
        <v>0.81818181818181823</v>
      </c>
      <c r="AH63" s="174">
        <v>9.0909090909090912E-2</v>
      </c>
      <c r="AI63" s="174">
        <v>9.0909090909090912E-2</v>
      </c>
      <c r="AJ63" s="174">
        <v>0</v>
      </c>
      <c r="AK63" s="174">
        <v>1</v>
      </c>
      <c r="AL63" s="175"/>
      <c r="AM63" s="264">
        <f t="shared" ref="AM63:AP75" si="12">K63-Y63</f>
        <v>-9.0909090909090939E-2</v>
      </c>
      <c r="AN63" s="264">
        <f t="shared" si="12"/>
        <v>0</v>
      </c>
      <c r="AO63" s="264">
        <f t="shared" si="12"/>
        <v>0</v>
      </c>
      <c r="AP63" s="264">
        <f t="shared" si="12"/>
        <v>9.0909090909090912E-2</v>
      </c>
      <c r="AR63" s="174">
        <f t="shared" ref="AR63:AU75" si="13">Y63-AG63</f>
        <v>0.18181818181818177</v>
      </c>
      <c r="AS63" s="174">
        <f t="shared" si="13"/>
        <v>-9.0909090909090912E-2</v>
      </c>
      <c r="AT63" s="174">
        <f t="shared" si="13"/>
        <v>-9.0909090909090912E-2</v>
      </c>
      <c r="AU63" s="174">
        <f t="shared" si="13"/>
        <v>0</v>
      </c>
    </row>
    <row r="64" spans="1:52" ht="36.6" customHeight="1" thickBot="1" x14ac:dyDescent="0.25">
      <c r="B64" s="28">
        <v>4.4000000000000004</v>
      </c>
      <c r="C64" s="28" t="s">
        <v>84</v>
      </c>
      <c r="D64" s="144"/>
      <c r="E64" s="30" t="s">
        <v>49</v>
      </c>
      <c r="F64" s="30" t="s">
        <v>49</v>
      </c>
      <c r="G64" s="248" t="s">
        <v>49</v>
      </c>
      <c r="H64" s="30" t="s">
        <v>49</v>
      </c>
      <c r="I64" s="30" t="s">
        <v>49</v>
      </c>
      <c r="J64" s="249"/>
      <c r="K64" s="246"/>
      <c r="L64" s="246"/>
      <c r="M64" s="246"/>
      <c r="N64" s="246"/>
      <c r="O64" s="157"/>
      <c r="P64" s="28">
        <v>4.4000000000000004</v>
      </c>
      <c r="Q64" s="28" t="s">
        <v>84</v>
      </c>
      <c r="R64" s="144"/>
      <c r="S64" s="30">
        <v>0</v>
      </c>
      <c r="T64" s="30">
        <v>0</v>
      </c>
      <c r="U64" s="31">
        <v>0</v>
      </c>
      <c r="V64" s="30">
        <v>0</v>
      </c>
      <c r="W64" s="30">
        <v>0</v>
      </c>
      <c r="X64" s="116"/>
      <c r="Y64" s="127" t="str">
        <f t="shared" si="3"/>
        <v/>
      </c>
      <c r="Z64" s="127" t="str">
        <f t="shared" si="3"/>
        <v/>
      </c>
      <c r="AA64" s="127" t="str">
        <f t="shared" si="3"/>
        <v/>
      </c>
      <c r="AB64" s="127" t="str">
        <f t="shared" si="3"/>
        <v/>
      </c>
      <c r="AC64" s="157"/>
      <c r="AD64" s="28">
        <v>4.4000000000000004</v>
      </c>
      <c r="AE64" s="74" t="s">
        <v>540</v>
      </c>
      <c r="AF64" s="154"/>
      <c r="AG64" s="174" t="s">
        <v>49</v>
      </c>
      <c r="AH64" s="174" t="s">
        <v>49</v>
      </c>
      <c r="AI64" s="174" t="s">
        <v>49</v>
      </c>
      <c r="AJ64" s="174" t="s">
        <v>49</v>
      </c>
      <c r="AK64" s="174" t="s">
        <v>49</v>
      </c>
      <c r="AL64" s="175"/>
      <c r="AM64" s="186"/>
      <c r="AN64" s="186"/>
      <c r="AO64" s="186"/>
      <c r="AP64" s="186"/>
      <c r="AR64" s="174"/>
      <c r="AS64" s="174"/>
      <c r="AT64" s="174"/>
      <c r="AU64" s="174"/>
    </row>
    <row r="65" spans="1:47" ht="17.100000000000001" customHeight="1" thickBot="1" x14ac:dyDescent="0.25">
      <c r="B65" s="28">
        <v>4.5</v>
      </c>
      <c r="C65" s="28" t="s">
        <v>85</v>
      </c>
      <c r="D65" s="144"/>
      <c r="E65" s="205">
        <v>11</v>
      </c>
      <c r="F65" s="205">
        <v>0</v>
      </c>
      <c r="G65" s="206">
        <v>0</v>
      </c>
      <c r="H65" s="205">
        <v>0</v>
      </c>
      <c r="I65" s="205">
        <v>11</v>
      </c>
      <c r="J65" s="116"/>
      <c r="K65" s="192">
        <v>1</v>
      </c>
      <c r="L65" s="192">
        <v>0</v>
      </c>
      <c r="M65" s="192">
        <v>0</v>
      </c>
      <c r="N65" s="192">
        <v>0</v>
      </c>
      <c r="O65" s="157"/>
      <c r="P65" s="28">
        <v>4.5</v>
      </c>
      <c r="Q65" s="28" t="s">
        <v>85</v>
      </c>
      <c r="R65" s="144"/>
      <c r="S65" s="30">
        <v>12</v>
      </c>
      <c r="T65" s="30">
        <v>0</v>
      </c>
      <c r="U65" s="31">
        <v>0</v>
      </c>
      <c r="V65" s="30">
        <v>0</v>
      </c>
      <c r="W65" s="30">
        <v>12</v>
      </c>
      <c r="X65" s="116"/>
      <c r="Y65" s="127">
        <f t="shared" si="3"/>
        <v>1</v>
      </c>
      <c r="Z65" s="127">
        <f t="shared" si="3"/>
        <v>0</v>
      </c>
      <c r="AA65" s="127">
        <f t="shared" si="3"/>
        <v>0</v>
      </c>
      <c r="AB65" s="127">
        <f t="shared" si="3"/>
        <v>0</v>
      </c>
      <c r="AC65" s="157"/>
      <c r="AD65" s="28">
        <v>4.5</v>
      </c>
      <c r="AE65" s="74" t="s">
        <v>85</v>
      </c>
      <c r="AF65" s="154"/>
      <c r="AG65" s="174">
        <v>0.81818181818181823</v>
      </c>
      <c r="AH65" s="174">
        <v>0</v>
      </c>
      <c r="AI65" s="174">
        <v>9.0909090909090912E-2</v>
      </c>
      <c r="AJ65" s="174">
        <v>9.0909090909090912E-2</v>
      </c>
      <c r="AK65" s="174">
        <v>1</v>
      </c>
      <c r="AL65" s="175"/>
      <c r="AM65" s="264">
        <f t="shared" si="12"/>
        <v>0</v>
      </c>
      <c r="AN65" s="264">
        <f t="shared" si="12"/>
        <v>0</v>
      </c>
      <c r="AO65" s="264">
        <f t="shared" si="12"/>
        <v>0</v>
      </c>
      <c r="AP65" s="264">
        <f t="shared" si="12"/>
        <v>0</v>
      </c>
      <c r="AR65" s="174">
        <f t="shared" si="13"/>
        <v>0.18181818181818177</v>
      </c>
      <c r="AS65" s="174">
        <f t="shared" si="13"/>
        <v>0</v>
      </c>
      <c r="AT65" s="174">
        <f t="shared" si="13"/>
        <v>-9.0909090909090912E-2</v>
      </c>
      <c r="AU65" s="174">
        <f t="shared" si="13"/>
        <v>-9.0909090909090912E-2</v>
      </c>
    </row>
    <row r="66" spans="1:47" ht="17.100000000000001" customHeight="1" thickBot="1" x14ac:dyDescent="0.25">
      <c r="B66" s="28">
        <v>4.5999999999999996</v>
      </c>
      <c r="C66" s="28" t="s">
        <v>576</v>
      </c>
      <c r="D66" s="144"/>
      <c r="E66" s="205">
        <v>11</v>
      </c>
      <c r="F66" s="205">
        <v>0</v>
      </c>
      <c r="G66" s="206">
        <v>0</v>
      </c>
      <c r="H66" s="205">
        <v>0</v>
      </c>
      <c r="I66" s="205">
        <v>11</v>
      </c>
      <c r="J66" s="116"/>
      <c r="K66" s="192">
        <v>1</v>
      </c>
      <c r="L66" s="192">
        <v>0</v>
      </c>
      <c r="M66" s="192">
        <v>0</v>
      </c>
      <c r="N66" s="192">
        <v>0</v>
      </c>
      <c r="O66" s="157"/>
      <c r="P66" s="28">
        <v>4.5999999999999996</v>
      </c>
      <c r="Q66" s="28" t="s">
        <v>86</v>
      </c>
      <c r="R66" s="144"/>
      <c r="S66" s="30">
        <v>12</v>
      </c>
      <c r="T66" s="30">
        <v>0</v>
      </c>
      <c r="U66" s="31">
        <v>0</v>
      </c>
      <c r="V66" s="30">
        <v>0</v>
      </c>
      <c r="W66" s="30">
        <v>12</v>
      </c>
      <c r="X66" s="116"/>
      <c r="Y66" s="127">
        <f t="shared" si="3"/>
        <v>1</v>
      </c>
      <c r="Z66" s="127">
        <f t="shared" si="3"/>
        <v>0</v>
      </c>
      <c r="AA66" s="127">
        <f t="shared" si="3"/>
        <v>0</v>
      </c>
      <c r="AB66" s="127">
        <f t="shared" si="3"/>
        <v>0</v>
      </c>
      <c r="AC66" s="157"/>
      <c r="AD66" s="28">
        <v>4.5999999999999996</v>
      </c>
      <c r="AE66" s="74" t="s">
        <v>86</v>
      </c>
      <c r="AF66" s="154"/>
      <c r="AG66" s="174">
        <v>0.90909090909090906</v>
      </c>
      <c r="AH66" s="174">
        <v>0</v>
      </c>
      <c r="AI66" s="174">
        <v>9.0909090909090912E-2</v>
      </c>
      <c r="AJ66" s="174">
        <v>0</v>
      </c>
      <c r="AK66" s="174">
        <v>1</v>
      </c>
      <c r="AL66" s="175"/>
      <c r="AM66" s="264">
        <f t="shared" si="12"/>
        <v>0</v>
      </c>
      <c r="AN66" s="264">
        <f t="shared" si="12"/>
        <v>0</v>
      </c>
      <c r="AO66" s="264">
        <f t="shared" si="12"/>
        <v>0</v>
      </c>
      <c r="AP66" s="264">
        <f t="shared" si="12"/>
        <v>0</v>
      </c>
      <c r="AR66" s="174">
        <f t="shared" si="13"/>
        <v>9.0909090909090939E-2</v>
      </c>
      <c r="AS66" s="174">
        <f t="shared" si="13"/>
        <v>0</v>
      </c>
      <c r="AT66" s="174">
        <f t="shared" si="13"/>
        <v>-9.0909090909090912E-2</v>
      </c>
      <c r="AU66" s="174">
        <f t="shared" si="13"/>
        <v>0</v>
      </c>
    </row>
    <row r="67" spans="1:47" ht="25.35" customHeight="1" thickBot="1" x14ac:dyDescent="0.25">
      <c r="B67" s="28">
        <v>4.7</v>
      </c>
      <c r="C67" s="28" t="s">
        <v>577</v>
      </c>
      <c r="D67" s="144"/>
      <c r="E67" s="205">
        <v>11</v>
      </c>
      <c r="F67" s="205">
        <v>0</v>
      </c>
      <c r="G67" s="206">
        <v>0</v>
      </c>
      <c r="H67" s="205">
        <v>0</v>
      </c>
      <c r="I67" s="205">
        <v>11</v>
      </c>
      <c r="J67" s="116"/>
      <c r="K67" s="192">
        <v>1</v>
      </c>
      <c r="L67" s="192">
        <v>0</v>
      </c>
      <c r="M67" s="192">
        <v>0</v>
      </c>
      <c r="N67" s="192">
        <v>0</v>
      </c>
      <c r="O67" s="157"/>
      <c r="P67" s="28">
        <v>4.7</v>
      </c>
      <c r="Q67" s="28" t="s">
        <v>87</v>
      </c>
      <c r="R67" s="144"/>
      <c r="S67" s="30">
        <v>11</v>
      </c>
      <c r="T67" s="30">
        <v>0</v>
      </c>
      <c r="U67" s="31">
        <v>0</v>
      </c>
      <c r="V67" s="30">
        <v>1</v>
      </c>
      <c r="W67" s="30">
        <v>12</v>
      </c>
      <c r="X67" s="116"/>
      <c r="Y67" s="127">
        <f t="shared" si="3"/>
        <v>0.91666666666666663</v>
      </c>
      <c r="Z67" s="127">
        <f t="shared" si="3"/>
        <v>0</v>
      </c>
      <c r="AA67" s="127">
        <f t="shared" si="3"/>
        <v>0</v>
      </c>
      <c r="AB67" s="127">
        <f t="shared" si="3"/>
        <v>8.3333333333333329E-2</v>
      </c>
      <c r="AC67" s="157"/>
      <c r="AD67" s="28">
        <v>4.7</v>
      </c>
      <c r="AE67" s="74" t="s">
        <v>407</v>
      </c>
      <c r="AF67" s="154"/>
      <c r="AG67" s="174">
        <v>0.54545454545454541</v>
      </c>
      <c r="AH67" s="174">
        <v>0.36363636363636365</v>
      </c>
      <c r="AI67" s="174">
        <v>0</v>
      </c>
      <c r="AJ67" s="174">
        <v>9.0909090909090912E-2</v>
      </c>
      <c r="AK67" s="174">
        <v>1</v>
      </c>
      <c r="AL67" s="175"/>
      <c r="AM67" s="264">
        <f t="shared" si="12"/>
        <v>8.333333333333337E-2</v>
      </c>
      <c r="AN67" s="264">
        <f t="shared" si="12"/>
        <v>0</v>
      </c>
      <c r="AO67" s="264">
        <f t="shared" si="12"/>
        <v>0</v>
      </c>
      <c r="AP67" s="264">
        <f t="shared" si="12"/>
        <v>-8.3333333333333329E-2</v>
      </c>
      <c r="AR67" s="174">
        <f t="shared" si="13"/>
        <v>0.37121212121212122</v>
      </c>
      <c r="AS67" s="174">
        <f t="shared" si="13"/>
        <v>-0.36363636363636365</v>
      </c>
      <c r="AT67" s="174">
        <f t="shared" si="13"/>
        <v>0</v>
      </c>
      <c r="AU67" s="174">
        <f t="shared" si="13"/>
        <v>-7.5757575757575829E-3</v>
      </c>
    </row>
    <row r="68" spans="1:47" ht="25.35" customHeight="1" thickBot="1" x14ac:dyDescent="0.25">
      <c r="B68" s="28">
        <v>4.8</v>
      </c>
      <c r="C68" s="28" t="s">
        <v>88</v>
      </c>
      <c r="D68" s="144"/>
      <c r="E68" s="205">
        <v>10</v>
      </c>
      <c r="F68" s="205">
        <v>0</v>
      </c>
      <c r="G68" s="206">
        <v>0</v>
      </c>
      <c r="H68" s="205">
        <v>1</v>
      </c>
      <c r="I68" s="205">
        <v>11</v>
      </c>
      <c r="J68" s="116"/>
      <c r="K68" s="192">
        <v>0.90909090909090906</v>
      </c>
      <c r="L68" s="192">
        <v>0</v>
      </c>
      <c r="M68" s="192">
        <v>0</v>
      </c>
      <c r="N68" s="192">
        <v>9.0909090909090912E-2</v>
      </c>
      <c r="O68" s="157"/>
      <c r="P68" s="28">
        <v>4.8</v>
      </c>
      <c r="Q68" s="28" t="s">
        <v>88</v>
      </c>
      <c r="R68" s="144"/>
      <c r="S68" s="30">
        <v>11</v>
      </c>
      <c r="T68" s="30">
        <v>1</v>
      </c>
      <c r="U68" s="31">
        <v>0</v>
      </c>
      <c r="V68" s="30">
        <v>0</v>
      </c>
      <c r="W68" s="30">
        <v>12</v>
      </c>
      <c r="X68" s="116"/>
      <c r="Y68" s="127">
        <f t="shared" si="3"/>
        <v>0.91666666666666663</v>
      </c>
      <c r="Z68" s="127">
        <f t="shared" si="3"/>
        <v>8.3333333333333329E-2</v>
      </c>
      <c r="AA68" s="127">
        <f t="shared" si="3"/>
        <v>0</v>
      </c>
      <c r="AB68" s="127">
        <f t="shared" si="3"/>
        <v>0</v>
      </c>
      <c r="AC68" s="157"/>
      <c r="AD68" s="28">
        <v>4.8</v>
      </c>
      <c r="AE68" s="74" t="s">
        <v>88</v>
      </c>
      <c r="AF68" s="154"/>
      <c r="AG68" s="174">
        <v>0.54545454545454541</v>
      </c>
      <c r="AH68" s="174">
        <v>0.36363636363636365</v>
      </c>
      <c r="AI68" s="174">
        <v>9.0909090909090912E-2</v>
      </c>
      <c r="AJ68" s="174">
        <v>0</v>
      </c>
      <c r="AK68" s="174">
        <v>1</v>
      </c>
      <c r="AL68" s="175"/>
      <c r="AM68" s="264">
        <f t="shared" si="12"/>
        <v>-7.575757575757569E-3</v>
      </c>
      <c r="AN68" s="264">
        <f t="shared" si="12"/>
        <v>-8.3333333333333329E-2</v>
      </c>
      <c r="AO68" s="264">
        <f t="shared" si="12"/>
        <v>0</v>
      </c>
      <c r="AP68" s="264">
        <f t="shared" si="12"/>
        <v>9.0909090909090912E-2</v>
      </c>
      <c r="AR68" s="174">
        <f t="shared" si="13"/>
        <v>0.37121212121212122</v>
      </c>
      <c r="AS68" s="174">
        <f t="shared" si="13"/>
        <v>-0.28030303030303033</v>
      </c>
      <c r="AT68" s="174">
        <f t="shared" si="13"/>
        <v>-9.0909090909090912E-2</v>
      </c>
      <c r="AU68" s="174">
        <f t="shared" si="13"/>
        <v>0</v>
      </c>
    </row>
    <row r="69" spans="1:47" ht="25.35" customHeight="1" thickBot="1" x14ac:dyDescent="0.25">
      <c r="B69" s="28">
        <v>4.9000000000000004</v>
      </c>
      <c r="C69" s="28" t="s">
        <v>578</v>
      </c>
      <c r="D69" s="144"/>
      <c r="E69" s="205">
        <v>11</v>
      </c>
      <c r="F69" s="205">
        <v>0</v>
      </c>
      <c r="G69" s="206">
        <v>0</v>
      </c>
      <c r="H69" s="205">
        <v>0</v>
      </c>
      <c r="I69" s="205">
        <v>11</v>
      </c>
      <c r="J69" s="116"/>
      <c r="K69" s="192">
        <v>1</v>
      </c>
      <c r="L69" s="192">
        <v>0</v>
      </c>
      <c r="M69" s="192">
        <v>0</v>
      </c>
      <c r="N69" s="192">
        <v>0</v>
      </c>
      <c r="O69" s="157"/>
      <c r="P69" s="28">
        <v>4.9000000000000004</v>
      </c>
      <c r="Q69" s="28" t="s">
        <v>89</v>
      </c>
      <c r="R69" s="144"/>
      <c r="S69" s="30">
        <v>12</v>
      </c>
      <c r="T69" s="30">
        <v>0</v>
      </c>
      <c r="U69" s="31">
        <v>0</v>
      </c>
      <c r="V69" s="30">
        <v>0</v>
      </c>
      <c r="W69" s="30">
        <v>12</v>
      </c>
      <c r="X69" s="116"/>
      <c r="Y69" s="127">
        <f t="shared" si="3"/>
        <v>1</v>
      </c>
      <c r="Z69" s="127">
        <f t="shared" si="3"/>
        <v>0</v>
      </c>
      <c r="AA69" s="127">
        <f t="shared" si="3"/>
        <v>0</v>
      </c>
      <c r="AB69" s="127">
        <f t="shared" si="3"/>
        <v>0</v>
      </c>
      <c r="AC69" s="157"/>
      <c r="AD69" s="28">
        <v>4.9000000000000004</v>
      </c>
      <c r="AE69" s="74" t="s">
        <v>408</v>
      </c>
      <c r="AF69" s="154"/>
      <c r="AG69" s="174">
        <v>0.72727272727272729</v>
      </c>
      <c r="AH69" s="174">
        <v>0.27272727272727271</v>
      </c>
      <c r="AI69" s="174">
        <v>0</v>
      </c>
      <c r="AJ69" s="174">
        <v>0</v>
      </c>
      <c r="AK69" s="174">
        <v>1</v>
      </c>
      <c r="AL69" s="175"/>
      <c r="AM69" s="264">
        <f t="shared" si="12"/>
        <v>0</v>
      </c>
      <c r="AN69" s="264">
        <f t="shared" si="12"/>
        <v>0</v>
      </c>
      <c r="AO69" s="264">
        <f t="shared" si="12"/>
        <v>0</v>
      </c>
      <c r="AP69" s="264">
        <f t="shared" si="12"/>
        <v>0</v>
      </c>
      <c r="AR69" s="174">
        <f t="shared" si="13"/>
        <v>0.27272727272727271</v>
      </c>
      <c r="AS69" s="174">
        <f t="shared" si="13"/>
        <v>-0.27272727272727271</v>
      </c>
      <c r="AT69" s="174">
        <f t="shared" si="13"/>
        <v>0</v>
      </c>
      <c r="AU69" s="174">
        <f t="shared" si="13"/>
        <v>0</v>
      </c>
    </row>
    <row r="70" spans="1:47" ht="25.35" customHeight="1" thickBot="1" x14ac:dyDescent="0.25">
      <c r="B70" s="28" t="s">
        <v>90</v>
      </c>
      <c r="C70" s="28" t="s">
        <v>91</v>
      </c>
      <c r="D70" s="144"/>
      <c r="E70" s="205">
        <v>11</v>
      </c>
      <c r="F70" s="205">
        <v>0</v>
      </c>
      <c r="G70" s="206">
        <v>0</v>
      </c>
      <c r="H70" s="205">
        <v>0</v>
      </c>
      <c r="I70" s="205">
        <v>11</v>
      </c>
      <c r="J70" s="116"/>
      <c r="K70" s="192">
        <v>1</v>
      </c>
      <c r="L70" s="192">
        <v>0</v>
      </c>
      <c r="M70" s="192">
        <v>0</v>
      </c>
      <c r="N70" s="192">
        <v>0</v>
      </c>
      <c r="O70" s="157"/>
      <c r="P70" s="28" t="s">
        <v>90</v>
      </c>
      <c r="Q70" s="28" t="s">
        <v>91</v>
      </c>
      <c r="R70" s="144"/>
      <c r="S70" s="30">
        <v>11</v>
      </c>
      <c r="T70" s="30">
        <v>1</v>
      </c>
      <c r="U70" s="31">
        <v>0</v>
      </c>
      <c r="V70" s="30">
        <v>0</v>
      </c>
      <c r="W70" s="30">
        <v>12</v>
      </c>
      <c r="X70" s="116"/>
      <c r="Y70" s="127">
        <f t="shared" si="3"/>
        <v>0.91666666666666663</v>
      </c>
      <c r="Z70" s="127">
        <f t="shared" si="3"/>
        <v>8.3333333333333329E-2</v>
      </c>
      <c r="AA70" s="127">
        <f t="shared" si="3"/>
        <v>0</v>
      </c>
      <c r="AB70" s="127">
        <f t="shared" si="3"/>
        <v>0</v>
      </c>
      <c r="AC70" s="157"/>
      <c r="AD70" s="28" t="s">
        <v>90</v>
      </c>
      <c r="AE70" s="74" t="s">
        <v>91</v>
      </c>
      <c r="AF70" s="154"/>
      <c r="AG70" s="174">
        <v>0.72727272727272729</v>
      </c>
      <c r="AH70" s="174">
        <v>0.27272727272727271</v>
      </c>
      <c r="AI70" s="174">
        <v>0</v>
      </c>
      <c r="AJ70" s="174">
        <v>0</v>
      </c>
      <c r="AK70" s="174">
        <v>1</v>
      </c>
      <c r="AL70" s="175"/>
      <c r="AM70" s="264">
        <f t="shared" si="12"/>
        <v>8.333333333333337E-2</v>
      </c>
      <c r="AN70" s="264">
        <f t="shared" si="12"/>
        <v>-8.3333333333333329E-2</v>
      </c>
      <c r="AO70" s="264">
        <f t="shared" si="12"/>
        <v>0</v>
      </c>
      <c r="AP70" s="264">
        <f t="shared" si="12"/>
        <v>0</v>
      </c>
      <c r="AR70" s="174">
        <f t="shared" si="13"/>
        <v>0.18939393939393934</v>
      </c>
      <c r="AS70" s="174">
        <f t="shared" si="13"/>
        <v>-0.18939393939393939</v>
      </c>
      <c r="AT70" s="174">
        <f t="shared" si="13"/>
        <v>0</v>
      </c>
      <c r="AU70" s="174">
        <f t="shared" si="13"/>
        <v>0</v>
      </c>
    </row>
    <row r="71" spans="1:47" ht="36.6" customHeight="1" thickBot="1" x14ac:dyDescent="0.25">
      <c r="B71" s="28">
        <v>4.1100000000000003</v>
      </c>
      <c r="C71" s="28" t="s">
        <v>579</v>
      </c>
      <c r="D71" s="144"/>
      <c r="E71" s="205">
        <v>11</v>
      </c>
      <c r="F71" s="205">
        <v>0</v>
      </c>
      <c r="G71" s="206">
        <v>0</v>
      </c>
      <c r="H71" s="205">
        <v>0</v>
      </c>
      <c r="I71" s="205">
        <v>11</v>
      </c>
      <c r="J71" s="116"/>
      <c r="K71" s="192">
        <v>1</v>
      </c>
      <c r="L71" s="192">
        <v>0</v>
      </c>
      <c r="M71" s="192">
        <v>0</v>
      </c>
      <c r="N71" s="192">
        <v>0</v>
      </c>
      <c r="O71" s="157"/>
      <c r="P71" s="28">
        <v>4.1100000000000003</v>
      </c>
      <c r="Q71" s="28" t="s">
        <v>92</v>
      </c>
      <c r="R71" s="144"/>
      <c r="S71" s="30">
        <v>12</v>
      </c>
      <c r="T71" s="30">
        <v>0</v>
      </c>
      <c r="U71" s="31">
        <v>0</v>
      </c>
      <c r="V71" s="30">
        <v>0</v>
      </c>
      <c r="W71" s="30">
        <v>12</v>
      </c>
      <c r="X71" s="116"/>
      <c r="Y71" s="127">
        <f t="shared" si="3"/>
        <v>1</v>
      </c>
      <c r="Z71" s="127">
        <f t="shared" si="3"/>
        <v>0</v>
      </c>
      <c r="AA71" s="127">
        <f t="shared" si="3"/>
        <v>0</v>
      </c>
      <c r="AB71" s="127">
        <f t="shared" si="3"/>
        <v>0</v>
      </c>
      <c r="AC71" s="157"/>
      <c r="AD71" s="28">
        <v>4.1100000000000003</v>
      </c>
      <c r="AE71" s="74" t="s">
        <v>92</v>
      </c>
      <c r="AF71" s="154"/>
      <c r="AG71" s="174">
        <v>0.81818181818181823</v>
      </c>
      <c r="AH71" s="174">
        <v>9.0909090909090912E-2</v>
      </c>
      <c r="AI71" s="174">
        <v>9.0909090909090912E-2</v>
      </c>
      <c r="AJ71" s="174">
        <v>0</v>
      </c>
      <c r="AK71" s="174">
        <v>1</v>
      </c>
      <c r="AL71" s="175"/>
      <c r="AM71" s="264">
        <f t="shared" si="12"/>
        <v>0</v>
      </c>
      <c r="AN71" s="264">
        <f t="shared" si="12"/>
        <v>0</v>
      </c>
      <c r="AO71" s="264">
        <f t="shared" si="12"/>
        <v>0</v>
      </c>
      <c r="AP71" s="264">
        <f t="shared" si="12"/>
        <v>0</v>
      </c>
      <c r="AR71" s="174">
        <f t="shared" si="13"/>
        <v>0.18181818181818177</v>
      </c>
      <c r="AS71" s="174">
        <f t="shared" si="13"/>
        <v>-9.0909090909090912E-2</v>
      </c>
      <c r="AT71" s="174">
        <f t="shared" si="13"/>
        <v>-9.0909090909090912E-2</v>
      </c>
      <c r="AU71" s="174">
        <f t="shared" si="13"/>
        <v>0</v>
      </c>
    </row>
    <row r="72" spans="1:47" ht="25.35" customHeight="1" thickBot="1" x14ac:dyDescent="0.25">
      <c r="B72" s="28">
        <v>4.12</v>
      </c>
      <c r="C72" s="28" t="s">
        <v>580</v>
      </c>
      <c r="D72" s="144"/>
      <c r="E72" s="205">
        <v>11</v>
      </c>
      <c r="F72" s="205">
        <v>0</v>
      </c>
      <c r="G72" s="206">
        <v>0</v>
      </c>
      <c r="H72" s="205">
        <v>0</v>
      </c>
      <c r="I72" s="205">
        <v>11</v>
      </c>
      <c r="J72" s="116"/>
      <c r="K72" s="192">
        <v>1</v>
      </c>
      <c r="L72" s="192">
        <v>0</v>
      </c>
      <c r="M72" s="192">
        <v>0</v>
      </c>
      <c r="N72" s="192">
        <v>0</v>
      </c>
      <c r="O72" s="157"/>
      <c r="P72" s="28">
        <v>4.12</v>
      </c>
      <c r="Q72" s="28" t="s">
        <v>93</v>
      </c>
      <c r="R72" s="144"/>
      <c r="S72" s="30">
        <v>11</v>
      </c>
      <c r="T72" s="30">
        <v>0</v>
      </c>
      <c r="U72" s="31">
        <v>0</v>
      </c>
      <c r="V72" s="30">
        <v>1</v>
      </c>
      <c r="W72" s="30">
        <v>12</v>
      </c>
      <c r="X72" s="116"/>
      <c r="Y72" s="127">
        <f t="shared" si="3"/>
        <v>0.91666666666666663</v>
      </c>
      <c r="Z72" s="127">
        <f t="shared" si="3"/>
        <v>0</v>
      </c>
      <c r="AA72" s="127">
        <f t="shared" si="3"/>
        <v>0</v>
      </c>
      <c r="AB72" s="127">
        <f t="shared" si="3"/>
        <v>8.3333333333333329E-2</v>
      </c>
      <c r="AC72" s="157"/>
      <c r="AD72" s="28">
        <v>4.12</v>
      </c>
      <c r="AE72" s="74" t="s">
        <v>93</v>
      </c>
      <c r="AF72" s="154"/>
      <c r="AG72" s="174">
        <v>0.72727272727272729</v>
      </c>
      <c r="AH72" s="174">
        <v>9.0909090909090912E-2</v>
      </c>
      <c r="AI72" s="174">
        <v>9.0909090909090912E-2</v>
      </c>
      <c r="AJ72" s="174">
        <v>9.0909090909090912E-2</v>
      </c>
      <c r="AK72" s="174">
        <v>1</v>
      </c>
      <c r="AL72" s="175"/>
      <c r="AM72" s="264">
        <f t="shared" si="12"/>
        <v>8.333333333333337E-2</v>
      </c>
      <c r="AN72" s="264">
        <f t="shared" si="12"/>
        <v>0</v>
      </c>
      <c r="AO72" s="264">
        <f t="shared" si="12"/>
        <v>0</v>
      </c>
      <c r="AP72" s="264">
        <f t="shared" si="12"/>
        <v>-8.3333333333333329E-2</v>
      </c>
      <c r="AR72" s="174">
        <f t="shared" si="13"/>
        <v>0.18939393939393934</v>
      </c>
      <c r="AS72" s="174">
        <f t="shared" si="13"/>
        <v>-9.0909090909090912E-2</v>
      </c>
      <c r="AT72" s="174">
        <f t="shared" si="13"/>
        <v>-9.0909090909090912E-2</v>
      </c>
      <c r="AU72" s="174">
        <f t="shared" si="13"/>
        <v>-7.5757575757575829E-3</v>
      </c>
    </row>
    <row r="73" spans="1:47" ht="25.35" customHeight="1" thickBot="1" x14ac:dyDescent="0.25">
      <c r="B73" s="28">
        <v>4.13</v>
      </c>
      <c r="C73" s="28" t="s">
        <v>581</v>
      </c>
      <c r="D73" s="144"/>
      <c r="E73" s="205">
        <v>11</v>
      </c>
      <c r="F73" s="205">
        <v>0</v>
      </c>
      <c r="G73" s="206">
        <v>0</v>
      </c>
      <c r="H73" s="205">
        <v>0</v>
      </c>
      <c r="I73" s="205">
        <v>11</v>
      </c>
      <c r="J73" s="116"/>
      <c r="K73" s="192">
        <v>1</v>
      </c>
      <c r="L73" s="192">
        <v>0</v>
      </c>
      <c r="M73" s="192">
        <v>0</v>
      </c>
      <c r="N73" s="192">
        <v>0</v>
      </c>
      <c r="O73" s="157"/>
      <c r="P73" s="28">
        <v>4.13</v>
      </c>
      <c r="Q73" s="28" t="s">
        <v>94</v>
      </c>
      <c r="R73" s="144"/>
      <c r="S73" s="30">
        <v>11</v>
      </c>
      <c r="T73" s="30">
        <v>0</v>
      </c>
      <c r="U73" s="31">
        <v>0</v>
      </c>
      <c r="V73" s="30">
        <v>1</v>
      </c>
      <c r="W73" s="30">
        <v>12</v>
      </c>
      <c r="X73" s="116"/>
      <c r="Y73" s="127">
        <f t="shared" si="3"/>
        <v>0.91666666666666663</v>
      </c>
      <c r="Z73" s="127">
        <f t="shared" si="3"/>
        <v>0</v>
      </c>
      <c r="AA73" s="127">
        <f t="shared" si="3"/>
        <v>0</v>
      </c>
      <c r="AB73" s="127">
        <f t="shared" si="3"/>
        <v>8.3333333333333329E-2</v>
      </c>
      <c r="AC73" s="157"/>
      <c r="AD73" s="28">
        <v>4.13</v>
      </c>
      <c r="AE73" s="74" t="s">
        <v>409</v>
      </c>
      <c r="AF73" s="154"/>
      <c r="AG73" s="174">
        <v>0.8</v>
      </c>
      <c r="AH73" s="174">
        <v>0.1</v>
      </c>
      <c r="AI73" s="174">
        <v>0.1</v>
      </c>
      <c r="AJ73" s="174">
        <v>0</v>
      </c>
      <c r="AK73" s="174">
        <v>0.90909090909090906</v>
      </c>
      <c r="AL73" s="175"/>
      <c r="AM73" s="264">
        <f t="shared" si="12"/>
        <v>8.333333333333337E-2</v>
      </c>
      <c r="AN73" s="264">
        <f t="shared" si="12"/>
        <v>0</v>
      </c>
      <c r="AO73" s="264">
        <f t="shared" si="12"/>
        <v>0</v>
      </c>
      <c r="AP73" s="264">
        <f t="shared" si="12"/>
        <v>-8.3333333333333329E-2</v>
      </c>
      <c r="AR73" s="174">
        <f t="shared" si="13"/>
        <v>0.11666666666666659</v>
      </c>
      <c r="AS73" s="174">
        <f t="shared" si="13"/>
        <v>-0.1</v>
      </c>
      <c r="AT73" s="174">
        <f t="shared" si="13"/>
        <v>-0.1</v>
      </c>
      <c r="AU73" s="174">
        <f t="shared" si="13"/>
        <v>8.3333333333333329E-2</v>
      </c>
    </row>
    <row r="74" spans="1:47" ht="25.35" customHeight="1" thickBot="1" x14ac:dyDescent="0.25">
      <c r="B74" s="28">
        <v>4.1399999999999997</v>
      </c>
      <c r="C74" s="28" t="s">
        <v>355</v>
      </c>
      <c r="D74" s="144"/>
      <c r="E74" s="205">
        <v>11</v>
      </c>
      <c r="F74" s="205">
        <v>0</v>
      </c>
      <c r="G74" s="206">
        <v>0</v>
      </c>
      <c r="H74" s="205">
        <v>0</v>
      </c>
      <c r="I74" s="205">
        <v>11</v>
      </c>
      <c r="J74" s="116"/>
      <c r="K74" s="192">
        <v>1</v>
      </c>
      <c r="L74" s="192">
        <v>0</v>
      </c>
      <c r="M74" s="192">
        <v>0</v>
      </c>
      <c r="N74" s="192">
        <v>0</v>
      </c>
      <c r="O74" s="157"/>
      <c r="P74" s="28">
        <v>4.1399999999999997</v>
      </c>
      <c r="Q74" s="28" t="s">
        <v>355</v>
      </c>
      <c r="R74" s="144"/>
      <c r="S74" s="30">
        <v>11</v>
      </c>
      <c r="T74" s="30">
        <v>0</v>
      </c>
      <c r="U74" s="31">
        <v>0</v>
      </c>
      <c r="V74" s="30">
        <v>1</v>
      </c>
      <c r="W74" s="30">
        <v>12</v>
      </c>
      <c r="X74" s="116"/>
      <c r="Y74" s="127">
        <f t="shared" si="3"/>
        <v>0.91666666666666663</v>
      </c>
      <c r="Z74" s="127">
        <f t="shared" si="3"/>
        <v>0</v>
      </c>
      <c r="AA74" s="127">
        <f t="shared" si="3"/>
        <v>0</v>
      </c>
      <c r="AB74" s="127">
        <f t="shared" si="3"/>
        <v>8.3333333333333329E-2</v>
      </c>
      <c r="AC74" s="157"/>
      <c r="AD74" s="28">
        <v>4.1399999999999997</v>
      </c>
      <c r="AE74" s="74" t="s">
        <v>410</v>
      </c>
      <c r="AF74" s="154"/>
      <c r="AG74" s="174">
        <v>0.63636363636363635</v>
      </c>
      <c r="AH74" s="174">
        <v>0.18181818181818182</v>
      </c>
      <c r="AI74" s="174">
        <v>9.0909090909090912E-2</v>
      </c>
      <c r="AJ74" s="174">
        <v>9.0909090909090912E-2</v>
      </c>
      <c r="AK74" s="174">
        <v>1</v>
      </c>
      <c r="AL74" s="175"/>
      <c r="AM74" s="264">
        <f t="shared" si="12"/>
        <v>8.333333333333337E-2</v>
      </c>
      <c r="AN74" s="264">
        <f t="shared" si="12"/>
        <v>0</v>
      </c>
      <c r="AO74" s="264">
        <f t="shared" si="12"/>
        <v>0</v>
      </c>
      <c r="AP74" s="264">
        <f t="shared" si="12"/>
        <v>-8.3333333333333329E-2</v>
      </c>
      <c r="AR74" s="174">
        <f t="shared" si="13"/>
        <v>0.28030303030303028</v>
      </c>
      <c r="AS74" s="174">
        <f t="shared" si="13"/>
        <v>-0.18181818181818182</v>
      </c>
      <c r="AT74" s="174">
        <f t="shared" si="13"/>
        <v>-9.0909090909090912E-2</v>
      </c>
      <c r="AU74" s="174">
        <f t="shared" si="13"/>
        <v>-7.5757575757575829E-3</v>
      </c>
    </row>
    <row r="75" spans="1:47" ht="59.1" customHeight="1" thickBot="1" x14ac:dyDescent="0.25">
      <c r="B75" s="28">
        <v>4.1500000000000004</v>
      </c>
      <c r="C75" s="28" t="s">
        <v>582</v>
      </c>
      <c r="D75" s="144"/>
      <c r="E75" s="205">
        <v>9</v>
      </c>
      <c r="F75" s="205">
        <v>0</v>
      </c>
      <c r="G75" s="206">
        <v>0</v>
      </c>
      <c r="H75" s="205">
        <v>2</v>
      </c>
      <c r="I75" s="205">
        <v>11</v>
      </c>
      <c r="J75" s="116"/>
      <c r="K75" s="192">
        <v>0.81818181818181823</v>
      </c>
      <c r="L75" s="192">
        <v>0</v>
      </c>
      <c r="M75" s="192">
        <v>0</v>
      </c>
      <c r="N75" s="192">
        <v>0.18181818181818182</v>
      </c>
      <c r="O75" s="157"/>
      <c r="P75" s="28">
        <v>4.1500000000000004</v>
      </c>
      <c r="Q75" s="28" t="s">
        <v>95</v>
      </c>
      <c r="R75" s="144"/>
      <c r="S75" s="30">
        <v>8</v>
      </c>
      <c r="T75" s="30">
        <v>0</v>
      </c>
      <c r="U75" s="31">
        <v>0</v>
      </c>
      <c r="V75" s="30">
        <v>4</v>
      </c>
      <c r="W75" s="30">
        <v>12</v>
      </c>
      <c r="X75" s="116"/>
      <c r="Y75" s="127">
        <f t="shared" si="3"/>
        <v>0.66666666666666663</v>
      </c>
      <c r="Z75" s="127">
        <f t="shared" si="3"/>
        <v>0</v>
      </c>
      <c r="AA75" s="127">
        <f t="shared" si="3"/>
        <v>0</v>
      </c>
      <c r="AB75" s="127">
        <f t="shared" si="3"/>
        <v>0.33333333333333331</v>
      </c>
      <c r="AC75" s="157"/>
      <c r="AD75" s="28">
        <v>4.1500000000000004</v>
      </c>
      <c r="AE75" s="74" t="s">
        <v>537</v>
      </c>
      <c r="AF75" s="154"/>
      <c r="AG75" s="174">
        <v>0.36363636363636365</v>
      </c>
      <c r="AH75" s="174">
        <v>0</v>
      </c>
      <c r="AI75" s="174">
        <v>9.0909090909090912E-2</v>
      </c>
      <c r="AJ75" s="174">
        <v>0.54545454545454541</v>
      </c>
      <c r="AK75" s="174">
        <v>1</v>
      </c>
      <c r="AL75" s="175"/>
      <c r="AM75" s="264">
        <f t="shared" si="12"/>
        <v>0.1515151515151516</v>
      </c>
      <c r="AN75" s="264">
        <f t="shared" si="12"/>
        <v>0</v>
      </c>
      <c r="AO75" s="264">
        <f t="shared" si="12"/>
        <v>0</v>
      </c>
      <c r="AP75" s="264">
        <f t="shared" si="12"/>
        <v>-0.15151515151515149</v>
      </c>
      <c r="AR75" s="174">
        <f t="shared" si="13"/>
        <v>0.30303030303030298</v>
      </c>
      <c r="AS75" s="174">
        <f t="shared" si="13"/>
        <v>0</v>
      </c>
      <c r="AT75" s="174">
        <f t="shared" si="13"/>
        <v>-9.0909090909090912E-2</v>
      </c>
      <c r="AU75" s="174">
        <f t="shared" si="13"/>
        <v>-0.2121212121212121</v>
      </c>
    </row>
    <row r="76" spans="1:47" ht="25.35" customHeight="1" thickBot="1" x14ac:dyDescent="0.25">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X76" s="116"/>
      <c r="Y76" s="27" t="s">
        <v>68</v>
      </c>
      <c r="Z76" s="27">
        <v>1</v>
      </c>
      <c r="AA76" s="27" t="s">
        <v>659</v>
      </c>
      <c r="AB76" s="27" t="s">
        <v>515</v>
      </c>
      <c r="AC76" s="85"/>
      <c r="AD76" s="110">
        <v>5</v>
      </c>
      <c r="AE76" s="35" t="s">
        <v>96</v>
      </c>
      <c r="AG76" s="27" t="s">
        <v>68</v>
      </c>
      <c r="AH76" s="27" t="s">
        <v>97</v>
      </c>
      <c r="AI76" s="27" t="s">
        <v>98</v>
      </c>
      <c r="AJ76" s="27" t="s">
        <v>412</v>
      </c>
      <c r="AK76" s="27" t="s">
        <v>391</v>
      </c>
      <c r="AL76" s="120"/>
      <c r="AM76" s="27" t="s">
        <v>68</v>
      </c>
      <c r="AN76" s="27">
        <v>1</v>
      </c>
      <c r="AO76" s="27" t="s">
        <v>659</v>
      </c>
      <c r="AP76" s="27" t="s">
        <v>515</v>
      </c>
      <c r="AR76" s="27" t="s">
        <v>68</v>
      </c>
      <c r="AS76" s="27" t="s">
        <v>97</v>
      </c>
      <c r="AT76" s="27" t="s">
        <v>98</v>
      </c>
      <c r="AU76" s="27" t="s">
        <v>412</v>
      </c>
    </row>
    <row r="77" spans="1:47" ht="36.6" customHeight="1" thickBot="1" x14ac:dyDescent="0.25">
      <c r="A77" s="89"/>
      <c r="B77" s="108" t="s">
        <v>99</v>
      </c>
      <c r="C77" s="28" t="s">
        <v>100</v>
      </c>
      <c r="D77" s="144"/>
      <c r="E77" s="209">
        <v>4</v>
      </c>
      <c r="F77" s="210">
        <v>2</v>
      </c>
      <c r="G77" s="210">
        <v>0</v>
      </c>
      <c r="H77" s="210">
        <v>1</v>
      </c>
      <c r="I77" s="211">
        <v>0</v>
      </c>
      <c r="J77" s="116"/>
      <c r="K77" s="193">
        <f>E77/$I$79</f>
        <v>0.36363636363636365</v>
      </c>
      <c r="L77" s="194">
        <f>F77/$I$79</f>
        <v>0.18181818181818182</v>
      </c>
      <c r="M77" s="194">
        <f>(G77+H77)/$I$79</f>
        <v>9.0909090909090912E-2</v>
      </c>
      <c r="N77" s="195">
        <f>I77/$I$79</f>
        <v>0</v>
      </c>
      <c r="O77" s="159"/>
      <c r="P77" s="108" t="s">
        <v>99</v>
      </c>
      <c r="Q77" s="101" t="s">
        <v>100</v>
      </c>
      <c r="R77" s="144"/>
      <c r="S77" s="52">
        <v>3</v>
      </c>
      <c r="T77" s="53">
        <v>2</v>
      </c>
      <c r="U77" s="53">
        <v>2</v>
      </c>
      <c r="V77" s="53">
        <v>0</v>
      </c>
      <c r="W77" s="55">
        <v>3</v>
      </c>
      <c r="X77" s="116"/>
      <c r="Y77" s="193">
        <f>S77/$W$79</f>
        <v>0.25</v>
      </c>
      <c r="Z77" s="194">
        <f>T77/$W$79</f>
        <v>0.16666666666666666</v>
      </c>
      <c r="AA77" s="194">
        <f>(U77+V77)/$W$79</f>
        <v>0.16666666666666666</v>
      </c>
      <c r="AB77" s="195">
        <f>W77/$W$79</f>
        <v>0.25</v>
      </c>
      <c r="AC77" s="159"/>
      <c r="AD77" s="101">
        <v>5.0999999999999996</v>
      </c>
      <c r="AE77" s="78" t="s">
        <v>411</v>
      </c>
      <c r="AF77" s="154"/>
      <c r="AG77" s="187">
        <v>0.3</v>
      </c>
      <c r="AH77" s="188">
        <v>0.4</v>
      </c>
      <c r="AI77" s="188">
        <v>0.3</v>
      </c>
      <c r="AJ77" s="188">
        <v>0</v>
      </c>
      <c r="AK77" s="189">
        <v>0.90909090909090906</v>
      </c>
      <c r="AL77" s="175"/>
      <c r="AM77" s="267">
        <f t="shared" ref="AM77:AP77" si="14">K77-Y77</f>
        <v>0.11363636363636365</v>
      </c>
      <c r="AN77" s="268">
        <f t="shared" si="14"/>
        <v>1.5151515151515166E-2</v>
      </c>
      <c r="AO77" s="268">
        <f t="shared" si="14"/>
        <v>-7.5757575757575746E-2</v>
      </c>
      <c r="AP77" s="269">
        <f t="shared" si="14"/>
        <v>-0.25</v>
      </c>
      <c r="AR77" s="187">
        <f>Y77-AG77</f>
        <v>-4.9999999999999989E-2</v>
      </c>
      <c r="AS77" s="188">
        <f>Z77-AH77</f>
        <v>-0.23333333333333336</v>
      </c>
      <c r="AT77" s="188">
        <f>AA77-AI77</f>
        <v>-0.13333333333333333</v>
      </c>
      <c r="AU77" s="189">
        <f>AB77-AJ77</f>
        <v>0.25</v>
      </c>
    </row>
    <row r="78" spans="1:47"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X78" s="116"/>
      <c r="Y78" s="27" t="s">
        <v>516</v>
      </c>
      <c r="Z78" s="27" t="s">
        <v>517</v>
      </c>
      <c r="AA78" s="27" t="s">
        <v>518</v>
      </c>
      <c r="AB78" s="27" t="s">
        <v>519</v>
      </c>
      <c r="AC78" s="159"/>
      <c r="AD78" s="108"/>
      <c r="AE78" s="114"/>
      <c r="AF78" s="154"/>
      <c r="AG78" s="181"/>
      <c r="AH78" s="181"/>
      <c r="AI78" s="181"/>
      <c r="AJ78" s="181"/>
      <c r="AK78" s="181"/>
      <c r="AL78" s="175"/>
      <c r="AM78" s="27" t="s">
        <v>516</v>
      </c>
      <c r="AN78" s="27" t="s">
        <v>517</v>
      </c>
      <c r="AO78" s="27" t="s">
        <v>518</v>
      </c>
      <c r="AP78" s="27" t="s">
        <v>519</v>
      </c>
      <c r="AR78" s="174"/>
      <c r="AS78" s="174"/>
      <c r="AT78" s="174"/>
      <c r="AU78" s="174"/>
    </row>
    <row r="79" spans="1:47" ht="17.100000000000001" customHeight="1" thickBot="1" x14ac:dyDescent="0.25">
      <c r="A79" s="89"/>
      <c r="B79" s="109"/>
      <c r="C79" s="102"/>
      <c r="D79" s="144"/>
      <c r="E79" s="209">
        <v>0</v>
      </c>
      <c r="F79" s="210">
        <v>1</v>
      </c>
      <c r="G79" s="210">
        <v>1</v>
      </c>
      <c r="H79" s="210">
        <v>2</v>
      </c>
      <c r="I79" s="211">
        <v>11</v>
      </c>
      <c r="J79" s="116"/>
      <c r="K79" s="193">
        <f>E79/$I$79</f>
        <v>0</v>
      </c>
      <c r="L79" s="194">
        <f>F79/$I$79</f>
        <v>9.0909090909090912E-2</v>
      </c>
      <c r="M79" s="194">
        <f>G79/$I$79</f>
        <v>9.0909090909090912E-2</v>
      </c>
      <c r="N79" s="195">
        <f>H79/$I$79</f>
        <v>0.18181818181818182</v>
      </c>
      <c r="O79" s="159"/>
      <c r="P79" s="109"/>
      <c r="Q79" s="102"/>
      <c r="R79" s="144"/>
      <c r="S79" s="52">
        <v>0</v>
      </c>
      <c r="T79" s="53">
        <v>0</v>
      </c>
      <c r="U79" s="53">
        <v>1</v>
      </c>
      <c r="V79" s="53">
        <v>1</v>
      </c>
      <c r="W79" s="55">
        <v>12</v>
      </c>
      <c r="X79" s="116"/>
      <c r="Y79" s="193">
        <f>S79/$W$79</f>
        <v>0</v>
      </c>
      <c r="Z79" s="194">
        <f>T79/$W$79</f>
        <v>0</v>
      </c>
      <c r="AA79" s="194">
        <f>U79/$W$79</f>
        <v>8.3333333333333329E-2</v>
      </c>
      <c r="AB79" s="195">
        <f>V79/$W$79</f>
        <v>8.3333333333333329E-2</v>
      </c>
      <c r="AC79" s="159"/>
      <c r="AD79" s="109"/>
      <c r="AE79" s="74"/>
      <c r="AF79" s="154"/>
      <c r="AG79" s="181"/>
      <c r="AH79" s="181"/>
      <c r="AI79" s="181"/>
      <c r="AJ79" s="181"/>
      <c r="AK79" s="181"/>
      <c r="AL79" s="175"/>
      <c r="AM79" s="270">
        <f t="shared" ref="AM79:AP79" si="15">K79-Y79</f>
        <v>0</v>
      </c>
      <c r="AN79" s="271">
        <f t="shared" si="15"/>
        <v>9.0909090909090912E-2</v>
      </c>
      <c r="AO79" s="271">
        <f t="shared" si="15"/>
        <v>7.5757575757575829E-3</v>
      </c>
      <c r="AP79" s="272">
        <f t="shared" si="15"/>
        <v>9.8484848484848495E-2</v>
      </c>
      <c r="AR79" s="174"/>
      <c r="AS79" s="174"/>
      <c r="AT79" s="174"/>
      <c r="AU79" s="174"/>
    </row>
    <row r="80" spans="1:47" ht="25.35" customHeight="1" thickBot="1" x14ac:dyDescent="0.25">
      <c r="B80" s="102">
        <v>5.2</v>
      </c>
      <c r="C80" s="28" t="s">
        <v>101</v>
      </c>
      <c r="D80" s="144"/>
      <c r="E80" s="205">
        <v>9</v>
      </c>
      <c r="F80" s="205">
        <v>1</v>
      </c>
      <c r="G80" s="206">
        <v>1</v>
      </c>
      <c r="H80" s="205">
        <v>0</v>
      </c>
      <c r="I80" s="205">
        <v>11</v>
      </c>
      <c r="J80" s="116"/>
      <c r="K80" s="192">
        <v>0.81818181818181823</v>
      </c>
      <c r="L80" s="192">
        <v>9.0909090909090912E-2</v>
      </c>
      <c r="M80" s="192">
        <v>9.0909090909090912E-2</v>
      </c>
      <c r="N80" s="192">
        <v>0</v>
      </c>
      <c r="O80" s="157"/>
      <c r="P80" s="102">
        <v>5.2</v>
      </c>
      <c r="Q80" s="102" t="s">
        <v>101</v>
      </c>
      <c r="R80" s="144"/>
      <c r="S80" s="30">
        <v>10</v>
      </c>
      <c r="T80" s="30">
        <v>2</v>
      </c>
      <c r="U80" s="31">
        <v>0</v>
      </c>
      <c r="V80" s="30">
        <v>0</v>
      </c>
      <c r="W80" s="30">
        <v>12</v>
      </c>
      <c r="X80" s="116"/>
      <c r="Y80" s="127">
        <f t="shared" si="3"/>
        <v>0.83333333333333337</v>
      </c>
      <c r="Z80" s="127">
        <f t="shared" si="3"/>
        <v>0.16666666666666666</v>
      </c>
      <c r="AA80" s="127">
        <f t="shared" si="3"/>
        <v>0</v>
      </c>
      <c r="AB80" s="127">
        <f t="shared" si="3"/>
        <v>0</v>
      </c>
      <c r="AC80" s="157"/>
      <c r="AD80" s="102">
        <v>5.2</v>
      </c>
      <c r="AE80" s="74" t="s">
        <v>101</v>
      </c>
      <c r="AF80" s="154"/>
      <c r="AG80" s="174">
        <v>0.63636363636363635</v>
      </c>
      <c r="AH80" s="174">
        <v>9.0909090909090912E-2</v>
      </c>
      <c r="AI80" s="174">
        <v>9.0909090909090912E-2</v>
      </c>
      <c r="AJ80" s="174">
        <v>0.18181818181818182</v>
      </c>
      <c r="AK80" s="174">
        <v>1</v>
      </c>
      <c r="AL80" s="175"/>
      <c r="AM80" s="264">
        <f t="shared" ref="AM80:AP84" si="16">K80-Y80</f>
        <v>-1.5151515151515138E-2</v>
      </c>
      <c r="AN80" s="264">
        <f t="shared" si="16"/>
        <v>-7.5757575757575746E-2</v>
      </c>
      <c r="AO80" s="264">
        <f t="shared" si="16"/>
        <v>9.0909090909090912E-2</v>
      </c>
      <c r="AP80" s="264">
        <f t="shared" si="16"/>
        <v>0</v>
      </c>
      <c r="AR80" s="174">
        <f t="shared" ref="AR80:AU84" si="17">Y80-AG80</f>
        <v>0.19696969696969702</v>
      </c>
      <c r="AS80" s="174">
        <f t="shared" si="17"/>
        <v>7.5757575757575746E-2</v>
      </c>
      <c r="AT80" s="174">
        <f t="shared" si="17"/>
        <v>-9.0909090909090912E-2</v>
      </c>
      <c r="AU80" s="174">
        <f t="shared" si="17"/>
        <v>-0.18181818181818182</v>
      </c>
    </row>
    <row r="81" spans="1:47" ht="36.6" customHeight="1" thickBot="1" x14ac:dyDescent="0.25">
      <c r="B81" s="28">
        <v>5.3</v>
      </c>
      <c r="C81" s="28" t="s">
        <v>583</v>
      </c>
      <c r="D81" s="144"/>
      <c r="E81" s="205">
        <v>10</v>
      </c>
      <c r="F81" s="205">
        <v>0</v>
      </c>
      <c r="G81" s="206">
        <v>1</v>
      </c>
      <c r="H81" s="205">
        <v>0</v>
      </c>
      <c r="I81" s="205">
        <v>11</v>
      </c>
      <c r="J81" s="116"/>
      <c r="K81" s="192">
        <v>0.90909090909090906</v>
      </c>
      <c r="L81" s="192">
        <v>0</v>
      </c>
      <c r="M81" s="192">
        <v>9.0909090909090912E-2</v>
      </c>
      <c r="N81" s="192">
        <v>0</v>
      </c>
      <c r="O81" s="157"/>
      <c r="P81" s="28">
        <v>5.3</v>
      </c>
      <c r="Q81" s="28" t="s">
        <v>102</v>
      </c>
      <c r="R81" s="144"/>
      <c r="S81" s="30">
        <v>9</v>
      </c>
      <c r="T81" s="30">
        <v>2</v>
      </c>
      <c r="U81" s="31">
        <v>1</v>
      </c>
      <c r="V81" s="30">
        <v>0</v>
      </c>
      <c r="W81" s="30">
        <v>12</v>
      </c>
      <c r="X81" s="116"/>
      <c r="Y81" s="127">
        <f t="shared" si="3"/>
        <v>0.75</v>
      </c>
      <c r="Z81" s="127">
        <f t="shared" si="3"/>
        <v>0.16666666666666666</v>
      </c>
      <c r="AA81" s="127">
        <f t="shared" si="3"/>
        <v>8.3333333333333329E-2</v>
      </c>
      <c r="AB81" s="127">
        <f t="shared" si="3"/>
        <v>0</v>
      </c>
      <c r="AC81" s="157"/>
      <c r="AD81" s="28">
        <v>5.3</v>
      </c>
      <c r="AE81" s="74" t="s">
        <v>413</v>
      </c>
      <c r="AF81" s="154"/>
      <c r="AG81" s="174">
        <v>0.54545454545454541</v>
      </c>
      <c r="AH81" s="174">
        <v>0.36363636363636365</v>
      </c>
      <c r="AI81" s="174">
        <v>0</v>
      </c>
      <c r="AJ81" s="174">
        <v>9.0909090909090912E-2</v>
      </c>
      <c r="AK81" s="174">
        <v>1</v>
      </c>
      <c r="AL81" s="175"/>
      <c r="AM81" s="264">
        <f t="shared" si="16"/>
        <v>0.15909090909090906</v>
      </c>
      <c r="AN81" s="264">
        <f t="shared" si="16"/>
        <v>-0.16666666666666666</v>
      </c>
      <c r="AO81" s="264">
        <f t="shared" si="16"/>
        <v>7.5757575757575829E-3</v>
      </c>
      <c r="AP81" s="264">
        <f t="shared" si="16"/>
        <v>0</v>
      </c>
      <c r="AR81" s="174">
        <f t="shared" si="17"/>
        <v>0.20454545454545459</v>
      </c>
      <c r="AS81" s="174">
        <f t="shared" si="17"/>
        <v>-0.19696969696969699</v>
      </c>
      <c r="AT81" s="174">
        <f t="shared" si="17"/>
        <v>8.3333333333333329E-2</v>
      </c>
      <c r="AU81" s="174">
        <f t="shared" si="17"/>
        <v>-9.0909090909090912E-2</v>
      </c>
    </row>
    <row r="82" spans="1:47" ht="17.100000000000001" customHeight="1" thickBot="1" x14ac:dyDescent="0.25">
      <c r="B82" s="28">
        <v>5.4</v>
      </c>
      <c r="C82" s="28" t="s">
        <v>584</v>
      </c>
      <c r="D82" s="144"/>
      <c r="E82" s="205">
        <v>9</v>
      </c>
      <c r="F82" s="205">
        <v>0</v>
      </c>
      <c r="G82" s="206">
        <v>1</v>
      </c>
      <c r="H82" s="205">
        <v>1</v>
      </c>
      <c r="I82" s="205">
        <v>11</v>
      </c>
      <c r="J82" s="116"/>
      <c r="K82" s="192">
        <v>0.81818181818181823</v>
      </c>
      <c r="L82" s="192">
        <v>0</v>
      </c>
      <c r="M82" s="192">
        <v>9.0909090909090912E-2</v>
      </c>
      <c r="N82" s="192">
        <v>9.0909090909090912E-2</v>
      </c>
      <c r="O82" s="157"/>
      <c r="P82" s="28">
        <v>5.4</v>
      </c>
      <c r="Q82" s="28" t="s">
        <v>103</v>
      </c>
      <c r="R82" s="144"/>
      <c r="S82" s="30">
        <v>8</v>
      </c>
      <c r="T82" s="30">
        <v>1</v>
      </c>
      <c r="U82" s="31">
        <v>2</v>
      </c>
      <c r="V82" s="30">
        <v>1</v>
      </c>
      <c r="W82" s="30">
        <v>12</v>
      </c>
      <c r="X82" s="116"/>
      <c r="Y82" s="127">
        <f t="shared" si="3"/>
        <v>0.66666666666666663</v>
      </c>
      <c r="Z82" s="127">
        <f t="shared" si="3"/>
        <v>8.3333333333333329E-2</v>
      </c>
      <c r="AA82" s="127">
        <f t="shared" si="3"/>
        <v>0.16666666666666666</v>
      </c>
      <c r="AB82" s="127">
        <f t="shared" si="3"/>
        <v>8.3333333333333329E-2</v>
      </c>
      <c r="AC82" s="157"/>
      <c r="AD82" s="28">
        <v>5.4</v>
      </c>
      <c r="AE82" s="74" t="s">
        <v>103</v>
      </c>
      <c r="AF82" s="154"/>
      <c r="AG82" s="174">
        <v>0.54545454545454541</v>
      </c>
      <c r="AH82" s="174">
        <v>0.36363636363636365</v>
      </c>
      <c r="AI82" s="174">
        <v>0</v>
      </c>
      <c r="AJ82" s="174">
        <v>9.0909090909090912E-2</v>
      </c>
      <c r="AK82" s="174">
        <v>1</v>
      </c>
      <c r="AL82" s="175"/>
      <c r="AM82" s="264">
        <f t="shared" si="16"/>
        <v>0.1515151515151516</v>
      </c>
      <c r="AN82" s="264">
        <f t="shared" si="16"/>
        <v>-8.3333333333333329E-2</v>
      </c>
      <c r="AO82" s="264">
        <f t="shared" si="16"/>
        <v>-7.5757575757575746E-2</v>
      </c>
      <c r="AP82" s="264">
        <f t="shared" si="16"/>
        <v>7.5757575757575829E-3</v>
      </c>
      <c r="AR82" s="174">
        <f t="shared" si="17"/>
        <v>0.12121212121212122</v>
      </c>
      <c r="AS82" s="174">
        <f t="shared" si="17"/>
        <v>-0.28030303030303033</v>
      </c>
      <c r="AT82" s="174">
        <f t="shared" si="17"/>
        <v>0.16666666666666666</v>
      </c>
      <c r="AU82" s="174">
        <f t="shared" si="17"/>
        <v>-7.5757575757575829E-3</v>
      </c>
    </row>
    <row r="83" spans="1:47" ht="25.35" customHeight="1" thickBot="1" x14ac:dyDescent="0.25">
      <c r="B83" s="28">
        <v>5.5</v>
      </c>
      <c r="C83" s="28" t="s">
        <v>585</v>
      </c>
      <c r="D83" s="144"/>
      <c r="E83" s="205">
        <v>10</v>
      </c>
      <c r="F83" s="205">
        <v>0</v>
      </c>
      <c r="G83" s="206">
        <v>1</v>
      </c>
      <c r="H83" s="205">
        <v>0</v>
      </c>
      <c r="I83" s="205">
        <v>11</v>
      </c>
      <c r="J83" s="116"/>
      <c r="K83" s="192">
        <v>0.90909090909090906</v>
      </c>
      <c r="L83" s="192">
        <v>0</v>
      </c>
      <c r="M83" s="192">
        <v>9.0909090909090912E-2</v>
      </c>
      <c r="N83" s="192">
        <v>0</v>
      </c>
      <c r="O83" s="157"/>
      <c r="P83" s="28">
        <v>5.5</v>
      </c>
      <c r="Q83" s="28" t="s">
        <v>104</v>
      </c>
      <c r="R83" s="144"/>
      <c r="S83" s="30">
        <v>9</v>
      </c>
      <c r="T83" s="30">
        <v>1</v>
      </c>
      <c r="U83" s="31">
        <v>1</v>
      </c>
      <c r="V83" s="30">
        <v>1</v>
      </c>
      <c r="W83" s="30">
        <v>12</v>
      </c>
      <c r="X83" s="116"/>
      <c r="Y83" s="127">
        <f t="shared" si="3"/>
        <v>0.75</v>
      </c>
      <c r="Z83" s="127">
        <f t="shared" si="3"/>
        <v>8.3333333333333329E-2</v>
      </c>
      <c r="AA83" s="127">
        <f t="shared" si="3"/>
        <v>8.3333333333333329E-2</v>
      </c>
      <c r="AB83" s="127">
        <f t="shared" si="3"/>
        <v>8.3333333333333329E-2</v>
      </c>
      <c r="AC83" s="157"/>
      <c r="AD83" s="28">
        <v>5.5</v>
      </c>
      <c r="AE83" s="74" t="s">
        <v>104</v>
      </c>
      <c r="AF83" s="154"/>
      <c r="AG83" s="174">
        <v>0.72727272727272729</v>
      </c>
      <c r="AH83" s="174">
        <v>0</v>
      </c>
      <c r="AI83" s="174">
        <v>0.18181818181818182</v>
      </c>
      <c r="AJ83" s="174">
        <v>9.0909090909090912E-2</v>
      </c>
      <c r="AK83" s="174">
        <v>1</v>
      </c>
      <c r="AL83" s="175"/>
      <c r="AM83" s="264">
        <f t="shared" si="16"/>
        <v>0.15909090909090906</v>
      </c>
      <c r="AN83" s="264">
        <f t="shared" si="16"/>
        <v>-8.3333333333333329E-2</v>
      </c>
      <c r="AO83" s="264">
        <f t="shared" si="16"/>
        <v>7.5757575757575829E-3</v>
      </c>
      <c r="AP83" s="264">
        <f t="shared" si="16"/>
        <v>-8.3333333333333329E-2</v>
      </c>
      <c r="AR83" s="174">
        <f t="shared" si="17"/>
        <v>2.2727272727272707E-2</v>
      </c>
      <c r="AS83" s="174">
        <f t="shared" si="17"/>
        <v>8.3333333333333329E-2</v>
      </c>
      <c r="AT83" s="174">
        <f t="shared" si="17"/>
        <v>-9.8484848484848495E-2</v>
      </c>
      <c r="AU83" s="174">
        <f t="shared" si="17"/>
        <v>-7.5757575757575829E-3</v>
      </c>
    </row>
    <row r="84" spans="1:47" ht="17.100000000000001" customHeight="1" thickBot="1" x14ac:dyDescent="0.25">
      <c r="B84" s="28">
        <v>5.6</v>
      </c>
      <c r="C84" s="28" t="s">
        <v>586</v>
      </c>
      <c r="D84" s="144"/>
      <c r="E84" s="205">
        <v>10</v>
      </c>
      <c r="F84" s="205">
        <v>0</v>
      </c>
      <c r="G84" s="206">
        <v>1</v>
      </c>
      <c r="H84" s="205">
        <v>0</v>
      </c>
      <c r="I84" s="205">
        <v>11</v>
      </c>
      <c r="J84" s="116"/>
      <c r="K84" s="192">
        <v>0.90909090909090906</v>
      </c>
      <c r="L84" s="192">
        <v>0</v>
      </c>
      <c r="M84" s="192">
        <v>9.0909090909090912E-2</v>
      </c>
      <c r="N84" s="192">
        <v>0</v>
      </c>
      <c r="O84" s="157"/>
      <c r="P84" s="28">
        <v>5.6</v>
      </c>
      <c r="Q84" s="28" t="s">
        <v>105</v>
      </c>
      <c r="R84" s="144"/>
      <c r="S84" s="30">
        <v>9</v>
      </c>
      <c r="T84" s="30">
        <v>2</v>
      </c>
      <c r="U84" s="31">
        <v>1</v>
      </c>
      <c r="V84" s="30">
        <v>0</v>
      </c>
      <c r="W84" s="30">
        <v>12</v>
      </c>
      <c r="X84" s="116"/>
      <c r="Y84" s="127">
        <f t="shared" si="3"/>
        <v>0.75</v>
      </c>
      <c r="Z84" s="127">
        <f t="shared" si="3"/>
        <v>0.16666666666666666</v>
      </c>
      <c r="AA84" s="127">
        <f t="shared" si="3"/>
        <v>8.3333333333333329E-2</v>
      </c>
      <c r="AB84" s="127">
        <f t="shared" si="3"/>
        <v>0</v>
      </c>
      <c r="AC84" s="157"/>
      <c r="AD84" s="28">
        <v>5.6</v>
      </c>
      <c r="AE84" s="74" t="s">
        <v>105</v>
      </c>
      <c r="AF84" s="154"/>
      <c r="AG84" s="174">
        <v>0.54545454545454541</v>
      </c>
      <c r="AH84" s="174">
        <v>0.27272727272727271</v>
      </c>
      <c r="AI84" s="174">
        <v>9.0909090909090912E-2</v>
      </c>
      <c r="AJ84" s="174">
        <v>9.0909090909090912E-2</v>
      </c>
      <c r="AK84" s="174">
        <v>1</v>
      </c>
      <c r="AL84" s="175"/>
      <c r="AM84" s="264">
        <f t="shared" si="16"/>
        <v>0.15909090909090906</v>
      </c>
      <c r="AN84" s="264">
        <f t="shared" si="16"/>
        <v>-0.16666666666666666</v>
      </c>
      <c r="AO84" s="264">
        <f t="shared" si="16"/>
        <v>7.5757575757575829E-3</v>
      </c>
      <c r="AP84" s="264">
        <f t="shared" si="16"/>
        <v>0</v>
      </c>
      <c r="AR84" s="174">
        <f t="shared" si="17"/>
        <v>0.20454545454545459</v>
      </c>
      <c r="AS84" s="174">
        <f t="shared" si="17"/>
        <v>-0.10606060606060605</v>
      </c>
      <c r="AT84" s="174">
        <f t="shared" si="17"/>
        <v>-7.5757575757575829E-3</v>
      </c>
      <c r="AU84" s="174">
        <f t="shared" si="17"/>
        <v>-9.0909090909090912E-2</v>
      </c>
    </row>
    <row r="85" spans="1:47" ht="16.350000000000001" customHeight="1" x14ac:dyDescent="0.2">
      <c r="A85" s="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X85" s="116"/>
      <c r="Y85" s="127" t="str">
        <f t="shared" si="3"/>
        <v/>
      </c>
      <c r="Z85" s="127" t="str">
        <f t="shared" si="3"/>
        <v/>
      </c>
      <c r="AA85" s="127" t="str">
        <f t="shared" si="3"/>
        <v/>
      </c>
      <c r="AB85" s="127" t="str">
        <f t="shared" si="3"/>
        <v/>
      </c>
      <c r="AC85" s="157"/>
      <c r="AD85" s="88"/>
      <c r="AG85" s="175"/>
      <c r="AH85" s="175"/>
      <c r="AI85" s="175"/>
      <c r="AJ85" s="175"/>
      <c r="AK85" s="175"/>
      <c r="AL85" s="175"/>
      <c r="AM85" s="175" t="s">
        <v>49</v>
      </c>
      <c r="AN85" s="175" t="s">
        <v>49</v>
      </c>
      <c r="AO85" s="175" t="s">
        <v>49</v>
      </c>
      <c r="AP85" s="175" t="s">
        <v>49</v>
      </c>
      <c r="AR85" s="175"/>
      <c r="AS85" s="175"/>
      <c r="AT85" s="175"/>
      <c r="AU85" s="175"/>
    </row>
    <row r="86" spans="1:47" ht="17.100000000000001" customHeight="1" x14ac:dyDescent="0.2">
      <c r="A86" s="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X86" s="116"/>
      <c r="Y86" s="127" t="str">
        <f t="shared" si="3"/>
        <v/>
      </c>
      <c r="Z86" s="127" t="str">
        <f t="shared" si="3"/>
        <v/>
      </c>
      <c r="AA86" s="127" t="str">
        <f t="shared" si="3"/>
        <v/>
      </c>
      <c r="AB86" s="127" t="str">
        <f t="shared" si="3"/>
        <v/>
      </c>
      <c r="AC86" s="157"/>
      <c r="AD86" s="79" t="s">
        <v>106</v>
      </c>
      <c r="AE86" s="166"/>
      <c r="AG86" s="175"/>
      <c r="AH86" s="175"/>
      <c r="AI86" s="175"/>
      <c r="AJ86" s="175"/>
      <c r="AK86" s="175"/>
      <c r="AL86" s="175"/>
      <c r="AM86" s="175" t="s">
        <v>49</v>
      </c>
      <c r="AN86" s="175" t="s">
        <v>49</v>
      </c>
      <c r="AO86" s="175" t="s">
        <v>49</v>
      </c>
      <c r="AP86" s="175" t="s">
        <v>49</v>
      </c>
      <c r="AR86" s="175"/>
      <c r="AS86" s="175"/>
      <c r="AT86" s="175"/>
      <c r="AU86" s="175"/>
    </row>
    <row r="87" spans="1:47" ht="17.850000000000001" customHeight="1" thickBot="1" x14ac:dyDescent="0.25">
      <c r="A87" s="2"/>
      <c r="B87" s="26"/>
      <c r="C87" s="56"/>
      <c r="D87" s="149"/>
      <c r="E87" s="30" t="s">
        <v>49</v>
      </c>
      <c r="F87" s="30" t="s">
        <v>49</v>
      </c>
      <c r="G87" s="31" t="s">
        <v>49</v>
      </c>
      <c r="H87" s="30" t="s">
        <v>49</v>
      </c>
      <c r="I87" s="30" t="s">
        <v>49</v>
      </c>
      <c r="J87" s="116"/>
      <c r="K87" s="127" t="s">
        <v>49</v>
      </c>
      <c r="L87" s="127" t="s">
        <v>49</v>
      </c>
      <c r="M87" s="127" t="s">
        <v>49</v>
      </c>
      <c r="N87" s="127" t="s">
        <v>49</v>
      </c>
      <c r="O87" s="157"/>
      <c r="P87" s="26"/>
      <c r="Q87" s="56"/>
      <c r="R87" s="149"/>
      <c r="S87" s="30"/>
      <c r="T87" s="30"/>
      <c r="U87" s="31"/>
      <c r="V87" s="30"/>
      <c r="W87" s="30"/>
      <c r="X87" s="116"/>
      <c r="Y87" s="127" t="str">
        <f t="shared" si="3"/>
        <v/>
      </c>
      <c r="Z87" s="127" t="str">
        <f t="shared" si="3"/>
        <v/>
      </c>
      <c r="AA87" s="127" t="str">
        <f t="shared" si="3"/>
        <v/>
      </c>
      <c r="AB87" s="127" t="str">
        <f t="shared" si="3"/>
        <v/>
      </c>
      <c r="AC87" s="157"/>
      <c r="AD87" s="88"/>
      <c r="AG87" s="175"/>
      <c r="AH87" s="175"/>
      <c r="AI87" s="175"/>
      <c r="AJ87" s="175"/>
      <c r="AK87" s="175"/>
      <c r="AL87" s="175"/>
      <c r="AM87" s="175" t="s">
        <v>49</v>
      </c>
      <c r="AN87" s="175" t="s">
        <v>49</v>
      </c>
      <c r="AO87" s="175" t="s">
        <v>49</v>
      </c>
      <c r="AP87" s="175" t="s">
        <v>49</v>
      </c>
      <c r="AR87" s="175"/>
      <c r="AS87" s="175"/>
      <c r="AT87" s="175"/>
      <c r="AU87" s="175"/>
    </row>
    <row r="88" spans="1:47" ht="25.35" customHeight="1" thickBot="1" x14ac:dyDescent="0.25">
      <c r="A88" s="2"/>
      <c r="B88" s="28" t="s">
        <v>107</v>
      </c>
      <c r="C88" s="28" t="s">
        <v>587</v>
      </c>
      <c r="D88" s="144"/>
      <c r="E88" s="205">
        <v>9</v>
      </c>
      <c r="F88" s="205">
        <v>0</v>
      </c>
      <c r="G88" s="206">
        <v>0</v>
      </c>
      <c r="H88" s="205">
        <v>2</v>
      </c>
      <c r="I88" s="205">
        <v>11</v>
      </c>
      <c r="J88" s="116"/>
      <c r="K88" s="192">
        <v>0.81818181818181823</v>
      </c>
      <c r="L88" s="192">
        <v>0</v>
      </c>
      <c r="M88" s="192">
        <v>0</v>
      </c>
      <c r="N88" s="192">
        <v>0.18181818181818182</v>
      </c>
      <c r="O88" s="157"/>
      <c r="P88" s="28" t="s">
        <v>107</v>
      </c>
      <c r="Q88" s="28" t="s">
        <v>108</v>
      </c>
      <c r="R88" s="144"/>
      <c r="S88" s="30">
        <v>7</v>
      </c>
      <c r="T88" s="30">
        <v>1</v>
      </c>
      <c r="U88" s="31">
        <v>1</v>
      </c>
      <c r="V88" s="30">
        <v>3</v>
      </c>
      <c r="W88" s="30">
        <v>12</v>
      </c>
      <c r="X88" s="116"/>
      <c r="Y88" s="127">
        <f t="shared" si="3"/>
        <v>0.58333333333333337</v>
      </c>
      <c r="Z88" s="127">
        <f t="shared" si="3"/>
        <v>8.3333333333333329E-2</v>
      </c>
      <c r="AA88" s="127">
        <f t="shared" si="3"/>
        <v>8.3333333333333329E-2</v>
      </c>
      <c r="AB88" s="127">
        <f t="shared" si="3"/>
        <v>0.25</v>
      </c>
      <c r="AC88" s="157"/>
      <c r="AD88" s="28">
        <v>1</v>
      </c>
      <c r="AE88" s="83" t="s">
        <v>108</v>
      </c>
      <c r="AF88" s="154"/>
      <c r="AG88" s="174">
        <v>0.45454545454545453</v>
      </c>
      <c r="AH88" s="174">
        <v>0.18181818181818182</v>
      </c>
      <c r="AI88" s="174">
        <v>9.0909090909090912E-2</v>
      </c>
      <c r="AJ88" s="174">
        <v>0.27272727272727271</v>
      </c>
      <c r="AK88" s="174">
        <v>1</v>
      </c>
      <c r="AL88" s="175"/>
      <c r="AM88" s="264">
        <f t="shared" ref="AM88:AP98" si="18">K88-Y88</f>
        <v>0.23484848484848486</v>
      </c>
      <c r="AN88" s="264">
        <f t="shared" si="18"/>
        <v>-8.3333333333333329E-2</v>
      </c>
      <c r="AO88" s="264">
        <f t="shared" si="18"/>
        <v>-8.3333333333333329E-2</v>
      </c>
      <c r="AP88" s="264">
        <f t="shared" si="18"/>
        <v>-6.8181818181818177E-2</v>
      </c>
      <c r="AR88" s="174">
        <f t="shared" ref="AR88:AU98" si="19">Y88-AG88</f>
        <v>0.12878787878787884</v>
      </c>
      <c r="AS88" s="174">
        <f t="shared" si="19"/>
        <v>-9.8484848484848495E-2</v>
      </c>
      <c r="AT88" s="174">
        <f t="shared" si="19"/>
        <v>-7.5757575757575829E-3</v>
      </c>
      <c r="AU88" s="174">
        <f t="shared" si="19"/>
        <v>-2.2727272727272707E-2</v>
      </c>
    </row>
    <row r="89" spans="1:47" ht="25.35" customHeight="1" thickBot="1" x14ac:dyDescent="0.25">
      <c r="A89" s="2"/>
      <c r="B89" s="28" t="s">
        <v>109</v>
      </c>
      <c r="C89" s="28" t="s">
        <v>588</v>
      </c>
      <c r="D89" s="144"/>
      <c r="E89" s="205">
        <v>10</v>
      </c>
      <c r="F89" s="205">
        <v>1</v>
      </c>
      <c r="G89" s="206">
        <v>0</v>
      </c>
      <c r="H89" s="205">
        <v>0</v>
      </c>
      <c r="I89" s="205">
        <v>11</v>
      </c>
      <c r="J89" s="116"/>
      <c r="K89" s="192">
        <v>0.90909090909090906</v>
      </c>
      <c r="L89" s="192">
        <v>9.0909090909090912E-2</v>
      </c>
      <c r="M89" s="192">
        <v>0</v>
      </c>
      <c r="N89" s="192">
        <v>0</v>
      </c>
      <c r="O89" s="157"/>
      <c r="P89" s="28" t="s">
        <v>109</v>
      </c>
      <c r="Q89" s="28" t="s">
        <v>110</v>
      </c>
      <c r="R89" s="144"/>
      <c r="S89" s="30">
        <v>7</v>
      </c>
      <c r="T89" s="30">
        <v>2</v>
      </c>
      <c r="U89" s="31">
        <v>1</v>
      </c>
      <c r="V89" s="30">
        <v>2</v>
      </c>
      <c r="W89" s="30">
        <v>12</v>
      </c>
      <c r="X89" s="116"/>
      <c r="Y89" s="127">
        <f t="shared" si="3"/>
        <v>0.58333333333333337</v>
      </c>
      <c r="Z89" s="127">
        <f t="shared" si="3"/>
        <v>0.16666666666666666</v>
      </c>
      <c r="AA89" s="127">
        <f t="shared" si="3"/>
        <v>8.3333333333333329E-2</v>
      </c>
      <c r="AB89" s="127">
        <f t="shared" si="3"/>
        <v>0.16666666666666666</v>
      </c>
      <c r="AC89" s="157"/>
      <c r="AD89" s="28">
        <v>2</v>
      </c>
      <c r="AE89" s="74" t="s">
        <v>110</v>
      </c>
      <c r="AF89" s="154"/>
      <c r="AG89" s="174">
        <v>0.36363636363636365</v>
      </c>
      <c r="AH89" s="174">
        <v>0.18181818181818182</v>
      </c>
      <c r="AI89" s="174">
        <v>9.0909090909090912E-2</v>
      </c>
      <c r="AJ89" s="174">
        <v>0.36363636363636365</v>
      </c>
      <c r="AK89" s="174">
        <v>1</v>
      </c>
      <c r="AL89" s="175"/>
      <c r="AM89" s="264">
        <f t="shared" si="18"/>
        <v>0.32575757575757569</v>
      </c>
      <c r="AN89" s="264">
        <f t="shared" si="18"/>
        <v>-7.5757575757575746E-2</v>
      </c>
      <c r="AO89" s="264">
        <f t="shared" si="18"/>
        <v>-8.3333333333333329E-2</v>
      </c>
      <c r="AP89" s="264">
        <f t="shared" si="18"/>
        <v>-0.16666666666666666</v>
      </c>
      <c r="AR89" s="174">
        <f t="shared" si="19"/>
        <v>0.21969696969696972</v>
      </c>
      <c r="AS89" s="174">
        <f t="shared" si="19"/>
        <v>-1.5151515151515166E-2</v>
      </c>
      <c r="AT89" s="174">
        <f t="shared" si="19"/>
        <v>-7.5757575757575829E-3</v>
      </c>
      <c r="AU89" s="174">
        <f t="shared" si="19"/>
        <v>-0.19696969696969699</v>
      </c>
    </row>
    <row r="90" spans="1:47" ht="36.6" customHeight="1" thickBot="1" x14ac:dyDescent="0.25">
      <c r="A90" s="2"/>
      <c r="B90" s="28" t="s">
        <v>111</v>
      </c>
      <c r="C90" s="28" t="s">
        <v>112</v>
      </c>
      <c r="D90" s="144"/>
      <c r="E90" s="205">
        <v>9</v>
      </c>
      <c r="F90" s="205">
        <v>1</v>
      </c>
      <c r="G90" s="206">
        <v>0</v>
      </c>
      <c r="H90" s="205">
        <v>1</v>
      </c>
      <c r="I90" s="205">
        <v>11</v>
      </c>
      <c r="J90" s="116"/>
      <c r="K90" s="192">
        <v>0.81818181818181823</v>
      </c>
      <c r="L90" s="192">
        <v>9.0909090909090912E-2</v>
      </c>
      <c r="M90" s="192">
        <v>0</v>
      </c>
      <c r="N90" s="192">
        <v>9.0909090909090912E-2</v>
      </c>
      <c r="O90" s="157"/>
      <c r="P90" s="28" t="s">
        <v>111</v>
      </c>
      <c r="Q90" s="28" t="s">
        <v>112</v>
      </c>
      <c r="R90" s="144"/>
      <c r="S90" s="30">
        <v>9</v>
      </c>
      <c r="T90" s="30">
        <v>1</v>
      </c>
      <c r="U90" s="31">
        <v>1</v>
      </c>
      <c r="V90" s="30">
        <v>1</v>
      </c>
      <c r="W90" s="30">
        <v>12</v>
      </c>
      <c r="X90" s="116"/>
      <c r="Y90" s="127">
        <f t="shared" si="3"/>
        <v>0.75</v>
      </c>
      <c r="Z90" s="127">
        <f t="shared" si="3"/>
        <v>8.3333333333333329E-2</v>
      </c>
      <c r="AA90" s="127">
        <f t="shared" si="3"/>
        <v>8.3333333333333329E-2</v>
      </c>
      <c r="AB90" s="127">
        <f t="shared" si="3"/>
        <v>8.3333333333333329E-2</v>
      </c>
      <c r="AC90" s="157"/>
      <c r="AD90" s="28">
        <v>3</v>
      </c>
      <c r="AE90" s="74" t="s">
        <v>112</v>
      </c>
      <c r="AF90" s="154"/>
      <c r="AG90" s="174">
        <v>0.36363636363636365</v>
      </c>
      <c r="AH90" s="174">
        <v>0.18181818181818182</v>
      </c>
      <c r="AI90" s="174">
        <v>9.0909090909090912E-2</v>
      </c>
      <c r="AJ90" s="174">
        <v>0.36363636363636365</v>
      </c>
      <c r="AK90" s="174">
        <v>1</v>
      </c>
      <c r="AL90" s="175"/>
      <c r="AM90" s="264">
        <f t="shared" si="18"/>
        <v>6.8181818181818232E-2</v>
      </c>
      <c r="AN90" s="264">
        <f t="shared" si="18"/>
        <v>7.5757575757575829E-3</v>
      </c>
      <c r="AO90" s="264">
        <f t="shared" si="18"/>
        <v>-8.3333333333333329E-2</v>
      </c>
      <c r="AP90" s="264">
        <f t="shared" si="18"/>
        <v>7.5757575757575829E-3</v>
      </c>
      <c r="AR90" s="174">
        <f t="shared" si="19"/>
        <v>0.38636363636363635</v>
      </c>
      <c r="AS90" s="174">
        <f t="shared" si="19"/>
        <v>-9.8484848484848495E-2</v>
      </c>
      <c r="AT90" s="174">
        <f t="shared" si="19"/>
        <v>-7.5757575757575829E-3</v>
      </c>
      <c r="AU90" s="174">
        <f t="shared" si="19"/>
        <v>-0.28030303030303033</v>
      </c>
    </row>
    <row r="91" spans="1:47" ht="36.6" customHeight="1" thickBot="1" x14ac:dyDescent="0.25">
      <c r="A91" s="2"/>
      <c r="B91" s="28" t="s">
        <v>113</v>
      </c>
      <c r="C91" s="28" t="s">
        <v>114</v>
      </c>
      <c r="D91" s="144"/>
      <c r="E91" s="205">
        <v>8</v>
      </c>
      <c r="F91" s="205">
        <v>0</v>
      </c>
      <c r="G91" s="206">
        <v>1</v>
      </c>
      <c r="H91" s="205">
        <v>2</v>
      </c>
      <c r="I91" s="205">
        <v>11</v>
      </c>
      <c r="J91" s="116"/>
      <c r="K91" s="192">
        <v>0.72727272727272729</v>
      </c>
      <c r="L91" s="192">
        <v>0</v>
      </c>
      <c r="M91" s="192">
        <v>9.0909090909090912E-2</v>
      </c>
      <c r="N91" s="192">
        <v>0.18181818181818182</v>
      </c>
      <c r="O91" s="157"/>
      <c r="P91" s="28" t="s">
        <v>113</v>
      </c>
      <c r="Q91" s="28" t="s">
        <v>114</v>
      </c>
      <c r="R91" s="144"/>
      <c r="S91" s="30">
        <v>9</v>
      </c>
      <c r="T91" s="30">
        <v>2</v>
      </c>
      <c r="U91" s="31">
        <v>1</v>
      </c>
      <c r="V91" s="30">
        <v>0</v>
      </c>
      <c r="W91" s="30">
        <v>12</v>
      </c>
      <c r="X91" s="116"/>
      <c r="Y91" s="127">
        <f t="shared" si="3"/>
        <v>0.75</v>
      </c>
      <c r="Z91" s="127">
        <f t="shared" si="3"/>
        <v>0.16666666666666666</v>
      </c>
      <c r="AA91" s="127">
        <f t="shared" si="3"/>
        <v>8.3333333333333329E-2</v>
      </c>
      <c r="AB91" s="127">
        <f t="shared" si="3"/>
        <v>0</v>
      </c>
      <c r="AC91" s="157"/>
      <c r="AD91" s="28">
        <v>4</v>
      </c>
      <c r="AE91" s="74" t="s">
        <v>414</v>
      </c>
      <c r="AF91" s="154"/>
      <c r="AG91" s="174">
        <v>0.4</v>
      </c>
      <c r="AH91" s="174">
        <v>0.2</v>
      </c>
      <c r="AI91" s="174">
        <v>0.2</v>
      </c>
      <c r="AJ91" s="174">
        <v>0.2</v>
      </c>
      <c r="AK91" s="174">
        <v>0.90909090909090906</v>
      </c>
      <c r="AL91" s="175"/>
      <c r="AM91" s="264">
        <f t="shared" si="18"/>
        <v>-2.2727272727272707E-2</v>
      </c>
      <c r="AN91" s="264">
        <f t="shared" si="18"/>
        <v>-0.16666666666666666</v>
      </c>
      <c r="AO91" s="264">
        <f t="shared" si="18"/>
        <v>7.5757575757575829E-3</v>
      </c>
      <c r="AP91" s="264">
        <f t="shared" si="18"/>
        <v>0.18181818181818182</v>
      </c>
      <c r="AR91" s="174">
        <f t="shared" si="19"/>
        <v>0.35</v>
      </c>
      <c r="AS91" s="174">
        <f t="shared" si="19"/>
        <v>-3.3333333333333354E-2</v>
      </c>
      <c r="AT91" s="174">
        <f t="shared" si="19"/>
        <v>-0.11666666666666668</v>
      </c>
      <c r="AU91" s="174">
        <f t="shared" si="19"/>
        <v>-0.2</v>
      </c>
    </row>
    <row r="92" spans="1:47" ht="25.35" customHeight="1" thickBot="1" x14ac:dyDescent="0.25">
      <c r="A92" s="2"/>
      <c r="B92" s="28" t="s">
        <v>115</v>
      </c>
      <c r="C92" s="28" t="s">
        <v>116</v>
      </c>
      <c r="D92" s="144"/>
      <c r="E92" s="205">
        <v>4</v>
      </c>
      <c r="F92" s="205">
        <v>2</v>
      </c>
      <c r="G92" s="206">
        <v>1</v>
      </c>
      <c r="H92" s="205">
        <v>4</v>
      </c>
      <c r="I92" s="205">
        <v>11</v>
      </c>
      <c r="J92" s="116"/>
      <c r="K92" s="192">
        <v>0.36363636363636365</v>
      </c>
      <c r="L92" s="192">
        <v>0.18181818181818182</v>
      </c>
      <c r="M92" s="192">
        <v>9.0909090909090912E-2</v>
      </c>
      <c r="N92" s="192">
        <v>0.36363636363636365</v>
      </c>
      <c r="O92" s="157"/>
      <c r="P92" s="28" t="s">
        <v>115</v>
      </c>
      <c r="Q92" s="28" t="s">
        <v>116</v>
      </c>
      <c r="R92" s="144"/>
      <c r="S92" s="30">
        <v>8</v>
      </c>
      <c r="T92" s="30">
        <v>1</v>
      </c>
      <c r="U92" s="31">
        <v>1</v>
      </c>
      <c r="V92" s="30">
        <v>2</v>
      </c>
      <c r="W92" s="30">
        <v>12</v>
      </c>
      <c r="X92" s="116"/>
      <c r="Y92" s="127">
        <f t="shared" si="3"/>
        <v>0.66666666666666663</v>
      </c>
      <c r="Z92" s="127">
        <f t="shared" si="3"/>
        <v>8.3333333333333329E-2</v>
      </c>
      <c r="AA92" s="127">
        <f t="shared" si="3"/>
        <v>8.3333333333333329E-2</v>
      </c>
      <c r="AB92" s="127">
        <f t="shared" si="3"/>
        <v>0.16666666666666666</v>
      </c>
      <c r="AC92" s="157"/>
      <c r="AD92" s="28">
        <v>11</v>
      </c>
      <c r="AE92" s="74" t="s">
        <v>415</v>
      </c>
      <c r="AF92" s="154"/>
      <c r="AG92" s="174">
        <v>0.5</v>
      </c>
      <c r="AH92" s="174">
        <v>0.1</v>
      </c>
      <c r="AI92" s="174">
        <v>0.1</v>
      </c>
      <c r="AJ92" s="174">
        <v>0.3</v>
      </c>
      <c r="AK92" s="174">
        <v>0.90909090909090906</v>
      </c>
      <c r="AL92" s="175"/>
      <c r="AM92" s="264">
        <f t="shared" si="18"/>
        <v>-0.30303030303030298</v>
      </c>
      <c r="AN92" s="264">
        <f t="shared" si="18"/>
        <v>9.8484848484848495E-2</v>
      </c>
      <c r="AO92" s="264">
        <f t="shared" si="18"/>
        <v>7.5757575757575829E-3</v>
      </c>
      <c r="AP92" s="264">
        <f t="shared" si="18"/>
        <v>0.19696969696969699</v>
      </c>
      <c r="AR92" s="174">
        <f t="shared" si="19"/>
        <v>0.16666666666666663</v>
      </c>
      <c r="AS92" s="174">
        <f t="shared" si="19"/>
        <v>-1.6666666666666677E-2</v>
      </c>
      <c r="AT92" s="174">
        <f t="shared" si="19"/>
        <v>-1.6666666666666677E-2</v>
      </c>
      <c r="AU92" s="174">
        <f t="shared" si="19"/>
        <v>-0.13333333333333333</v>
      </c>
    </row>
    <row r="93" spans="1:47" ht="25.35" customHeight="1" thickBot="1" x14ac:dyDescent="0.25">
      <c r="A93" s="2"/>
      <c r="B93" s="28" t="s">
        <v>117</v>
      </c>
      <c r="C93" s="28" t="s">
        <v>589</v>
      </c>
      <c r="D93" s="144"/>
      <c r="E93" s="205">
        <v>6</v>
      </c>
      <c r="F93" s="205">
        <v>0</v>
      </c>
      <c r="G93" s="206">
        <v>2</v>
      </c>
      <c r="H93" s="205">
        <v>3</v>
      </c>
      <c r="I93" s="205">
        <v>11</v>
      </c>
      <c r="J93" s="116"/>
      <c r="K93" s="192">
        <v>0.54545454545454541</v>
      </c>
      <c r="L93" s="192">
        <v>0</v>
      </c>
      <c r="M93" s="192">
        <v>0.18181818181818182</v>
      </c>
      <c r="N93" s="192">
        <v>0.27272727272727271</v>
      </c>
      <c r="O93" s="157"/>
      <c r="P93" s="28" t="s">
        <v>117</v>
      </c>
      <c r="Q93" s="28" t="s">
        <v>118</v>
      </c>
      <c r="R93" s="144"/>
      <c r="S93" s="30">
        <v>5</v>
      </c>
      <c r="T93" s="30">
        <v>4</v>
      </c>
      <c r="U93" s="31">
        <v>0</v>
      </c>
      <c r="V93" s="30">
        <v>3</v>
      </c>
      <c r="W93" s="30">
        <v>12</v>
      </c>
      <c r="X93" s="116"/>
      <c r="Y93" s="127">
        <f t="shared" si="3"/>
        <v>0.41666666666666669</v>
      </c>
      <c r="Z93" s="127">
        <f t="shared" si="3"/>
        <v>0.33333333333333331</v>
      </c>
      <c r="AA93" s="127">
        <f t="shared" si="3"/>
        <v>0</v>
      </c>
      <c r="AB93" s="127">
        <f t="shared" si="3"/>
        <v>0.25</v>
      </c>
      <c r="AC93" s="157"/>
      <c r="AD93" s="28">
        <v>5</v>
      </c>
      <c r="AE93" s="74" t="s">
        <v>118</v>
      </c>
      <c r="AF93" s="154"/>
      <c r="AG93" s="174">
        <v>0.4</v>
      </c>
      <c r="AH93" s="174">
        <v>0.1</v>
      </c>
      <c r="AI93" s="174">
        <v>0.1</v>
      </c>
      <c r="AJ93" s="174">
        <v>0.4</v>
      </c>
      <c r="AK93" s="174">
        <v>0.90909090909090906</v>
      </c>
      <c r="AL93" s="175"/>
      <c r="AM93" s="264">
        <f t="shared" si="18"/>
        <v>0.12878787878787873</v>
      </c>
      <c r="AN93" s="264">
        <f t="shared" si="18"/>
        <v>-0.33333333333333331</v>
      </c>
      <c r="AO93" s="264">
        <f t="shared" si="18"/>
        <v>0.18181818181818182</v>
      </c>
      <c r="AP93" s="264">
        <f t="shared" si="18"/>
        <v>2.2727272727272707E-2</v>
      </c>
      <c r="AR93" s="174">
        <f t="shared" si="19"/>
        <v>1.6666666666666663E-2</v>
      </c>
      <c r="AS93" s="174">
        <f t="shared" si="19"/>
        <v>0.23333333333333331</v>
      </c>
      <c r="AT93" s="174">
        <f t="shared" si="19"/>
        <v>-0.1</v>
      </c>
      <c r="AU93" s="174">
        <f t="shared" si="19"/>
        <v>-0.15000000000000002</v>
      </c>
    </row>
    <row r="94" spans="1:47" ht="25.35" customHeight="1" thickBot="1" x14ac:dyDescent="0.25">
      <c r="A94" s="2"/>
      <c r="B94" s="28" t="s">
        <v>119</v>
      </c>
      <c r="C94" s="28" t="s">
        <v>590</v>
      </c>
      <c r="D94" s="144"/>
      <c r="E94" s="205">
        <v>6</v>
      </c>
      <c r="F94" s="205">
        <v>0</v>
      </c>
      <c r="G94" s="206">
        <v>2</v>
      </c>
      <c r="H94" s="205">
        <v>3</v>
      </c>
      <c r="I94" s="205">
        <v>11</v>
      </c>
      <c r="J94" s="116"/>
      <c r="K94" s="192">
        <v>0.54545454545454541</v>
      </c>
      <c r="L94" s="192">
        <v>0</v>
      </c>
      <c r="M94" s="192">
        <v>0.18181818181818182</v>
      </c>
      <c r="N94" s="192">
        <v>0.27272727272727271</v>
      </c>
      <c r="O94" s="157"/>
      <c r="P94" s="28" t="s">
        <v>119</v>
      </c>
      <c r="Q94" s="28" t="s">
        <v>120</v>
      </c>
      <c r="R94" s="144"/>
      <c r="S94" s="30">
        <v>3</v>
      </c>
      <c r="T94" s="30">
        <v>4</v>
      </c>
      <c r="U94" s="31">
        <v>1</v>
      </c>
      <c r="V94" s="30">
        <v>4</v>
      </c>
      <c r="W94" s="30">
        <v>12</v>
      </c>
      <c r="X94" s="116"/>
      <c r="Y94" s="127">
        <f t="shared" si="3"/>
        <v>0.25</v>
      </c>
      <c r="Z94" s="127">
        <f t="shared" si="3"/>
        <v>0.33333333333333331</v>
      </c>
      <c r="AA94" s="127">
        <f t="shared" si="3"/>
        <v>8.3333333333333329E-2</v>
      </c>
      <c r="AB94" s="127">
        <f t="shared" si="3"/>
        <v>0.33333333333333331</v>
      </c>
      <c r="AC94" s="157"/>
      <c r="AD94" s="28">
        <v>8</v>
      </c>
      <c r="AE94" s="74" t="s">
        <v>120</v>
      </c>
      <c r="AF94" s="154"/>
      <c r="AG94" s="174">
        <v>0.4</v>
      </c>
      <c r="AH94" s="174">
        <v>0.1</v>
      </c>
      <c r="AI94" s="174">
        <v>0.1</v>
      </c>
      <c r="AJ94" s="174">
        <v>0.4</v>
      </c>
      <c r="AK94" s="174">
        <v>0.90909090909090906</v>
      </c>
      <c r="AL94" s="175"/>
      <c r="AM94" s="264">
        <f t="shared" si="18"/>
        <v>0.29545454545454541</v>
      </c>
      <c r="AN94" s="264">
        <f t="shared" si="18"/>
        <v>-0.33333333333333331</v>
      </c>
      <c r="AO94" s="264">
        <f t="shared" si="18"/>
        <v>9.8484848484848495E-2</v>
      </c>
      <c r="AP94" s="264">
        <f t="shared" si="18"/>
        <v>-6.0606060606060608E-2</v>
      </c>
      <c r="AR94" s="174">
        <f t="shared" si="19"/>
        <v>-0.15000000000000002</v>
      </c>
      <c r="AS94" s="174">
        <f t="shared" si="19"/>
        <v>0.23333333333333331</v>
      </c>
      <c r="AT94" s="174">
        <f t="shared" si="19"/>
        <v>-1.6666666666666677E-2</v>
      </c>
      <c r="AU94" s="174">
        <f t="shared" si="19"/>
        <v>-6.6666666666666707E-2</v>
      </c>
    </row>
    <row r="95" spans="1:47" ht="25.35" customHeight="1" thickBot="1" x14ac:dyDescent="0.25">
      <c r="A95" s="2"/>
      <c r="B95" s="28" t="s">
        <v>121</v>
      </c>
      <c r="C95" s="28" t="s">
        <v>591</v>
      </c>
      <c r="D95" s="144"/>
      <c r="E95" s="205">
        <v>6</v>
      </c>
      <c r="F95" s="205">
        <v>0</v>
      </c>
      <c r="G95" s="206">
        <v>0</v>
      </c>
      <c r="H95" s="205">
        <v>0</v>
      </c>
      <c r="I95" s="247">
        <f t="shared" ref="I95:I98" si="20">SUM(E95:H95)</f>
        <v>6</v>
      </c>
      <c r="J95" s="116"/>
      <c r="K95" s="192">
        <v>1</v>
      </c>
      <c r="L95" s="192">
        <v>0</v>
      </c>
      <c r="M95" s="192">
        <v>0</v>
      </c>
      <c r="N95" s="192">
        <v>0</v>
      </c>
      <c r="O95" s="157"/>
      <c r="P95" s="28" t="s">
        <v>121</v>
      </c>
      <c r="Q95" s="28" t="s">
        <v>122</v>
      </c>
      <c r="R95" s="144"/>
      <c r="S95" s="30">
        <v>5</v>
      </c>
      <c r="T95" s="30">
        <v>4</v>
      </c>
      <c r="U95" s="31">
        <v>0</v>
      </c>
      <c r="V95" s="30">
        <v>0</v>
      </c>
      <c r="W95" s="30">
        <v>9</v>
      </c>
      <c r="X95" s="116"/>
      <c r="Y95" s="127">
        <f t="shared" si="3"/>
        <v>0.55555555555555558</v>
      </c>
      <c r="Z95" s="127">
        <f t="shared" si="3"/>
        <v>0.44444444444444442</v>
      </c>
      <c r="AA95" s="127">
        <f t="shared" si="3"/>
        <v>0</v>
      </c>
      <c r="AB95" s="127">
        <f t="shared" si="3"/>
        <v>0</v>
      </c>
      <c r="AC95" s="157"/>
      <c r="AD95" s="28">
        <v>6</v>
      </c>
      <c r="AE95" s="74" t="s">
        <v>122</v>
      </c>
      <c r="AF95" s="154"/>
      <c r="AG95" s="174">
        <v>0.33333333333333331</v>
      </c>
      <c r="AH95" s="174">
        <v>0.1111111111111111</v>
      </c>
      <c r="AI95" s="174">
        <v>0.1111111111111111</v>
      </c>
      <c r="AJ95" s="174">
        <v>0.44444444444444442</v>
      </c>
      <c r="AK95" s="174">
        <v>0.81818181818181823</v>
      </c>
      <c r="AL95" s="175"/>
      <c r="AM95" s="264">
        <f t="shared" si="18"/>
        <v>0.44444444444444442</v>
      </c>
      <c r="AN95" s="264">
        <f t="shared" si="18"/>
        <v>-0.44444444444444442</v>
      </c>
      <c r="AO95" s="264">
        <f t="shared" si="18"/>
        <v>0</v>
      </c>
      <c r="AP95" s="264">
        <f t="shared" si="18"/>
        <v>0</v>
      </c>
      <c r="AR95" s="174">
        <f t="shared" si="19"/>
        <v>0.22222222222222227</v>
      </c>
      <c r="AS95" s="174">
        <f t="shared" si="19"/>
        <v>0.33333333333333331</v>
      </c>
      <c r="AT95" s="174">
        <f t="shared" si="19"/>
        <v>-0.1111111111111111</v>
      </c>
      <c r="AU95" s="174">
        <f t="shared" si="19"/>
        <v>-0.44444444444444442</v>
      </c>
    </row>
    <row r="96" spans="1:47" ht="25.35" customHeight="1" thickBot="1" x14ac:dyDescent="0.25">
      <c r="A96" s="2"/>
      <c r="B96" s="28" t="s">
        <v>123</v>
      </c>
      <c r="C96" s="28" t="s">
        <v>592</v>
      </c>
      <c r="D96" s="144"/>
      <c r="E96" s="205">
        <v>6</v>
      </c>
      <c r="F96" s="205">
        <v>0</v>
      </c>
      <c r="G96" s="206">
        <v>0</v>
      </c>
      <c r="H96" s="205">
        <v>0</v>
      </c>
      <c r="I96" s="247">
        <f t="shared" si="20"/>
        <v>6</v>
      </c>
      <c r="J96" s="116"/>
      <c r="K96" s="192">
        <v>1</v>
      </c>
      <c r="L96" s="192">
        <v>0</v>
      </c>
      <c r="M96" s="192">
        <v>0</v>
      </c>
      <c r="N96" s="192">
        <v>0</v>
      </c>
      <c r="O96" s="157"/>
      <c r="P96" s="28" t="s">
        <v>123</v>
      </c>
      <c r="Q96" s="28" t="s">
        <v>124</v>
      </c>
      <c r="R96" s="144"/>
      <c r="S96" s="30">
        <v>5</v>
      </c>
      <c r="T96" s="30">
        <v>4</v>
      </c>
      <c r="U96" s="31">
        <v>0</v>
      </c>
      <c r="V96" s="30">
        <v>0</v>
      </c>
      <c r="W96" s="30">
        <v>9</v>
      </c>
      <c r="X96" s="116"/>
      <c r="Y96" s="127">
        <f t="shared" si="3"/>
        <v>0.55555555555555558</v>
      </c>
      <c r="Z96" s="127">
        <f t="shared" si="3"/>
        <v>0.44444444444444442</v>
      </c>
      <c r="AA96" s="127">
        <f t="shared" si="3"/>
        <v>0</v>
      </c>
      <c r="AB96" s="127">
        <f t="shared" si="3"/>
        <v>0</v>
      </c>
      <c r="AC96" s="157"/>
      <c r="AD96" s="28">
        <v>7</v>
      </c>
      <c r="AE96" s="74" t="s">
        <v>124</v>
      </c>
      <c r="AF96" s="154"/>
      <c r="AG96" s="174">
        <v>0.33333333333333331</v>
      </c>
      <c r="AH96" s="174">
        <v>0.1111111111111111</v>
      </c>
      <c r="AI96" s="174">
        <v>0.1111111111111111</v>
      </c>
      <c r="AJ96" s="174">
        <v>0.44444444444444442</v>
      </c>
      <c r="AK96" s="174">
        <v>0.81818181818181823</v>
      </c>
      <c r="AL96" s="175"/>
      <c r="AM96" s="264">
        <f t="shared" si="18"/>
        <v>0.44444444444444442</v>
      </c>
      <c r="AN96" s="264">
        <f t="shared" si="18"/>
        <v>-0.44444444444444442</v>
      </c>
      <c r="AO96" s="264">
        <f t="shared" si="18"/>
        <v>0</v>
      </c>
      <c r="AP96" s="264">
        <f t="shared" si="18"/>
        <v>0</v>
      </c>
      <c r="AR96" s="174">
        <f t="shared" si="19"/>
        <v>0.22222222222222227</v>
      </c>
      <c r="AS96" s="174">
        <f t="shared" si="19"/>
        <v>0.33333333333333331</v>
      </c>
      <c r="AT96" s="174">
        <f t="shared" si="19"/>
        <v>-0.1111111111111111</v>
      </c>
      <c r="AU96" s="174">
        <f t="shared" si="19"/>
        <v>-0.44444444444444442</v>
      </c>
    </row>
    <row r="97" spans="1:48" ht="25.35" customHeight="1" thickBot="1" x14ac:dyDescent="0.25">
      <c r="A97" s="2"/>
      <c r="B97" s="28" t="s">
        <v>125</v>
      </c>
      <c r="C97" s="28" t="s">
        <v>593</v>
      </c>
      <c r="D97" s="144"/>
      <c r="E97" s="205">
        <v>5</v>
      </c>
      <c r="F97" s="205">
        <v>1</v>
      </c>
      <c r="G97" s="206">
        <v>0</v>
      </c>
      <c r="H97" s="205">
        <v>0</v>
      </c>
      <c r="I97" s="247">
        <f t="shared" si="20"/>
        <v>6</v>
      </c>
      <c r="J97" s="116"/>
      <c r="K97" s="192">
        <v>0.83333333333333337</v>
      </c>
      <c r="L97" s="192">
        <v>0.16666666666666666</v>
      </c>
      <c r="M97" s="192">
        <v>0</v>
      </c>
      <c r="N97" s="192">
        <v>0</v>
      </c>
      <c r="O97" s="157"/>
      <c r="P97" s="28" t="s">
        <v>125</v>
      </c>
      <c r="Q97" s="28" t="s">
        <v>126</v>
      </c>
      <c r="R97" s="144"/>
      <c r="S97" s="30">
        <v>3</v>
      </c>
      <c r="T97" s="30">
        <v>4</v>
      </c>
      <c r="U97" s="31">
        <v>0</v>
      </c>
      <c r="V97" s="30">
        <v>0</v>
      </c>
      <c r="W97" s="30">
        <v>7</v>
      </c>
      <c r="X97" s="116"/>
      <c r="Y97" s="127">
        <f t="shared" si="3"/>
        <v>0.42857142857142855</v>
      </c>
      <c r="Z97" s="127">
        <f t="shared" si="3"/>
        <v>0.5714285714285714</v>
      </c>
      <c r="AA97" s="127">
        <f t="shared" si="3"/>
        <v>0</v>
      </c>
      <c r="AB97" s="127">
        <f t="shared" si="3"/>
        <v>0</v>
      </c>
      <c r="AC97" s="157"/>
      <c r="AD97" s="28">
        <v>9</v>
      </c>
      <c r="AE97" s="74" t="s">
        <v>126</v>
      </c>
      <c r="AF97" s="154"/>
      <c r="AG97" s="174">
        <v>0.25</v>
      </c>
      <c r="AH97" s="174">
        <v>0.125</v>
      </c>
      <c r="AI97" s="174">
        <v>0.125</v>
      </c>
      <c r="AJ97" s="174">
        <v>0.5</v>
      </c>
      <c r="AK97" s="174">
        <v>0.72727272727272729</v>
      </c>
      <c r="AL97" s="175"/>
      <c r="AM97" s="264">
        <f t="shared" si="18"/>
        <v>0.40476190476190482</v>
      </c>
      <c r="AN97" s="264">
        <f t="shared" si="18"/>
        <v>-0.40476190476190477</v>
      </c>
      <c r="AO97" s="264">
        <f t="shared" si="18"/>
        <v>0</v>
      </c>
      <c r="AP97" s="264">
        <f t="shared" si="18"/>
        <v>0</v>
      </c>
      <c r="AR97" s="174">
        <f t="shared" si="19"/>
        <v>0.17857142857142855</v>
      </c>
      <c r="AS97" s="174">
        <f t="shared" si="19"/>
        <v>0.4464285714285714</v>
      </c>
      <c r="AT97" s="174">
        <f t="shared" si="19"/>
        <v>-0.125</v>
      </c>
      <c r="AU97" s="174">
        <f t="shared" si="19"/>
        <v>-0.5</v>
      </c>
    </row>
    <row r="98" spans="1:48" ht="25.35" customHeight="1" thickBot="1" x14ac:dyDescent="0.25">
      <c r="A98" s="2"/>
      <c r="B98" s="28" t="s">
        <v>127</v>
      </c>
      <c r="C98" s="28" t="s">
        <v>594</v>
      </c>
      <c r="D98" s="144"/>
      <c r="E98" s="205">
        <v>5</v>
      </c>
      <c r="F98" s="205">
        <v>1</v>
      </c>
      <c r="G98" s="206">
        <v>0</v>
      </c>
      <c r="H98" s="205">
        <v>0</v>
      </c>
      <c r="I98" s="247">
        <f t="shared" si="20"/>
        <v>6</v>
      </c>
      <c r="J98" s="150"/>
      <c r="K98" s="192">
        <v>0.83333333333333337</v>
      </c>
      <c r="L98" s="192">
        <v>0.16666666666666666</v>
      </c>
      <c r="M98" s="192">
        <v>0</v>
      </c>
      <c r="N98" s="192">
        <v>0</v>
      </c>
      <c r="O98" s="157"/>
      <c r="P98" s="28" t="s">
        <v>127</v>
      </c>
      <c r="Q98" s="28" t="s">
        <v>128</v>
      </c>
      <c r="R98" s="144"/>
      <c r="S98" s="30">
        <v>3</v>
      </c>
      <c r="T98" s="30">
        <v>4</v>
      </c>
      <c r="U98" s="31">
        <v>0</v>
      </c>
      <c r="V98" s="30">
        <v>0</v>
      </c>
      <c r="W98" s="30">
        <v>7</v>
      </c>
      <c r="X98" s="150"/>
      <c r="Y98" s="127">
        <f t="shared" ref="Y98:AB162" si="21">IF(ISERROR(S98/$W98),"",S98/$W98)</f>
        <v>0.42857142857142855</v>
      </c>
      <c r="Z98" s="127">
        <f t="shared" si="21"/>
        <v>0.5714285714285714</v>
      </c>
      <c r="AA98" s="127">
        <f t="shared" si="21"/>
        <v>0</v>
      </c>
      <c r="AB98" s="127">
        <f t="shared" si="21"/>
        <v>0</v>
      </c>
      <c r="AC98" s="157"/>
      <c r="AD98" s="28">
        <v>10</v>
      </c>
      <c r="AE98" s="74" t="s">
        <v>128</v>
      </c>
      <c r="AF98" s="154"/>
      <c r="AG98" s="174">
        <v>0.25</v>
      </c>
      <c r="AH98" s="174">
        <v>0.125</v>
      </c>
      <c r="AI98" s="174">
        <v>0.125</v>
      </c>
      <c r="AJ98" s="174">
        <v>0.5</v>
      </c>
      <c r="AK98" s="174">
        <v>0.72727272727272729</v>
      </c>
      <c r="AL98" s="175"/>
      <c r="AM98" s="264">
        <f t="shared" si="18"/>
        <v>0.40476190476190482</v>
      </c>
      <c r="AN98" s="264">
        <f t="shared" si="18"/>
        <v>-0.40476190476190477</v>
      </c>
      <c r="AO98" s="264">
        <f t="shared" si="18"/>
        <v>0</v>
      </c>
      <c r="AP98" s="264">
        <f t="shared" si="18"/>
        <v>0</v>
      </c>
      <c r="AR98" s="174">
        <f t="shared" si="19"/>
        <v>0.17857142857142855</v>
      </c>
      <c r="AS98" s="174">
        <f t="shared" si="19"/>
        <v>0.4464285714285714</v>
      </c>
      <c r="AT98" s="174">
        <f t="shared" si="19"/>
        <v>-0.125</v>
      </c>
      <c r="AU98" s="174">
        <f t="shared" si="19"/>
        <v>-0.5</v>
      </c>
    </row>
    <row r="99" spans="1:48" ht="16.350000000000001" customHeight="1" x14ac:dyDescent="0.2">
      <c r="A99" s="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X99" s="116"/>
      <c r="Y99" s="127" t="str">
        <f t="shared" si="21"/>
        <v/>
      </c>
      <c r="Z99" s="127" t="str">
        <f t="shared" si="21"/>
        <v/>
      </c>
      <c r="AA99" s="127" t="str">
        <f t="shared" si="21"/>
        <v/>
      </c>
      <c r="AB99" s="127" t="str">
        <f t="shared" si="21"/>
        <v/>
      </c>
      <c r="AC99" s="157"/>
      <c r="AD99" s="88"/>
      <c r="AG99" s="175"/>
      <c r="AH99" s="175"/>
      <c r="AI99" s="175"/>
      <c r="AJ99" s="175"/>
      <c r="AK99" s="175"/>
      <c r="AL99" s="175"/>
      <c r="AM99" s="175" t="s">
        <v>49</v>
      </c>
      <c r="AN99" s="175" t="s">
        <v>49</v>
      </c>
      <c r="AO99" s="175" t="s">
        <v>49</v>
      </c>
      <c r="AP99" s="175" t="s">
        <v>49</v>
      </c>
      <c r="AR99" s="175"/>
      <c r="AS99" s="175"/>
      <c r="AT99" s="175"/>
      <c r="AU99" s="175"/>
    </row>
    <row r="100" spans="1:48" ht="17.100000000000001" customHeight="1" x14ac:dyDescent="0.2">
      <c r="A100" s="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X100" s="116"/>
      <c r="Y100" s="127" t="str">
        <f t="shared" si="21"/>
        <v/>
      </c>
      <c r="Z100" s="127" t="str">
        <f t="shared" si="21"/>
        <v/>
      </c>
      <c r="AA100" s="127" t="str">
        <f t="shared" si="21"/>
        <v/>
      </c>
      <c r="AB100" s="127" t="str">
        <f t="shared" si="21"/>
        <v/>
      </c>
      <c r="AC100" s="157"/>
      <c r="AD100" s="79" t="s">
        <v>129</v>
      </c>
      <c r="AG100" s="175"/>
      <c r="AH100" s="175"/>
      <c r="AI100" s="175"/>
      <c r="AJ100" s="175"/>
      <c r="AK100" s="175"/>
      <c r="AL100" s="175"/>
      <c r="AM100" s="174" t="s">
        <v>49</v>
      </c>
      <c r="AN100" s="174" t="s">
        <v>49</v>
      </c>
      <c r="AO100" s="174" t="s">
        <v>49</v>
      </c>
      <c r="AP100" s="174" t="s">
        <v>49</v>
      </c>
      <c r="AR100" s="174"/>
      <c r="AS100" s="174"/>
      <c r="AT100" s="174"/>
      <c r="AU100" s="174"/>
    </row>
    <row r="101" spans="1:48"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X101" s="116"/>
      <c r="Y101" s="127" t="str">
        <f t="shared" si="21"/>
        <v/>
      </c>
      <c r="Z101" s="127" t="str">
        <f t="shared" si="21"/>
        <v/>
      </c>
      <c r="AA101" s="127" t="str">
        <f t="shared" si="21"/>
        <v/>
      </c>
      <c r="AB101" s="127" t="str">
        <f t="shared" si="21"/>
        <v/>
      </c>
      <c r="AC101" s="157"/>
      <c r="AD101" s="88"/>
      <c r="AG101" s="175"/>
      <c r="AH101" s="175"/>
      <c r="AI101" s="175"/>
      <c r="AJ101" s="175"/>
      <c r="AK101" s="175"/>
      <c r="AL101" s="175"/>
      <c r="AM101" s="174" t="s">
        <v>49</v>
      </c>
      <c r="AN101" s="174" t="s">
        <v>49</v>
      </c>
      <c r="AO101" s="174" t="s">
        <v>49</v>
      </c>
      <c r="AP101" s="174" t="s">
        <v>49</v>
      </c>
      <c r="AR101" s="174"/>
      <c r="AS101" s="174"/>
      <c r="AT101" s="174"/>
      <c r="AU101" s="174"/>
    </row>
    <row r="102" spans="1:48" ht="25.35" customHeight="1" thickBot="1" x14ac:dyDescent="0.25">
      <c r="B102" s="28" t="s">
        <v>130</v>
      </c>
      <c r="C102" s="28" t="s">
        <v>131</v>
      </c>
      <c r="D102" s="144"/>
      <c r="E102" s="205">
        <v>10</v>
      </c>
      <c r="F102" s="205">
        <v>0</v>
      </c>
      <c r="G102" s="206">
        <v>0</v>
      </c>
      <c r="H102" s="205">
        <v>1</v>
      </c>
      <c r="I102" s="205">
        <v>11</v>
      </c>
      <c r="J102" s="150"/>
      <c r="K102" s="192">
        <v>0.90909090909090906</v>
      </c>
      <c r="L102" s="192">
        <v>0</v>
      </c>
      <c r="M102" s="192">
        <v>0</v>
      </c>
      <c r="N102" s="192">
        <v>9.0909090909090912E-2</v>
      </c>
      <c r="O102" s="157"/>
      <c r="P102" s="28" t="s">
        <v>130</v>
      </c>
      <c r="Q102" s="28" t="s">
        <v>131</v>
      </c>
      <c r="R102" s="144"/>
      <c r="S102" s="30">
        <v>12</v>
      </c>
      <c r="T102" s="30">
        <v>0</v>
      </c>
      <c r="U102" s="31">
        <v>0</v>
      </c>
      <c r="V102" s="30">
        <v>0</v>
      </c>
      <c r="W102" s="30">
        <v>12</v>
      </c>
      <c r="X102" s="150"/>
      <c r="Y102" s="127">
        <f t="shared" si="21"/>
        <v>1</v>
      </c>
      <c r="Z102" s="127">
        <f t="shared" si="21"/>
        <v>0</v>
      </c>
      <c r="AA102" s="127">
        <f t="shared" si="21"/>
        <v>0</v>
      </c>
      <c r="AB102" s="127">
        <f t="shared" si="21"/>
        <v>0</v>
      </c>
      <c r="AC102" s="157"/>
      <c r="AD102" s="28" t="s">
        <v>138</v>
      </c>
      <c r="AE102" s="83" t="s">
        <v>416</v>
      </c>
      <c r="AF102" s="154"/>
      <c r="AG102" s="174">
        <v>0.81818181818181823</v>
      </c>
      <c r="AH102" s="174">
        <v>9.0909090909090912E-2</v>
      </c>
      <c r="AI102" s="174">
        <v>9.0909090909090912E-2</v>
      </c>
      <c r="AJ102" s="174">
        <v>0</v>
      </c>
      <c r="AK102" s="174">
        <v>1</v>
      </c>
      <c r="AL102" s="175"/>
      <c r="AM102" s="264">
        <f t="shared" ref="AM102:AP103" si="22">K102-Y102</f>
        <v>-9.0909090909090939E-2</v>
      </c>
      <c r="AN102" s="264">
        <f t="shared" si="22"/>
        <v>0</v>
      </c>
      <c r="AO102" s="264">
        <f t="shared" si="22"/>
        <v>0</v>
      </c>
      <c r="AP102" s="264">
        <f t="shared" si="22"/>
        <v>9.0909090909090912E-2</v>
      </c>
      <c r="AR102" s="174">
        <f t="shared" ref="AR102:AU103" si="23">Y102-AG102</f>
        <v>0.18181818181818177</v>
      </c>
      <c r="AS102" s="174">
        <f t="shared" si="23"/>
        <v>-9.0909090909090912E-2</v>
      </c>
      <c r="AT102" s="174">
        <f t="shared" si="23"/>
        <v>-9.0909090909090912E-2</v>
      </c>
      <c r="AU102" s="174">
        <f t="shared" si="23"/>
        <v>0</v>
      </c>
    </row>
    <row r="103" spans="1:48" ht="25.35" customHeight="1" thickBot="1" x14ac:dyDescent="0.25">
      <c r="B103" s="28" t="s">
        <v>132</v>
      </c>
      <c r="C103" s="28" t="s">
        <v>595</v>
      </c>
      <c r="D103" s="144"/>
      <c r="E103" s="205">
        <v>10</v>
      </c>
      <c r="F103" s="205">
        <v>0</v>
      </c>
      <c r="G103" s="206">
        <v>0</v>
      </c>
      <c r="H103" s="205">
        <v>1</v>
      </c>
      <c r="I103" s="205">
        <v>11</v>
      </c>
      <c r="J103" s="150"/>
      <c r="K103" s="192">
        <v>0.90909090909090906</v>
      </c>
      <c r="L103" s="192">
        <v>0</v>
      </c>
      <c r="M103" s="192">
        <v>0</v>
      </c>
      <c r="N103" s="192">
        <v>9.0909090909090912E-2</v>
      </c>
      <c r="O103" s="157"/>
      <c r="P103" s="28" t="s">
        <v>132</v>
      </c>
      <c r="Q103" s="28" t="s">
        <v>133</v>
      </c>
      <c r="R103" s="144"/>
      <c r="S103" s="30">
        <v>12</v>
      </c>
      <c r="T103" s="30">
        <v>0</v>
      </c>
      <c r="U103" s="31">
        <v>0</v>
      </c>
      <c r="V103" s="30">
        <v>0</v>
      </c>
      <c r="W103" s="30">
        <v>12</v>
      </c>
      <c r="X103" s="150"/>
      <c r="Y103" s="127">
        <f t="shared" si="21"/>
        <v>1</v>
      </c>
      <c r="Z103" s="127">
        <f t="shared" si="21"/>
        <v>0</v>
      </c>
      <c r="AA103" s="127">
        <f t="shared" si="21"/>
        <v>0</v>
      </c>
      <c r="AB103" s="127">
        <f t="shared" si="21"/>
        <v>0</v>
      </c>
      <c r="AC103" s="157"/>
      <c r="AD103" s="28" t="s">
        <v>149</v>
      </c>
      <c r="AE103" s="74" t="s">
        <v>133</v>
      </c>
      <c r="AF103" s="154"/>
      <c r="AG103" s="174">
        <v>0.9</v>
      </c>
      <c r="AH103" s="174">
        <v>0.1</v>
      </c>
      <c r="AI103" s="174">
        <v>0</v>
      </c>
      <c r="AJ103" s="174">
        <v>0</v>
      </c>
      <c r="AK103" s="174">
        <v>0.90909090909090906</v>
      </c>
      <c r="AL103" s="175"/>
      <c r="AM103" s="264">
        <f t="shared" si="22"/>
        <v>-9.0909090909090939E-2</v>
      </c>
      <c r="AN103" s="264">
        <f t="shared" si="22"/>
        <v>0</v>
      </c>
      <c r="AO103" s="264">
        <f t="shared" si="22"/>
        <v>0</v>
      </c>
      <c r="AP103" s="264">
        <f t="shared" si="22"/>
        <v>9.0909090909090912E-2</v>
      </c>
      <c r="AR103" s="174">
        <f t="shared" si="23"/>
        <v>9.9999999999999978E-2</v>
      </c>
      <c r="AS103" s="174">
        <f t="shared" si="23"/>
        <v>-0.1</v>
      </c>
      <c r="AT103" s="174">
        <f t="shared" si="23"/>
        <v>0</v>
      </c>
      <c r="AU103" s="174">
        <f t="shared" si="23"/>
        <v>0</v>
      </c>
    </row>
    <row r="104" spans="1:48" ht="47.85" customHeight="1" thickBot="1" x14ac:dyDescent="0.25">
      <c r="B104" s="28" t="s">
        <v>134</v>
      </c>
      <c r="C104" s="28" t="s">
        <v>135</v>
      </c>
      <c r="D104" s="144"/>
      <c r="E104" s="30"/>
      <c r="F104" s="30"/>
      <c r="G104" s="248"/>
      <c r="H104" s="30"/>
      <c r="I104" s="30"/>
      <c r="J104" s="250"/>
      <c r="K104" s="246"/>
      <c r="L104" s="246"/>
      <c r="M104" s="246"/>
      <c r="N104" s="246"/>
      <c r="O104" s="157"/>
      <c r="P104" s="28" t="s">
        <v>134</v>
      </c>
      <c r="Q104" s="28" t="s">
        <v>135</v>
      </c>
      <c r="R104" s="144"/>
      <c r="S104" s="30" t="s">
        <v>47</v>
      </c>
      <c r="T104" s="30" t="s">
        <v>47</v>
      </c>
      <c r="U104" s="31" t="s">
        <v>47</v>
      </c>
      <c r="V104" s="30" t="s">
        <v>47</v>
      </c>
      <c r="W104" s="30" t="s">
        <v>47</v>
      </c>
      <c r="X104" s="150"/>
      <c r="Y104" s="127" t="str">
        <f t="shared" si="21"/>
        <v/>
      </c>
      <c r="Z104" s="127" t="str">
        <f t="shared" si="21"/>
        <v/>
      </c>
      <c r="AA104" s="127" t="str">
        <f t="shared" si="21"/>
        <v/>
      </c>
      <c r="AB104" s="127" t="str">
        <f t="shared" si="21"/>
        <v/>
      </c>
      <c r="AC104" s="157"/>
      <c r="AD104" s="28" t="s">
        <v>152</v>
      </c>
      <c r="AE104" s="74" t="s">
        <v>544</v>
      </c>
      <c r="AF104" s="154"/>
      <c r="AG104" s="174" t="s">
        <v>49</v>
      </c>
      <c r="AH104" s="174" t="s">
        <v>49</v>
      </c>
      <c r="AI104" s="174" t="s">
        <v>49</v>
      </c>
      <c r="AJ104" s="174" t="s">
        <v>49</v>
      </c>
      <c r="AK104" s="174" t="s">
        <v>49</v>
      </c>
      <c r="AL104" s="175"/>
      <c r="AM104" s="186"/>
      <c r="AN104" s="186"/>
      <c r="AO104" s="186"/>
      <c r="AP104" s="186"/>
      <c r="AR104" s="174"/>
      <c r="AS104" s="174"/>
      <c r="AT104" s="174"/>
      <c r="AU104" s="174"/>
    </row>
    <row r="105" spans="1:48"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50"/>
      <c r="Y105" s="126" t="str">
        <f t="shared" si="21"/>
        <v/>
      </c>
      <c r="Z105" s="126" t="str">
        <f t="shared" si="21"/>
        <v/>
      </c>
      <c r="AA105" s="126" t="str">
        <f t="shared" si="21"/>
        <v/>
      </c>
      <c r="AB105" s="126" t="str">
        <f t="shared" si="21"/>
        <v/>
      </c>
      <c r="AC105" s="157"/>
      <c r="AD105" s="88"/>
      <c r="AG105" s="120"/>
      <c r="AH105" s="120"/>
      <c r="AI105" s="120"/>
      <c r="AJ105" s="120"/>
      <c r="AK105" s="120"/>
      <c r="AL105" s="120"/>
      <c r="AM105" s="155" t="s">
        <v>49</v>
      </c>
      <c r="AN105" s="155" t="s">
        <v>49</v>
      </c>
      <c r="AO105" s="155" t="s">
        <v>49</v>
      </c>
      <c r="AP105" s="155" t="s">
        <v>49</v>
      </c>
      <c r="AR105" s="155"/>
      <c r="AS105" s="155"/>
      <c r="AT105" s="155"/>
      <c r="AU105" s="155"/>
    </row>
    <row r="106" spans="1:48"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50"/>
      <c r="Y106" s="126" t="str">
        <f t="shared" si="21"/>
        <v/>
      </c>
      <c r="Z106" s="126" t="str">
        <f t="shared" si="21"/>
        <v/>
      </c>
      <c r="AA106" s="126" t="str">
        <f t="shared" si="21"/>
        <v/>
      </c>
      <c r="AB106" s="126" t="str">
        <f t="shared" si="21"/>
        <v/>
      </c>
      <c r="AC106" s="157"/>
      <c r="AD106" s="80" t="s">
        <v>136</v>
      </c>
      <c r="AG106" s="120"/>
      <c r="AH106" s="120"/>
      <c r="AI106" s="120"/>
      <c r="AJ106" s="120"/>
      <c r="AK106" s="120"/>
      <c r="AL106" s="120"/>
      <c r="AM106" s="155" t="s">
        <v>49</v>
      </c>
      <c r="AN106" s="155" t="s">
        <v>49</v>
      </c>
      <c r="AO106" s="155" t="s">
        <v>49</v>
      </c>
      <c r="AP106" s="155" t="s">
        <v>49</v>
      </c>
      <c r="AR106" s="155"/>
      <c r="AS106" s="155"/>
      <c r="AT106" s="155"/>
      <c r="AU106" s="155"/>
    </row>
    <row r="107" spans="1:48"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50"/>
      <c r="Y107" s="126" t="str">
        <f t="shared" si="21"/>
        <v/>
      </c>
      <c r="Z107" s="126" t="str">
        <f t="shared" si="21"/>
        <v/>
      </c>
      <c r="AA107" s="126" t="str">
        <f t="shared" si="21"/>
        <v/>
      </c>
      <c r="AB107" s="126" t="str">
        <f t="shared" si="21"/>
        <v/>
      </c>
      <c r="AC107" s="157"/>
      <c r="AD107" s="80" t="s">
        <v>137</v>
      </c>
      <c r="AG107" s="120"/>
      <c r="AH107" s="120"/>
      <c r="AI107" s="120"/>
      <c r="AJ107" s="120"/>
      <c r="AK107" s="120"/>
      <c r="AL107" s="120"/>
      <c r="AM107" s="155" t="s">
        <v>49</v>
      </c>
      <c r="AN107" s="155" t="s">
        <v>49</v>
      </c>
      <c r="AO107" s="155" t="s">
        <v>49</v>
      </c>
      <c r="AP107" s="155" t="s">
        <v>49</v>
      </c>
      <c r="AR107" s="155"/>
      <c r="AS107" s="155"/>
      <c r="AT107" s="155"/>
      <c r="AU107" s="155"/>
    </row>
    <row r="108" spans="1:48" ht="17.100000000000001" customHeight="1" thickBot="1" x14ac:dyDescent="0.25">
      <c r="A108" s="89"/>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50"/>
      <c r="Y108" s="126" t="str">
        <f t="shared" si="21"/>
        <v/>
      </c>
      <c r="Z108" s="126" t="str">
        <f t="shared" si="21"/>
        <v/>
      </c>
      <c r="AA108" s="126" t="str">
        <f t="shared" si="21"/>
        <v/>
      </c>
      <c r="AB108" s="126" t="str">
        <f t="shared" si="21"/>
        <v/>
      </c>
      <c r="AC108" s="157"/>
      <c r="AD108" s="88"/>
      <c r="AG108" s="120"/>
      <c r="AH108" s="120"/>
      <c r="AI108" s="120"/>
      <c r="AJ108" s="120"/>
      <c r="AK108" s="120"/>
      <c r="AL108" s="120"/>
      <c r="AM108" s="155" t="s">
        <v>49</v>
      </c>
      <c r="AN108" s="155" t="s">
        <v>49</v>
      </c>
      <c r="AO108" s="155" t="s">
        <v>49</v>
      </c>
      <c r="AP108" s="155" t="s">
        <v>49</v>
      </c>
      <c r="AR108" s="155"/>
      <c r="AS108" s="155"/>
      <c r="AT108" s="155"/>
      <c r="AU108" s="155"/>
    </row>
    <row r="109" spans="1:48" s="116" customFormat="1" ht="25.35" customHeight="1" thickBot="1" x14ac:dyDescent="0.25">
      <c r="A109" s="90"/>
      <c r="B109" s="35" t="s">
        <v>138</v>
      </c>
      <c r="C109" s="36" t="s">
        <v>139</v>
      </c>
      <c r="D109" s="150"/>
      <c r="E109" s="27" t="s">
        <v>140</v>
      </c>
      <c r="F109" s="244" t="s">
        <v>141</v>
      </c>
      <c r="G109" s="27" t="s">
        <v>142</v>
      </c>
      <c r="H109" s="244"/>
      <c r="I109" s="27" t="s">
        <v>0</v>
      </c>
      <c r="J109" s="150"/>
      <c r="K109" s="27" t="s">
        <v>140</v>
      </c>
      <c r="L109" s="244"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1"/>
        <v/>
      </c>
      <c r="AC109" s="157"/>
      <c r="AD109" s="110" t="s">
        <v>138</v>
      </c>
      <c r="AE109" s="113" t="s">
        <v>139</v>
      </c>
      <c r="AG109" s="27" t="s">
        <v>145</v>
      </c>
      <c r="AH109" s="27" t="s">
        <v>146</v>
      </c>
      <c r="AI109" s="27" t="s">
        <v>147</v>
      </c>
      <c r="AJ109" s="27"/>
      <c r="AK109" s="27" t="s">
        <v>391</v>
      </c>
      <c r="AL109" s="120"/>
      <c r="AM109" s="27" t="s">
        <v>522</v>
      </c>
      <c r="AN109" s="261" t="s">
        <v>523</v>
      </c>
      <c r="AO109" s="27" t="s">
        <v>524</v>
      </c>
      <c r="AP109" s="155" t="s">
        <v>49</v>
      </c>
      <c r="AR109" s="27" t="s">
        <v>522</v>
      </c>
      <c r="AS109" s="123" t="s">
        <v>523</v>
      </c>
      <c r="AT109" s="27" t="s">
        <v>524</v>
      </c>
      <c r="AU109" s="155"/>
    </row>
    <row r="110" spans="1:48" ht="25.35" customHeight="1" thickBot="1" x14ac:dyDescent="0.25">
      <c r="B110" s="101" t="s">
        <v>357</v>
      </c>
      <c r="C110" s="101" t="s">
        <v>596</v>
      </c>
      <c r="D110" s="144"/>
      <c r="E110" s="212">
        <v>1</v>
      </c>
      <c r="F110" s="213">
        <v>0</v>
      </c>
      <c r="G110" s="220">
        <v>10</v>
      </c>
      <c r="H110" s="41"/>
      <c r="I110" s="214">
        <v>11</v>
      </c>
      <c r="J110" s="150"/>
      <c r="K110" s="196">
        <v>9.0909090909090912E-2</v>
      </c>
      <c r="L110" s="197">
        <v>0</v>
      </c>
      <c r="M110" s="198">
        <v>0.90909090909090906</v>
      </c>
      <c r="N110" s="126"/>
      <c r="O110" s="157"/>
      <c r="P110" s="101" t="s">
        <v>357</v>
      </c>
      <c r="Q110" s="101" t="s">
        <v>143</v>
      </c>
      <c r="R110" s="144"/>
      <c r="S110" s="40">
        <v>2</v>
      </c>
      <c r="T110" s="41">
        <v>1</v>
      </c>
      <c r="U110" s="42">
        <v>9</v>
      </c>
      <c r="V110" s="41"/>
      <c r="W110" s="43">
        <v>12</v>
      </c>
      <c r="X110" s="150"/>
      <c r="Y110" s="132">
        <f t="shared" si="21"/>
        <v>0.16666666666666666</v>
      </c>
      <c r="Z110" s="133">
        <f t="shared" si="21"/>
        <v>8.3333333333333329E-2</v>
      </c>
      <c r="AA110" s="134">
        <f t="shared" si="21"/>
        <v>0.75</v>
      </c>
      <c r="AB110" s="126"/>
      <c r="AC110" s="157"/>
      <c r="AD110" s="108" t="s">
        <v>417</v>
      </c>
      <c r="AE110" s="124" t="s">
        <v>418</v>
      </c>
      <c r="AF110" s="154"/>
      <c r="AG110" s="183">
        <v>0.7142857142857143</v>
      </c>
      <c r="AH110" s="184">
        <v>0.14285714285714285</v>
      </c>
      <c r="AI110" s="184">
        <v>0.14285714285714285</v>
      </c>
      <c r="AJ110" s="179"/>
      <c r="AK110" s="185">
        <v>0.63636363636363635</v>
      </c>
      <c r="AL110" s="175"/>
      <c r="AM110" s="278">
        <f t="shared" ref="AM110:AO110" si="24">K110-Y110</f>
        <v>-7.5757575757575746E-2</v>
      </c>
      <c r="AN110" s="279">
        <f t="shared" si="24"/>
        <v>-8.3333333333333329E-2</v>
      </c>
      <c r="AO110" s="280">
        <f t="shared" si="24"/>
        <v>0.15909090909090906</v>
      </c>
      <c r="AP110" s="155" t="s">
        <v>49</v>
      </c>
      <c r="AQ110" s="167"/>
      <c r="AR110" s="183">
        <f>Y110-AI110</f>
        <v>2.3809523809523808E-2</v>
      </c>
      <c r="AS110" s="184">
        <f>Z110-AH110</f>
        <v>-5.9523809523809521E-2</v>
      </c>
      <c r="AT110" s="185">
        <f>AA110-AG110</f>
        <v>3.5714285714285698E-2</v>
      </c>
      <c r="AU110" s="155"/>
      <c r="AV110" s="167"/>
    </row>
    <row r="111" spans="1:48" ht="25.35" customHeight="1" thickBot="1" x14ac:dyDescent="0.25">
      <c r="A111" s="89"/>
      <c r="B111" s="102"/>
      <c r="C111" s="102"/>
      <c r="D111" s="144"/>
      <c r="E111" s="49"/>
      <c r="F111" s="50"/>
      <c r="G111" s="91"/>
      <c r="H111" s="50"/>
      <c r="I111" s="51"/>
      <c r="J111" s="150"/>
      <c r="K111" s="135"/>
      <c r="L111" s="136"/>
      <c r="M111" s="137"/>
      <c r="N111" s="126"/>
      <c r="O111" s="157"/>
      <c r="P111" s="102"/>
      <c r="Q111" s="102"/>
      <c r="R111" s="144"/>
      <c r="S111" s="49"/>
      <c r="T111" s="50"/>
      <c r="U111" s="91"/>
      <c r="V111" s="50"/>
      <c r="W111" s="51"/>
      <c r="X111" s="150"/>
      <c r="Y111" s="135"/>
      <c r="Z111" s="136"/>
      <c r="AA111" s="137"/>
      <c r="AB111" s="126"/>
      <c r="AC111" s="157"/>
      <c r="AD111" s="115"/>
      <c r="AE111" s="83"/>
      <c r="AF111" s="154"/>
      <c r="AG111" s="27" t="s">
        <v>140</v>
      </c>
      <c r="AH111" s="27" t="s">
        <v>419</v>
      </c>
      <c r="AI111" s="27" t="s">
        <v>142</v>
      </c>
      <c r="AJ111" s="27"/>
      <c r="AK111" s="27" t="s">
        <v>391</v>
      </c>
      <c r="AL111" s="120"/>
      <c r="AM111" s="27" t="s">
        <v>140</v>
      </c>
      <c r="AN111" s="261" t="s">
        <v>141</v>
      </c>
      <c r="AO111" s="27" t="s">
        <v>142</v>
      </c>
      <c r="AP111" s="155"/>
      <c r="AR111" s="27" t="s">
        <v>140</v>
      </c>
      <c r="AS111" s="123" t="s">
        <v>419</v>
      </c>
      <c r="AT111" s="27" t="s">
        <v>142</v>
      </c>
      <c r="AU111" s="155"/>
    </row>
    <row r="112" spans="1:48" ht="17.100000000000001" customHeight="1" thickBot="1" x14ac:dyDescent="0.25">
      <c r="B112" s="28" t="s">
        <v>358</v>
      </c>
      <c r="C112" s="28" t="s">
        <v>597</v>
      </c>
      <c r="D112" s="144"/>
      <c r="E112" s="217">
        <v>0</v>
      </c>
      <c r="F112" s="218">
        <v>0</v>
      </c>
      <c r="G112" s="221">
        <v>11</v>
      </c>
      <c r="H112" s="45"/>
      <c r="I112" s="219">
        <v>11</v>
      </c>
      <c r="J112" s="150"/>
      <c r="K112" s="202">
        <v>0</v>
      </c>
      <c r="L112" s="203">
        <v>0</v>
      </c>
      <c r="M112" s="204">
        <v>1</v>
      </c>
      <c r="N112" s="126"/>
      <c r="O112" s="157"/>
      <c r="P112" s="28" t="s">
        <v>358</v>
      </c>
      <c r="Q112" s="28" t="s">
        <v>144</v>
      </c>
      <c r="R112" s="144"/>
      <c r="S112" s="44">
        <v>1</v>
      </c>
      <c r="T112" s="45">
        <v>1</v>
      </c>
      <c r="U112" s="46">
        <v>10</v>
      </c>
      <c r="V112" s="45"/>
      <c r="W112" s="47">
        <v>12</v>
      </c>
      <c r="X112" s="150"/>
      <c r="Y112" s="138">
        <f t="shared" si="21"/>
        <v>8.3333333333333329E-2</v>
      </c>
      <c r="Z112" s="139">
        <f t="shared" si="21"/>
        <v>8.3333333333333329E-2</v>
      </c>
      <c r="AA112" s="140">
        <f t="shared" si="21"/>
        <v>0.83333333333333337</v>
      </c>
      <c r="AB112" s="126"/>
      <c r="AC112" s="157"/>
      <c r="AD112" s="102" t="s">
        <v>420</v>
      </c>
      <c r="AE112" s="74" t="s">
        <v>144</v>
      </c>
      <c r="AF112" s="154"/>
      <c r="AG112" s="183">
        <v>0</v>
      </c>
      <c r="AH112" s="184">
        <v>0.33333333333333331</v>
      </c>
      <c r="AI112" s="184">
        <v>0.66666666666666663</v>
      </c>
      <c r="AJ112" s="179"/>
      <c r="AK112" s="185">
        <v>0.54545454545454541</v>
      </c>
      <c r="AL112" s="175"/>
      <c r="AM112" s="278">
        <f t="shared" ref="AM112:AO112" si="25">K112-Y112</f>
        <v>-8.3333333333333329E-2</v>
      </c>
      <c r="AN112" s="279">
        <f t="shared" si="25"/>
        <v>-8.3333333333333329E-2</v>
      </c>
      <c r="AO112" s="280">
        <f t="shared" si="25"/>
        <v>0.16666666666666663</v>
      </c>
      <c r="AP112" s="155" t="s">
        <v>49</v>
      </c>
      <c r="AR112" s="187">
        <f>Y112-AG112</f>
        <v>8.3333333333333329E-2</v>
      </c>
      <c r="AS112" s="188">
        <f>Z112-AH112</f>
        <v>-0.25</v>
      </c>
      <c r="AT112" s="189">
        <f>AA112-AI112</f>
        <v>0.16666666666666674</v>
      </c>
      <c r="AU112" s="155"/>
    </row>
    <row r="113" spans="1:47" ht="25.35" customHeight="1" thickBot="1" x14ac:dyDescent="0.25">
      <c r="B113" s="28"/>
      <c r="C113" s="28"/>
      <c r="D113" s="144"/>
      <c r="E113" s="27" t="s">
        <v>145</v>
      </c>
      <c r="F113" s="244" t="s">
        <v>146</v>
      </c>
      <c r="G113" s="27" t="s">
        <v>147</v>
      </c>
      <c r="H113" s="244"/>
      <c r="I113" s="27" t="s">
        <v>0</v>
      </c>
      <c r="J113" s="116"/>
      <c r="K113" s="27" t="s">
        <v>145</v>
      </c>
      <c r="L113" s="244" t="s">
        <v>146</v>
      </c>
      <c r="M113" s="27" t="s">
        <v>147</v>
      </c>
      <c r="N113" s="126" t="s">
        <v>49</v>
      </c>
      <c r="O113" s="157"/>
      <c r="P113" s="28"/>
      <c r="Q113" s="28"/>
      <c r="R113" s="144"/>
      <c r="S113" s="27" t="s">
        <v>145</v>
      </c>
      <c r="T113" s="123" t="s">
        <v>146</v>
      </c>
      <c r="U113" s="27" t="s">
        <v>147</v>
      </c>
      <c r="V113" s="123"/>
      <c r="W113" s="27" t="s">
        <v>0</v>
      </c>
      <c r="X113" s="116"/>
      <c r="Y113" s="27" t="s">
        <v>145</v>
      </c>
      <c r="Z113" s="123" t="s">
        <v>146</v>
      </c>
      <c r="AA113" s="27" t="s">
        <v>147</v>
      </c>
      <c r="AB113" s="126" t="str">
        <f t="shared" si="21"/>
        <v/>
      </c>
      <c r="AC113" s="157"/>
      <c r="AD113" s="28"/>
      <c r="AE113" s="74"/>
      <c r="AF113" s="154"/>
      <c r="AG113" s="27" t="s">
        <v>145</v>
      </c>
      <c r="AH113" s="27" t="s">
        <v>146</v>
      </c>
      <c r="AI113" s="27" t="s">
        <v>147</v>
      </c>
      <c r="AJ113" s="27"/>
      <c r="AK113" s="27" t="s">
        <v>391</v>
      </c>
      <c r="AL113" s="120"/>
      <c r="AM113" s="27" t="s">
        <v>145</v>
      </c>
      <c r="AN113" s="261" t="s">
        <v>146</v>
      </c>
      <c r="AO113" s="27" t="s">
        <v>147</v>
      </c>
      <c r="AP113" s="155"/>
      <c r="AR113" s="27" t="s">
        <v>145</v>
      </c>
      <c r="AS113" s="123" t="s">
        <v>146</v>
      </c>
      <c r="AT113" s="27" t="s">
        <v>147</v>
      </c>
      <c r="AU113" s="155"/>
    </row>
    <row r="114" spans="1:47" ht="25.35" customHeight="1" thickBot="1" x14ac:dyDescent="0.25">
      <c r="B114" s="28" t="s">
        <v>359</v>
      </c>
      <c r="C114" s="28" t="s">
        <v>598</v>
      </c>
      <c r="D114" s="144"/>
      <c r="E114" s="209">
        <v>0</v>
      </c>
      <c r="F114" s="210">
        <v>4</v>
      </c>
      <c r="G114" s="222">
        <v>7</v>
      </c>
      <c r="H114" s="53"/>
      <c r="I114" s="211">
        <v>11</v>
      </c>
      <c r="J114" s="116"/>
      <c r="K114" s="193">
        <v>0</v>
      </c>
      <c r="L114" s="194">
        <v>0.36363636363636365</v>
      </c>
      <c r="M114" s="195">
        <v>0.63636363636363635</v>
      </c>
      <c r="N114" s="127"/>
      <c r="O114" s="157"/>
      <c r="P114" s="28" t="s">
        <v>359</v>
      </c>
      <c r="Q114" s="28" t="s">
        <v>148</v>
      </c>
      <c r="R114" s="144"/>
      <c r="S114" s="52">
        <v>0</v>
      </c>
      <c r="T114" s="53">
        <v>5</v>
      </c>
      <c r="U114" s="54">
        <v>7</v>
      </c>
      <c r="V114" s="53"/>
      <c r="W114" s="55">
        <v>12</v>
      </c>
      <c r="X114" s="116"/>
      <c r="Y114" s="128">
        <f t="shared" si="21"/>
        <v>0</v>
      </c>
      <c r="Z114" s="129">
        <f t="shared" si="21"/>
        <v>0.41666666666666669</v>
      </c>
      <c r="AA114" s="130">
        <f t="shared" si="21"/>
        <v>0.58333333333333337</v>
      </c>
      <c r="AB114" s="127"/>
      <c r="AC114" s="157"/>
      <c r="AD114" s="28" t="s">
        <v>421</v>
      </c>
      <c r="AE114" s="74" t="s">
        <v>148</v>
      </c>
      <c r="AF114" s="154"/>
      <c r="AG114" s="183">
        <v>0</v>
      </c>
      <c r="AH114" s="184">
        <v>0.375</v>
      </c>
      <c r="AI114" s="184">
        <v>0.625</v>
      </c>
      <c r="AJ114" s="179"/>
      <c r="AK114" s="185">
        <v>0.72727272727272729</v>
      </c>
      <c r="AL114" s="175"/>
      <c r="AM114" s="278">
        <f t="shared" ref="AM114:AO114" si="26">K114-Y114</f>
        <v>0</v>
      </c>
      <c r="AN114" s="279">
        <f t="shared" si="26"/>
        <v>-5.3030303030303039E-2</v>
      </c>
      <c r="AO114" s="280">
        <f t="shared" si="26"/>
        <v>5.3030303030302983E-2</v>
      </c>
      <c r="AP114" s="155" t="s">
        <v>49</v>
      </c>
      <c r="AR114" s="187">
        <f>Y114-AG114</f>
        <v>0</v>
      </c>
      <c r="AS114" s="188">
        <f>Z114-AH114</f>
        <v>4.1666666666666685E-2</v>
      </c>
      <c r="AT114" s="189">
        <f>AA114-AI114</f>
        <v>-4.166666666666663E-2</v>
      </c>
      <c r="AU114" s="155"/>
    </row>
    <row r="115" spans="1:47"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X115" s="116"/>
      <c r="Y115" s="127" t="str">
        <f t="shared" si="21"/>
        <v/>
      </c>
      <c r="Z115" s="127" t="str">
        <f t="shared" si="21"/>
        <v/>
      </c>
      <c r="AA115" s="127" t="str">
        <f t="shared" si="21"/>
        <v/>
      </c>
      <c r="AB115" s="127" t="str">
        <f t="shared" si="21"/>
        <v/>
      </c>
      <c r="AC115" s="157"/>
      <c r="AD115" s="35" t="s">
        <v>149</v>
      </c>
      <c r="AE115" s="36" t="s">
        <v>150</v>
      </c>
      <c r="AG115" s="120"/>
      <c r="AH115" s="120"/>
      <c r="AI115" s="120"/>
      <c r="AJ115" s="120"/>
      <c r="AK115" s="120"/>
      <c r="AL115" s="120"/>
      <c r="AM115" s="155" t="s">
        <v>49</v>
      </c>
      <c r="AN115" s="155" t="s">
        <v>49</v>
      </c>
      <c r="AO115" s="155" t="s">
        <v>49</v>
      </c>
      <c r="AP115" s="155" t="s">
        <v>49</v>
      </c>
      <c r="AR115" s="155"/>
      <c r="AS115" s="155"/>
      <c r="AT115" s="155"/>
      <c r="AU115" s="155"/>
    </row>
    <row r="116" spans="1:47" ht="47.85" customHeight="1" thickBot="1" x14ac:dyDescent="0.25">
      <c r="B116" s="48" t="s">
        <v>360</v>
      </c>
      <c r="C116" s="28" t="s">
        <v>599</v>
      </c>
      <c r="D116" s="144"/>
      <c r="E116" s="205">
        <v>10</v>
      </c>
      <c r="F116" s="205">
        <v>0</v>
      </c>
      <c r="G116" s="206">
        <v>0</v>
      </c>
      <c r="H116" s="205">
        <v>1</v>
      </c>
      <c r="I116" s="205">
        <v>11</v>
      </c>
      <c r="J116" s="116"/>
      <c r="K116" s="192">
        <v>0.90909090909090906</v>
      </c>
      <c r="L116" s="192">
        <v>0</v>
      </c>
      <c r="M116" s="192">
        <v>0</v>
      </c>
      <c r="N116" s="192">
        <v>9.0909090909090912E-2</v>
      </c>
      <c r="O116" s="157"/>
      <c r="P116" s="48" t="s">
        <v>360</v>
      </c>
      <c r="Q116" s="28" t="s">
        <v>151</v>
      </c>
      <c r="R116" s="144"/>
      <c r="S116" s="30">
        <v>5</v>
      </c>
      <c r="T116" s="30">
        <v>1</v>
      </c>
      <c r="U116" s="31">
        <v>1</v>
      </c>
      <c r="V116" s="30">
        <v>5</v>
      </c>
      <c r="W116" s="30">
        <v>12</v>
      </c>
      <c r="X116" s="116"/>
      <c r="Y116" s="127">
        <f t="shared" si="21"/>
        <v>0.41666666666666669</v>
      </c>
      <c r="Z116" s="127">
        <f t="shared" si="21"/>
        <v>8.3333333333333329E-2</v>
      </c>
      <c r="AA116" s="127">
        <f t="shared" si="21"/>
        <v>8.3333333333333329E-2</v>
      </c>
      <c r="AB116" s="127">
        <f t="shared" si="21"/>
        <v>0.41666666666666669</v>
      </c>
      <c r="AC116" s="157"/>
      <c r="AD116" s="28" t="s">
        <v>422</v>
      </c>
      <c r="AE116" s="74" t="s">
        <v>423</v>
      </c>
      <c r="AF116" s="154"/>
      <c r="AG116" s="174">
        <v>0.2857142857142857</v>
      </c>
      <c r="AH116" s="174">
        <v>0.14285714285714285</v>
      </c>
      <c r="AI116" s="174">
        <v>0</v>
      </c>
      <c r="AJ116" s="174">
        <v>0.5714285714285714</v>
      </c>
      <c r="AK116" s="174">
        <v>0.63636363636363635</v>
      </c>
      <c r="AL116" s="175"/>
      <c r="AM116" s="264">
        <f t="shared" ref="AM116:AP119" si="27">K116-Y116</f>
        <v>0.49242424242424238</v>
      </c>
      <c r="AN116" s="264">
        <f t="shared" si="27"/>
        <v>-8.3333333333333329E-2</v>
      </c>
      <c r="AO116" s="264">
        <f t="shared" si="27"/>
        <v>-8.3333333333333329E-2</v>
      </c>
      <c r="AP116" s="264">
        <f t="shared" si="27"/>
        <v>-0.3257575757575758</v>
      </c>
      <c r="AR116" s="174">
        <f>Y116-AG116</f>
        <v>0.13095238095238099</v>
      </c>
      <c r="AS116" s="174">
        <f>Z116-AH116</f>
        <v>-5.9523809523809521E-2</v>
      </c>
      <c r="AT116" s="174">
        <f>AA116-AI116</f>
        <v>8.3333333333333329E-2</v>
      </c>
      <c r="AU116" s="174">
        <f>AB116-AJ116</f>
        <v>-0.15476190476190471</v>
      </c>
    </row>
    <row r="117" spans="1:47" ht="17.100000000000001" customHeight="1" thickBot="1" x14ac:dyDescent="0.25">
      <c r="A117" s="2"/>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X117" s="116"/>
      <c r="Y117" s="127" t="str">
        <f t="shared" si="21"/>
        <v/>
      </c>
      <c r="Z117" s="127" t="str">
        <f t="shared" si="21"/>
        <v/>
      </c>
      <c r="AA117" s="127" t="str">
        <f t="shared" si="21"/>
        <v/>
      </c>
      <c r="AB117" s="127" t="str">
        <f t="shared" si="21"/>
        <v/>
      </c>
      <c r="AC117" s="157"/>
      <c r="AD117" s="35" t="s">
        <v>152</v>
      </c>
      <c r="AE117" s="36" t="s">
        <v>153</v>
      </c>
      <c r="AG117" s="175"/>
      <c r="AH117" s="175"/>
      <c r="AI117" s="175"/>
      <c r="AJ117" s="175"/>
      <c r="AK117" s="175"/>
      <c r="AL117" s="175"/>
      <c r="AM117" s="174" t="s">
        <v>49</v>
      </c>
      <c r="AN117" s="174" t="s">
        <v>49</v>
      </c>
      <c r="AO117" s="174" t="s">
        <v>49</v>
      </c>
      <c r="AP117" s="174" t="s">
        <v>49</v>
      </c>
      <c r="AR117" s="174"/>
      <c r="AS117" s="174"/>
      <c r="AT117" s="174"/>
      <c r="AU117" s="174"/>
    </row>
    <row r="118" spans="1:47" ht="36.6" customHeight="1" thickBot="1" x14ac:dyDescent="0.25">
      <c r="A118" s="2"/>
      <c r="B118" s="48" t="s">
        <v>361</v>
      </c>
      <c r="C118" s="28" t="s">
        <v>600</v>
      </c>
      <c r="D118" s="144"/>
      <c r="E118" s="205">
        <v>8</v>
      </c>
      <c r="F118" s="205">
        <v>1</v>
      </c>
      <c r="G118" s="206">
        <v>0</v>
      </c>
      <c r="H118" s="205">
        <v>2</v>
      </c>
      <c r="I118" s="205">
        <v>11</v>
      </c>
      <c r="J118" s="116"/>
      <c r="K118" s="192">
        <v>0.72727272727272729</v>
      </c>
      <c r="L118" s="192">
        <v>9.0909090909090912E-2</v>
      </c>
      <c r="M118" s="192">
        <v>0</v>
      </c>
      <c r="N118" s="192">
        <v>0.18181818181818182</v>
      </c>
      <c r="O118" s="157"/>
      <c r="P118" s="48" t="s">
        <v>361</v>
      </c>
      <c r="Q118" s="28" t="s">
        <v>154</v>
      </c>
      <c r="R118" s="144"/>
      <c r="S118" s="30">
        <v>11</v>
      </c>
      <c r="T118" s="30">
        <v>1</v>
      </c>
      <c r="U118" s="31">
        <v>0</v>
      </c>
      <c r="V118" s="30">
        <v>0</v>
      </c>
      <c r="W118" s="30">
        <v>12</v>
      </c>
      <c r="X118" s="116"/>
      <c r="Y118" s="127">
        <f t="shared" si="21"/>
        <v>0.91666666666666663</v>
      </c>
      <c r="Z118" s="127">
        <f t="shared" si="21"/>
        <v>8.3333333333333329E-2</v>
      </c>
      <c r="AA118" s="127">
        <f t="shared" si="21"/>
        <v>0</v>
      </c>
      <c r="AB118" s="127">
        <f t="shared" si="21"/>
        <v>0</v>
      </c>
      <c r="AC118" s="157"/>
      <c r="AD118" s="28" t="s">
        <v>424</v>
      </c>
      <c r="AE118" s="74" t="s">
        <v>154</v>
      </c>
      <c r="AF118" s="154"/>
      <c r="AG118" s="174">
        <v>0.63636363636363635</v>
      </c>
      <c r="AH118" s="174">
        <v>0.36363636363636365</v>
      </c>
      <c r="AI118" s="174">
        <v>0</v>
      </c>
      <c r="AJ118" s="174">
        <v>0</v>
      </c>
      <c r="AK118" s="174">
        <v>1</v>
      </c>
      <c r="AL118" s="175"/>
      <c r="AM118" s="264">
        <f t="shared" si="27"/>
        <v>-0.18939393939393934</v>
      </c>
      <c r="AN118" s="264">
        <f t="shared" si="27"/>
        <v>7.5757575757575829E-3</v>
      </c>
      <c r="AO118" s="264">
        <f t="shared" si="27"/>
        <v>0</v>
      </c>
      <c r="AP118" s="264">
        <f t="shared" si="27"/>
        <v>0.18181818181818182</v>
      </c>
      <c r="AR118" s="174">
        <f t="shared" ref="AR118:AU119" si="28">Y118-AG118</f>
        <v>0.28030303030303028</v>
      </c>
      <c r="AS118" s="174">
        <f t="shared" si="28"/>
        <v>-0.28030303030303033</v>
      </c>
      <c r="AT118" s="174">
        <f t="shared" si="28"/>
        <v>0</v>
      </c>
      <c r="AU118" s="174">
        <f t="shared" si="28"/>
        <v>0</v>
      </c>
    </row>
    <row r="119" spans="1:47" ht="25.35" customHeight="1" thickBot="1" x14ac:dyDescent="0.25">
      <c r="A119" s="2"/>
      <c r="B119" s="48" t="s">
        <v>362</v>
      </c>
      <c r="C119" s="28" t="s">
        <v>601</v>
      </c>
      <c r="D119" s="144"/>
      <c r="E119" s="205">
        <v>11</v>
      </c>
      <c r="F119" s="205">
        <v>0</v>
      </c>
      <c r="G119" s="206">
        <v>0</v>
      </c>
      <c r="H119" s="205">
        <v>0</v>
      </c>
      <c r="I119" s="205">
        <v>11</v>
      </c>
      <c r="J119" s="116"/>
      <c r="K119" s="192">
        <v>1</v>
      </c>
      <c r="L119" s="192">
        <v>0</v>
      </c>
      <c r="M119" s="192">
        <v>0</v>
      </c>
      <c r="N119" s="192">
        <v>0</v>
      </c>
      <c r="O119" s="157"/>
      <c r="P119" s="48" t="s">
        <v>362</v>
      </c>
      <c r="Q119" s="28" t="s">
        <v>155</v>
      </c>
      <c r="R119" s="144"/>
      <c r="S119" s="30">
        <v>12</v>
      </c>
      <c r="T119" s="30">
        <v>0</v>
      </c>
      <c r="U119" s="31">
        <v>0</v>
      </c>
      <c r="V119" s="30">
        <v>0</v>
      </c>
      <c r="W119" s="30">
        <v>12</v>
      </c>
      <c r="X119" s="116"/>
      <c r="Y119" s="127">
        <f t="shared" si="21"/>
        <v>1</v>
      </c>
      <c r="Z119" s="127">
        <f t="shared" si="21"/>
        <v>0</v>
      </c>
      <c r="AA119" s="127">
        <f t="shared" si="21"/>
        <v>0</v>
      </c>
      <c r="AB119" s="127">
        <f t="shared" si="21"/>
        <v>0</v>
      </c>
      <c r="AC119" s="157"/>
      <c r="AD119" s="28" t="s">
        <v>425</v>
      </c>
      <c r="AE119" s="74" t="s">
        <v>155</v>
      </c>
      <c r="AF119" s="154"/>
      <c r="AG119" s="174">
        <v>0.81818181818181823</v>
      </c>
      <c r="AH119" s="174">
        <v>9.0909090909090912E-2</v>
      </c>
      <c r="AI119" s="174">
        <v>9.0909090909090912E-2</v>
      </c>
      <c r="AJ119" s="174">
        <v>0</v>
      </c>
      <c r="AK119" s="174">
        <v>1</v>
      </c>
      <c r="AL119" s="175"/>
      <c r="AM119" s="264">
        <f t="shared" si="27"/>
        <v>0</v>
      </c>
      <c r="AN119" s="264">
        <f t="shared" si="27"/>
        <v>0</v>
      </c>
      <c r="AO119" s="264">
        <f t="shared" si="27"/>
        <v>0</v>
      </c>
      <c r="AP119" s="264">
        <f t="shared" si="27"/>
        <v>0</v>
      </c>
      <c r="AR119" s="174">
        <f t="shared" si="28"/>
        <v>0.18181818181818177</v>
      </c>
      <c r="AS119" s="174">
        <f t="shared" si="28"/>
        <v>-9.0909090909090912E-2</v>
      </c>
      <c r="AT119" s="174">
        <f t="shared" si="28"/>
        <v>-9.0909090909090912E-2</v>
      </c>
      <c r="AU119" s="174">
        <f t="shared" si="28"/>
        <v>0</v>
      </c>
    </row>
    <row r="120" spans="1:47" ht="25.35" customHeight="1" thickBot="1" x14ac:dyDescent="0.25">
      <c r="A120" s="2"/>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X120" s="116"/>
      <c r="Y120" s="127" t="str">
        <f t="shared" si="21"/>
        <v/>
      </c>
      <c r="Z120" s="127" t="str">
        <f t="shared" si="21"/>
        <v/>
      </c>
      <c r="AA120" s="127" t="str">
        <f t="shared" si="21"/>
        <v/>
      </c>
      <c r="AB120" s="127" t="str">
        <f t="shared" si="21"/>
        <v/>
      </c>
      <c r="AC120" s="157"/>
      <c r="AD120" s="35" t="s">
        <v>156</v>
      </c>
      <c r="AE120" s="36" t="s">
        <v>157</v>
      </c>
      <c r="AG120" s="175"/>
      <c r="AH120" s="175"/>
      <c r="AI120" s="175"/>
      <c r="AJ120" s="175"/>
      <c r="AK120" s="175"/>
      <c r="AL120" s="175"/>
      <c r="AM120" s="174" t="s">
        <v>49</v>
      </c>
      <c r="AN120" s="174" t="s">
        <v>49</v>
      </c>
      <c r="AO120" s="174" t="s">
        <v>49</v>
      </c>
      <c r="AP120" s="174" t="s">
        <v>49</v>
      </c>
      <c r="AR120" s="174"/>
      <c r="AS120" s="174"/>
      <c r="AT120" s="174"/>
      <c r="AU120" s="174"/>
    </row>
    <row r="121" spans="1:47" ht="17.100000000000001" customHeight="1" thickBot="1" x14ac:dyDescent="0.25">
      <c r="A121" s="2"/>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X121" s="116"/>
      <c r="Y121" s="127" t="str">
        <f t="shared" si="21"/>
        <v/>
      </c>
      <c r="Z121" s="127" t="str">
        <f t="shared" si="21"/>
        <v/>
      </c>
      <c r="AA121" s="127" t="str">
        <f t="shared" si="21"/>
        <v/>
      </c>
      <c r="AB121" s="127" t="str">
        <f t="shared" si="21"/>
        <v/>
      </c>
      <c r="AC121" s="157"/>
      <c r="AD121" s="35" t="s">
        <v>158</v>
      </c>
      <c r="AE121" s="36" t="s">
        <v>159</v>
      </c>
      <c r="AG121" s="175"/>
      <c r="AH121" s="175"/>
      <c r="AI121" s="175"/>
      <c r="AJ121" s="175"/>
      <c r="AK121" s="175"/>
      <c r="AL121" s="175"/>
      <c r="AM121" s="174" t="s">
        <v>49</v>
      </c>
      <c r="AN121" s="174" t="s">
        <v>49</v>
      </c>
      <c r="AO121" s="174" t="s">
        <v>49</v>
      </c>
      <c r="AP121" s="174" t="s">
        <v>49</v>
      </c>
      <c r="AR121" s="174"/>
      <c r="AS121" s="174"/>
      <c r="AT121" s="174"/>
      <c r="AU121" s="174"/>
    </row>
    <row r="122" spans="1:47" ht="36.6" customHeight="1" thickBot="1" x14ac:dyDescent="0.25">
      <c r="A122" s="2"/>
      <c r="B122" s="48" t="s">
        <v>363</v>
      </c>
      <c r="C122" s="28" t="s">
        <v>602</v>
      </c>
      <c r="D122" s="144"/>
      <c r="E122" s="205">
        <v>10</v>
      </c>
      <c r="F122" s="205">
        <v>0</v>
      </c>
      <c r="G122" s="206">
        <v>0</v>
      </c>
      <c r="H122" s="205">
        <v>1</v>
      </c>
      <c r="I122" s="205">
        <v>11</v>
      </c>
      <c r="J122" s="116"/>
      <c r="K122" s="192">
        <v>0.90909090909090906</v>
      </c>
      <c r="L122" s="192">
        <v>0</v>
      </c>
      <c r="M122" s="192">
        <v>0</v>
      </c>
      <c r="N122" s="192">
        <v>9.0909090909090912E-2</v>
      </c>
      <c r="O122" s="157"/>
      <c r="P122" s="48" t="s">
        <v>363</v>
      </c>
      <c r="Q122" s="28" t="s">
        <v>160</v>
      </c>
      <c r="R122" s="144"/>
      <c r="S122" s="30">
        <v>11</v>
      </c>
      <c r="T122" s="30">
        <v>0</v>
      </c>
      <c r="U122" s="31">
        <v>0</v>
      </c>
      <c r="V122" s="30">
        <v>1</v>
      </c>
      <c r="W122" s="30">
        <v>12</v>
      </c>
      <c r="X122" s="116"/>
      <c r="Y122" s="127">
        <f t="shared" si="21"/>
        <v>0.91666666666666663</v>
      </c>
      <c r="Z122" s="127">
        <f t="shared" si="21"/>
        <v>0</v>
      </c>
      <c r="AA122" s="127">
        <f t="shared" si="21"/>
        <v>0</v>
      </c>
      <c r="AB122" s="127">
        <f t="shared" si="21"/>
        <v>8.3333333333333329E-2</v>
      </c>
      <c r="AC122" s="157"/>
      <c r="AD122" s="28" t="s">
        <v>426</v>
      </c>
      <c r="AE122" s="74" t="s">
        <v>160</v>
      </c>
      <c r="AF122" s="154"/>
      <c r="AG122" s="174">
        <v>0.8</v>
      </c>
      <c r="AH122" s="174">
        <v>0.1</v>
      </c>
      <c r="AI122" s="174">
        <v>0</v>
      </c>
      <c r="AJ122" s="174">
        <v>0.1</v>
      </c>
      <c r="AK122" s="174">
        <v>0.90909090909090906</v>
      </c>
      <c r="AL122" s="175"/>
      <c r="AM122" s="264">
        <f t="shared" ref="AM122:AP122" si="29">K122-Y122</f>
        <v>-7.575757575757569E-3</v>
      </c>
      <c r="AN122" s="264">
        <f t="shared" si="29"/>
        <v>0</v>
      </c>
      <c r="AO122" s="264">
        <f t="shared" si="29"/>
        <v>0</v>
      </c>
      <c r="AP122" s="264">
        <f t="shared" si="29"/>
        <v>7.5757575757575829E-3</v>
      </c>
      <c r="AR122" s="174">
        <f>Y122-AG122</f>
        <v>0.11666666666666659</v>
      </c>
      <c r="AS122" s="174">
        <f>Z122-AH122</f>
        <v>-0.1</v>
      </c>
      <c r="AT122" s="174">
        <f>AA122-AI122</f>
        <v>0</v>
      </c>
      <c r="AU122" s="174">
        <f>AB122-AJ122</f>
        <v>-1.6666666666666677E-2</v>
      </c>
    </row>
    <row r="123" spans="1:47" ht="17.100000000000001" customHeight="1" thickBot="1" x14ac:dyDescent="0.25">
      <c r="A123" s="2"/>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X123" s="116"/>
      <c r="Y123" s="127" t="str">
        <f t="shared" si="21"/>
        <v/>
      </c>
      <c r="Z123" s="127" t="str">
        <f t="shared" si="21"/>
        <v/>
      </c>
      <c r="AA123" s="127" t="str">
        <f t="shared" si="21"/>
        <v/>
      </c>
      <c r="AB123" s="127" t="str">
        <f t="shared" si="21"/>
        <v/>
      </c>
      <c r="AC123" s="157"/>
      <c r="AD123" s="35" t="s">
        <v>161</v>
      </c>
      <c r="AE123" s="36" t="s">
        <v>162</v>
      </c>
      <c r="AG123" s="175"/>
      <c r="AH123" s="175"/>
      <c r="AI123" s="175"/>
      <c r="AJ123" s="175"/>
      <c r="AK123" s="175"/>
      <c r="AL123" s="175"/>
      <c r="AM123" s="174" t="s">
        <v>49</v>
      </c>
      <c r="AN123" s="174" t="s">
        <v>49</v>
      </c>
      <c r="AO123" s="174" t="s">
        <v>49</v>
      </c>
      <c r="AP123" s="174" t="s">
        <v>49</v>
      </c>
      <c r="AR123" s="174"/>
      <c r="AS123" s="174"/>
      <c r="AT123" s="174"/>
      <c r="AU123" s="174"/>
    </row>
    <row r="124" spans="1:47" ht="47.85" customHeight="1" thickBot="1" x14ac:dyDescent="0.25">
      <c r="A124" s="2"/>
      <c r="B124" s="48" t="s">
        <v>364</v>
      </c>
      <c r="C124" s="28" t="s">
        <v>603</v>
      </c>
      <c r="D124" s="144"/>
      <c r="E124" s="205">
        <v>10</v>
      </c>
      <c r="F124" s="205">
        <v>0</v>
      </c>
      <c r="G124" s="206">
        <v>0</v>
      </c>
      <c r="H124" s="205">
        <v>1</v>
      </c>
      <c r="I124" s="205">
        <v>11</v>
      </c>
      <c r="J124" s="116"/>
      <c r="K124" s="192">
        <v>0.90909090909090906</v>
      </c>
      <c r="L124" s="192">
        <v>0</v>
      </c>
      <c r="M124" s="192">
        <v>0</v>
      </c>
      <c r="N124" s="192">
        <v>9.0909090909090912E-2</v>
      </c>
      <c r="O124" s="157"/>
      <c r="P124" s="48" t="s">
        <v>364</v>
      </c>
      <c r="Q124" s="28" t="s">
        <v>163</v>
      </c>
      <c r="R124" s="144"/>
      <c r="S124" s="30">
        <v>12</v>
      </c>
      <c r="T124" s="30">
        <v>0</v>
      </c>
      <c r="U124" s="31">
        <v>0</v>
      </c>
      <c r="V124" s="30">
        <v>0</v>
      </c>
      <c r="W124" s="30">
        <v>12</v>
      </c>
      <c r="X124" s="116"/>
      <c r="Y124" s="127">
        <f t="shared" si="21"/>
        <v>1</v>
      </c>
      <c r="Z124" s="127">
        <f t="shared" si="21"/>
        <v>0</v>
      </c>
      <c r="AA124" s="127">
        <f t="shared" si="21"/>
        <v>0</v>
      </c>
      <c r="AB124" s="127">
        <f t="shared" si="21"/>
        <v>0</v>
      </c>
      <c r="AC124" s="157"/>
      <c r="AD124" s="28" t="s">
        <v>427</v>
      </c>
      <c r="AE124" s="74" t="s">
        <v>163</v>
      </c>
      <c r="AF124" s="154"/>
      <c r="AG124" s="174">
        <v>0.7</v>
      </c>
      <c r="AH124" s="174">
        <v>0</v>
      </c>
      <c r="AI124" s="174">
        <v>0.1</v>
      </c>
      <c r="AJ124" s="174">
        <v>0.2</v>
      </c>
      <c r="AK124" s="174">
        <v>0.90909090909090906</v>
      </c>
      <c r="AL124" s="175"/>
      <c r="AM124" s="264">
        <f t="shared" ref="AM124:AP126" si="30">K124-Y124</f>
        <v>-9.0909090909090939E-2</v>
      </c>
      <c r="AN124" s="264">
        <f t="shared" si="30"/>
        <v>0</v>
      </c>
      <c r="AO124" s="264">
        <f t="shared" si="30"/>
        <v>0</v>
      </c>
      <c r="AP124" s="264">
        <f t="shared" si="30"/>
        <v>9.0909090909090912E-2</v>
      </c>
      <c r="AR124" s="174">
        <f t="shared" ref="AR124:AU126" si="31">Y124-AG124</f>
        <v>0.30000000000000004</v>
      </c>
      <c r="AS124" s="174">
        <f t="shared" si="31"/>
        <v>0</v>
      </c>
      <c r="AT124" s="174">
        <f t="shared" si="31"/>
        <v>-0.1</v>
      </c>
      <c r="AU124" s="174">
        <f t="shared" si="31"/>
        <v>-0.2</v>
      </c>
    </row>
    <row r="125" spans="1:47" ht="36.6" customHeight="1" thickBot="1" x14ac:dyDescent="0.25">
      <c r="A125" s="2"/>
      <c r="B125" s="48" t="s">
        <v>365</v>
      </c>
      <c r="C125" s="28" t="s">
        <v>604</v>
      </c>
      <c r="D125" s="144"/>
      <c r="E125" s="205">
        <v>10</v>
      </c>
      <c r="F125" s="205">
        <v>0</v>
      </c>
      <c r="G125" s="206">
        <v>1</v>
      </c>
      <c r="H125" s="205">
        <v>0</v>
      </c>
      <c r="I125" s="205">
        <v>11</v>
      </c>
      <c r="J125" s="116"/>
      <c r="K125" s="192">
        <v>0.90909090909090906</v>
      </c>
      <c r="L125" s="192">
        <v>0</v>
      </c>
      <c r="M125" s="192">
        <v>9.0909090909090912E-2</v>
      </c>
      <c r="N125" s="192">
        <v>0</v>
      </c>
      <c r="O125" s="157"/>
      <c r="P125" s="48" t="s">
        <v>365</v>
      </c>
      <c r="Q125" s="28" t="s">
        <v>164</v>
      </c>
      <c r="R125" s="144"/>
      <c r="S125" s="30">
        <v>12</v>
      </c>
      <c r="T125" s="30">
        <v>0</v>
      </c>
      <c r="U125" s="31">
        <v>0</v>
      </c>
      <c r="V125" s="30">
        <v>0</v>
      </c>
      <c r="W125" s="30">
        <v>12</v>
      </c>
      <c r="X125" s="116"/>
      <c r="Y125" s="127">
        <f t="shared" si="21"/>
        <v>1</v>
      </c>
      <c r="Z125" s="127">
        <f t="shared" si="21"/>
        <v>0</v>
      </c>
      <c r="AA125" s="127">
        <f t="shared" si="21"/>
        <v>0</v>
      </c>
      <c r="AB125" s="127">
        <f t="shared" si="21"/>
        <v>0</v>
      </c>
      <c r="AC125" s="157"/>
      <c r="AD125" s="28" t="s">
        <v>428</v>
      </c>
      <c r="AE125" s="74" t="s">
        <v>164</v>
      </c>
      <c r="AF125" s="154"/>
      <c r="AG125" s="174">
        <v>0.9</v>
      </c>
      <c r="AH125" s="174">
        <v>0</v>
      </c>
      <c r="AI125" s="174">
        <v>0.1</v>
      </c>
      <c r="AJ125" s="174">
        <v>0</v>
      </c>
      <c r="AK125" s="174">
        <v>0.90909090909090906</v>
      </c>
      <c r="AL125" s="175"/>
      <c r="AM125" s="264">
        <f t="shared" si="30"/>
        <v>-9.0909090909090939E-2</v>
      </c>
      <c r="AN125" s="264">
        <f t="shared" si="30"/>
        <v>0</v>
      </c>
      <c r="AO125" s="264">
        <f t="shared" si="30"/>
        <v>9.0909090909090912E-2</v>
      </c>
      <c r="AP125" s="264">
        <f t="shared" si="30"/>
        <v>0</v>
      </c>
      <c r="AR125" s="174">
        <f t="shared" si="31"/>
        <v>9.9999999999999978E-2</v>
      </c>
      <c r="AS125" s="174">
        <f t="shared" si="31"/>
        <v>0</v>
      </c>
      <c r="AT125" s="174">
        <f t="shared" si="31"/>
        <v>-0.1</v>
      </c>
      <c r="AU125" s="174">
        <f t="shared" si="31"/>
        <v>0</v>
      </c>
    </row>
    <row r="126" spans="1:47" ht="36.6" customHeight="1" thickBot="1" x14ac:dyDescent="0.25">
      <c r="A126" s="2"/>
      <c r="B126" s="48" t="s">
        <v>366</v>
      </c>
      <c r="C126" s="28" t="s">
        <v>605</v>
      </c>
      <c r="D126" s="144"/>
      <c r="E126" s="205">
        <v>11</v>
      </c>
      <c r="F126" s="205">
        <v>0</v>
      </c>
      <c r="G126" s="206">
        <v>0</v>
      </c>
      <c r="H126" s="205">
        <v>0</v>
      </c>
      <c r="I126" s="205">
        <v>11</v>
      </c>
      <c r="J126" s="116"/>
      <c r="K126" s="192">
        <v>1</v>
      </c>
      <c r="L126" s="192">
        <v>0</v>
      </c>
      <c r="M126" s="192">
        <v>0</v>
      </c>
      <c r="N126" s="192">
        <v>0</v>
      </c>
      <c r="O126" s="157"/>
      <c r="P126" s="48" t="s">
        <v>366</v>
      </c>
      <c r="Q126" s="28" t="s">
        <v>165</v>
      </c>
      <c r="R126" s="144"/>
      <c r="S126" s="30">
        <v>12</v>
      </c>
      <c r="T126" s="30">
        <v>0</v>
      </c>
      <c r="U126" s="31">
        <v>0</v>
      </c>
      <c r="V126" s="30">
        <v>0</v>
      </c>
      <c r="W126" s="30">
        <v>12</v>
      </c>
      <c r="X126" s="116"/>
      <c r="Y126" s="127">
        <f t="shared" si="21"/>
        <v>1</v>
      </c>
      <c r="Z126" s="127">
        <f t="shared" si="21"/>
        <v>0</v>
      </c>
      <c r="AA126" s="127">
        <f t="shared" si="21"/>
        <v>0</v>
      </c>
      <c r="AB126" s="127">
        <f t="shared" si="21"/>
        <v>0</v>
      </c>
      <c r="AC126" s="157"/>
      <c r="AD126" s="28" t="s">
        <v>430</v>
      </c>
      <c r="AE126" s="74" t="s">
        <v>165</v>
      </c>
      <c r="AF126" s="154"/>
      <c r="AG126" s="174">
        <v>0.90909090909090906</v>
      </c>
      <c r="AH126" s="174">
        <v>0</v>
      </c>
      <c r="AI126" s="174">
        <v>9.0909090909090912E-2</v>
      </c>
      <c r="AJ126" s="174">
        <v>0</v>
      </c>
      <c r="AK126" s="174">
        <v>1</v>
      </c>
      <c r="AL126" s="175"/>
      <c r="AM126" s="264">
        <f t="shared" si="30"/>
        <v>0</v>
      </c>
      <c r="AN126" s="264">
        <f t="shared" si="30"/>
        <v>0</v>
      </c>
      <c r="AO126" s="264">
        <f t="shared" si="30"/>
        <v>0</v>
      </c>
      <c r="AP126" s="264">
        <f t="shared" si="30"/>
        <v>0</v>
      </c>
      <c r="AR126" s="174">
        <f t="shared" si="31"/>
        <v>9.0909090909090939E-2</v>
      </c>
      <c r="AS126" s="174">
        <f t="shared" si="31"/>
        <v>0</v>
      </c>
      <c r="AT126" s="174">
        <f t="shared" si="31"/>
        <v>-9.0909090909090912E-2</v>
      </c>
      <c r="AU126" s="174">
        <f t="shared" si="31"/>
        <v>0</v>
      </c>
    </row>
    <row r="127" spans="1:47" ht="25.35" customHeight="1" thickBot="1" x14ac:dyDescent="0.25">
      <c r="A127" s="2"/>
      <c r="B127" s="48"/>
      <c r="C127" s="28"/>
      <c r="D127" s="144"/>
      <c r="E127" s="27" t="s">
        <v>145</v>
      </c>
      <c r="F127" s="244" t="s">
        <v>146</v>
      </c>
      <c r="G127" s="27" t="s">
        <v>147</v>
      </c>
      <c r="H127" s="244"/>
      <c r="I127" s="27" t="s">
        <v>0</v>
      </c>
      <c r="J127" s="116"/>
      <c r="K127" s="27" t="s">
        <v>145</v>
      </c>
      <c r="L127" s="244" t="s">
        <v>146</v>
      </c>
      <c r="M127" s="27" t="s">
        <v>147</v>
      </c>
      <c r="N127" s="126" t="s">
        <v>49</v>
      </c>
      <c r="O127" s="157"/>
      <c r="P127" s="48"/>
      <c r="Q127" s="28"/>
      <c r="R127" s="144"/>
      <c r="S127" s="27" t="s">
        <v>145</v>
      </c>
      <c r="T127" s="123" t="s">
        <v>146</v>
      </c>
      <c r="U127" s="27" t="s">
        <v>147</v>
      </c>
      <c r="V127" s="123"/>
      <c r="W127" s="27" t="s">
        <v>0</v>
      </c>
      <c r="X127" s="116"/>
      <c r="Y127" s="27" t="s">
        <v>145</v>
      </c>
      <c r="Z127" s="123" t="s">
        <v>146</v>
      </c>
      <c r="AA127" s="27" t="s">
        <v>147</v>
      </c>
      <c r="AB127" s="126" t="str">
        <f t="shared" si="21"/>
        <v/>
      </c>
      <c r="AC127" s="157"/>
      <c r="AD127" s="28"/>
      <c r="AE127" s="74"/>
      <c r="AG127" s="27" t="s">
        <v>145</v>
      </c>
      <c r="AH127" s="27" t="s">
        <v>146</v>
      </c>
      <c r="AI127" s="27" t="s">
        <v>147</v>
      </c>
      <c r="AJ127" s="27"/>
      <c r="AK127" s="27" t="s">
        <v>391</v>
      </c>
      <c r="AL127" s="120"/>
      <c r="AM127" s="27" t="s">
        <v>145</v>
      </c>
      <c r="AN127" s="27" t="s">
        <v>146</v>
      </c>
      <c r="AO127" s="27" t="s">
        <v>147</v>
      </c>
      <c r="AP127" s="155" t="s">
        <v>49</v>
      </c>
      <c r="AR127" s="27"/>
      <c r="AS127" s="27"/>
      <c r="AT127" s="27"/>
      <c r="AU127" s="155"/>
    </row>
    <row r="128" spans="1:47" ht="25.35" customHeight="1" thickBot="1" x14ac:dyDescent="0.25">
      <c r="A128" s="2"/>
      <c r="B128" s="48" t="s">
        <v>367</v>
      </c>
      <c r="C128" s="28" t="s">
        <v>166</v>
      </c>
      <c r="D128" s="144"/>
      <c r="E128" s="209">
        <v>0</v>
      </c>
      <c r="F128" s="210">
        <v>1</v>
      </c>
      <c r="G128" s="222">
        <v>10</v>
      </c>
      <c r="H128" s="53"/>
      <c r="I128" s="211">
        <v>11</v>
      </c>
      <c r="J128" s="116"/>
      <c r="K128" s="193">
        <v>0</v>
      </c>
      <c r="L128" s="194">
        <v>9.0909090909090912E-2</v>
      </c>
      <c r="M128" s="195">
        <v>0.90909090909090906</v>
      </c>
      <c r="N128" s="127"/>
      <c r="O128" s="157"/>
      <c r="P128" s="48" t="s">
        <v>367</v>
      </c>
      <c r="Q128" s="28" t="s">
        <v>166</v>
      </c>
      <c r="R128" s="144"/>
      <c r="S128" s="52">
        <v>0</v>
      </c>
      <c r="T128" s="53">
        <v>2</v>
      </c>
      <c r="U128" s="54">
        <v>10</v>
      </c>
      <c r="V128" s="53"/>
      <c r="W128" s="55">
        <v>12</v>
      </c>
      <c r="X128" s="116"/>
      <c r="Y128" s="128">
        <f t="shared" si="21"/>
        <v>0</v>
      </c>
      <c r="Z128" s="129">
        <f t="shared" si="21"/>
        <v>0.16666666666666666</v>
      </c>
      <c r="AA128" s="130">
        <f t="shared" si="21"/>
        <v>0.83333333333333337</v>
      </c>
      <c r="AB128" s="127"/>
      <c r="AC128" s="157"/>
      <c r="AD128" s="28" t="s">
        <v>429</v>
      </c>
      <c r="AE128" s="74" t="s">
        <v>166</v>
      </c>
      <c r="AF128" s="154"/>
      <c r="AG128" s="187">
        <v>0</v>
      </c>
      <c r="AH128" s="188">
        <v>0.2857142857142857</v>
      </c>
      <c r="AI128" s="188">
        <v>0.7142857142857143</v>
      </c>
      <c r="AJ128" s="188"/>
      <c r="AK128" s="189">
        <v>0.63636363636363635</v>
      </c>
      <c r="AL128" s="175"/>
      <c r="AM128" s="278">
        <f t="shared" ref="AM128:AO128" si="32">K128-Y128</f>
        <v>0</v>
      </c>
      <c r="AN128" s="279">
        <f t="shared" si="32"/>
        <v>-7.5757575757575746E-2</v>
      </c>
      <c r="AO128" s="280">
        <f t="shared" si="32"/>
        <v>7.575757575757569E-2</v>
      </c>
      <c r="AP128" s="155" t="s">
        <v>49</v>
      </c>
      <c r="AR128" s="183">
        <f>Y128-AG128</f>
        <v>0</v>
      </c>
      <c r="AS128" s="184">
        <f>Z128-AH128</f>
        <v>-0.11904761904761904</v>
      </c>
      <c r="AT128" s="185">
        <f>AA128-AI128</f>
        <v>0.11904761904761907</v>
      </c>
      <c r="AU128" s="155">
        <f>AB128-AJ128</f>
        <v>0</v>
      </c>
    </row>
    <row r="129" spans="1:47" ht="17.100000000000001" customHeight="1" thickBot="1" x14ac:dyDescent="0.25">
      <c r="A129" s="2"/>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X129" s="116"/>
      <c r="Y129" s="127" t="str">
        <f t="shared" si="21"/>
        <v/>
      </c>
      <c r="Z129" s="127" t="str">
        <f t="shared" si="21"/>
        <v/>
      </c>
      <c r="AA129" s="127" t="str">
        <f t="shared" si="21"/>
        <v/>
      </c>
      <c r="AB129" s="127" t="str">
        <f t="shared" si="21"/>
        <v/>
      </c>
      <c r="AC129" s="157"/>
      <c r="AD129" s="35" t="s">
        <v>167</v>
      </c>
      <c r="AE129" s="36" t="s">
        <v>168</v>
      </c>
      <c r="AG129" s="120"/>
      <c r="AH129" s="120"/>
      <c r="AI129" s="120"/>
      <c r="AJ129" s="120"/>
      <c r="AK129" s="120"/>
      <c r="AL129" s="120"/>
      <c r="AM129" s="155" t="s">
        <v>49</v>
      </c>
      <c r="AN129" s="155" t="s">
        <v>49</v>
      </c>
      <c r="AO129" s="155" t="s">
        <v>49</v>
      </c>
      <c r="AP129" s="155" t="s">
        <v>49</v>
      </c>
      <c r="AR129" s="155"/>
      <c r="AS129" s="155"/>
      <c r="AT129" s="155"/>
      <c r="AU129" s="155"/>
    </row>
    <row r="130" spans="1:47" ht="25.35" customHeight="1" thickBot="1" x14ac:dyDescent="0.25">
      <c r="A130" s="2"/>
      <c r="B130" s="48" t="s">
        <v>368</v>
      </c>
      <c r="C130" s="28" t="s">
        <v>606</v>
      </c>
      <c r="D130" s="144"/>
      <c r="E130" s="205">
        <v>11</v>
      </c>
      <c r="F130" s="205">
        <v>0</v>
      </c>
      <c r="G130" s="206">
        <v>0</v>
      </c>
      <c r="H130" s="205">
        <v>0</v>
      </c>
      <c r="I130" s="205">
        <v>11</v>
      </c>
      <c r="J130" s="116"/>
      <c r="K130" s="192">
        <v>1</v>
      </c>
      <c r="L130" s="192">
        <v>0</v>
      </c>
      <c r="M130" s="192">
        <v>0</v>
      </c>
      <c r="N130" s="192">
        <v>0</v>
      </c>
      <c r="O130" s="157"/>
      <c r="P130" s="48" t="s">
        <v>368</v>
      </c>
      <c r="Q130" s="28" t="s">
        <v>169</v>
      </c>
      <c r="R130" s="144"/>
      <c r="S130" s="30">
        <v>12</v>
      </c>
      <c r="T130" s="30">
        <v>0</v>
      </c>
      <c r="U130" s="31">
        <v>0</v>
      </c>
      <c r="V130" s="30">
        <v>0</v>
      </c>
      <c r="W130" s="30">
        <v>12</v>
      </c>
      <c r="X130" s="116"/>
      <c r="Y130" s="127">
        <f t="shared" si="21"/>
        <v>1</v>
      </c>
      <c r="Z130" s="127">
        <f t="shared" si="21"/>
        <v>0</v>
      </c>
      <c r="AA130" s="127">
        <f t="shared" si="21"/>
        <v>0</v>
      </c>
      <c r="AB130" s="127">
        <f t="shared" si="21"/>
        <v>0</v>
      </c>
      <c r="AC130" s="157"/>
      <c r="AD130" s="101" t="s">
        <v>431</v>
      </c>
      <c r="AE130" s="78" t="s">
        <v>169</v>
      </c>
      <c r="AF130" s="154"/>
      <c r="AG130" s="174">
        <v>1</v>
      </c>
      <c r="AH130" s="174">
        <v>0</v>
      </c>
      <c r="AI130" s="174">
        <v>0</v>
      </c>
      <c r="AJ130" s="174">
        <v>0</v>
      </c>
      <c r="AK130" s="174">
        <v>0.81818181818181823</v>
      </c>
      <c r="AL130" s="175"/>
      <c r="AM130" s="264">
        <f t="shared" ref="AM130:AP130" si="33">K130-Y130</f>
        <v>0</v>
      </c>
      <c r="AN130" s="264">
        <f t="shared" si="33"/>
        <v>0</v>
      </c>
      <c r="AO130" s="264">
        <f t="shared" si="33"/>
        <v>0</v>
      </c>
      <c r="AP130" s="264">
        <f t="shared" si="33"/>
        <v>0</v>
      </c>
      <c r="AR130" s="174">
        <f>Y130-AG130</f>
        <v>0</v>
      </c>
      <c r="AS130" s="174">
        <f>Z130-AH130</f>
        <v>0</v>
      </c>
      <c r="AT130" s="174">
        <f>AA130-AI130</f>
        <v>0</v>
      </c>
      <c r="AU130" s="174">
        <f>AB130-AJ130</f>
        <v>0</v>
      </c>
    </row>
    <row r="131" spans="1:47" ht="17.100000000000001" customHeight="1" thickBot="1" x14ac:dyDescent="0.25">
      <c r="A131" s="2"/>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X131" s="116"/>
      <c r="Y131" s="126" t="str">
        <f t="shared" si="21"/>
        <v/>
      </c>
      <c r="Z131" s="126" t="str">
        <f t="shared" si="21"/>
        <v/>
      </c>
      <c r="AA131" s="126" t="str">
        <f t="shared" si="21"/>
        <v/>
      </c>
      <c r="AB131" s="126" t="str">
        <f t="shared" si="21"/>
        <v/>
      </c>
      <c r="AC131" s="157"/>
      <c r="AD131" s="81" t="s">
        <v>170</v>
      </c>
      <c r="AE131" s="81" t="s">
        <v>171</v>
      </c>
      <c r="AG131" s="120"/>
      <c r="AH131" s="120"/>
      <c r="AI131" s="120"/>
      <c r="AJ131" s="120"/>
      <c r="AK131" s="120"/>
      <c r="AL131" s="120"/>
      <c r="AM131" s="155" t="s">
        <v>49</v>
      </c>
      <c r="AN131" s="155" t="s">
        <v>49</v>
      </c>
      <c r="AO131" s="155" t="s">
        <v>49</v>
      </c>
      <c r="AP131" s="155" t="s">
        <v>49</v>
      </c>
      <c r="AR131" s="155"/>
      <c r="AS131" s="155"/>
      <c r="AT131" s="155"/>
      <c r="AU131" s="155"/>
    </row>
    <row r="132" spans="1:47" ht="25.35" customHeight="1" thickBot="1" x14ac:dyDescent="0.25">
      <c r="A132" s="2"/>
      <c r="B132" s="35"/>
      <c r="C132" s="36"/>
      <c r="E132" s="27" t="s">
        <v>145</v>
      </c>
      <c r="F132" s="244" t="s">
        <v>146</v>
      </c>
      <c r="G132" s="27" t="s">
        <v>147</v>
      </c>
      <c r="H132" s="244"/>
      <c r="I132" s="27" t="s">
        <v>0</v>
      </c>
      <c r="J132" s="116"/>
      <c r="K132" s="27" t="s">
        <v>145</v>
      </c>
      <c r="L132" s="244" t="s">
        <v>146</v>
      </c>
      <c r="M132" s="27" t="s">
        <v>147</v>
      </c>
      <c r="N132" s="126" t="s">
        <v>49</v>
      </c>
      <c r="O132" s="157"/>
      <c r="P132" s="35"/>
      <c r="Q132" s="36"/>
      <c r="S132" s="27" t="s">
        <v>145</v>
      </c>
      <c r="T132" s="123" t="s">
        <v>146</v>
      </c>
      <c r="U132" s="27" t="s">
        <v>147</v>
      </c>
      <c r="V132" s="123"/>
      <c r="W132" s="27" t="s">
        <v>0</v>
      </c>
      <c r="X132" s="116"/>
      <c r="Y132" s="27" t="s">
        <v>145</v>
      </c>
      <c r="Z132" s="123" t="s">
        <v>146</v>
      </c>
      <c r="AA132" s="27" t="s">
        <v>147</v>
      </c>
      <c r="AB132" s="126" t="str">
        <f t="shared" si="21"/>
        <v/>
      </c>
      <c r="AC132" s="157"/>
      <c r="AD132" s="109"/>
      <c r="AE132" s="125"/>
      <c r="AG132" s="27" t="s">
        <v>145</v>
      </c>
      <c r="AH132" s="27" t="s">
        <v>146</v>
      </c>
      <c r="AI132" s="27" t="s">
        <v>147</v>
      </c>
      <c r="AJ132" s="27"/>
      <c r="AK132" s="27" t="s">
        <v>391</v>
      </c>
      <c r="AL132" s="120"/>
      <c r="AM132" s="27" t="s">
        <v>145</v>
      </c>
      <c r="AN132" s="27" t="s">
        <v>146</v>
      </c>
      <c r="AO132" s="27" t="s">
        <v>147</v>
      </c>
      <c r="AP132" s="155"/>
      <c r="AR132" s="27"/>
      <c r="AS132" s="27"/>
      <c r="AT132" s="27"/>
      <c r="AU132" s="155"/>
    </row>
    <row r="133" spans="1:47" ht="25.35" customHeight="1" thickBot="1" x14ac:dyDescent="0.25">
      <c r="A133" s="2"/>
      <c r="B133" s="48" t="s">
        <v>369</v>
      </c>
      <c r="C133" s="28" t="s">
        <v>172</v>
      </c>
      <c r="D133" s="144"/>
      <c r="E133" s="209">
        <v>0</v>
      </c>
      <c r="F133" s="210">
        <v>0</v>
      </c>
      <c r="G133" s="222">
        <v>11</v>
      </c>
      <c r="H133" s="53"/>
      <c r="I133" s="211">
        <v>11</v>
      </c>
      <c r="J133" s="116"/>
      <c r="K133" s="193">
        <v>0</v>
      </c>
      <c r="L133" s="194">
        <v>0</v>
      </c>
      <c r="M133" s="195">
        <v>1</v>
      </c>
      <c r="N133" s="127"/>
      <c r="O133" s="157"/>
      <c r="P133" s="48" t="s">
        <v>369</v>
      </c>
      <c r="Q133" s="28" t="s">
        <v>172</v>
      </c>
      <c r="R133" s="144"/>
      <c r="S133" s="52">
        <v>0</v>
      </c>
      <c r="T133" s="53">
        <v>1</v>
      </c>
      <c r="U133" s="54">
        <v>11</v>
      </c>
      <c r="V133" s="53"/>
      <c r="W133" s="55">
        <v>12</v>
      </c>
      <c r="X133" s="116"/>
      <c r="Y133" s="128">
        <f t="shared" si="21"/>
        <v>0</v>
      </c>
      <c r="Z133" s="129">
        <f t="shared" si="21"/>
        <v>8.3333333333333329E-2</v>
      </c>
      <c r="AA133" s="130">
        <f t="shared" si="21"/>
        <v>0.91666666666666663</v>
      </c>
      <c r="AB133" s="127"/>
      <c r="AC133" s="157"/>
      <c r="AD133" s="102" t="s">
        <v>432</v>
      </c>
      <c r="AE133" s="74" t="s">
        <v>172</v>
      </c>
      <c r="AF133" s="154"/>
      <c r="AG133" s="187">
        <v>0</v>
      </c>
      <c r="AH133" s="188">
        <v>0.2857142857142857</v>
      </c>
      <c r="AI133" s="188">
        <v>0.7142857142857143</v>
      </c>
      <c r="AJ133" s="188"/>
      <c r="AK133" s="189">
        <v>0.63636363636363635</v>
      </c>
      <c r="AL133" s="175"/>
      <c r="AM133" s="278">
        <f t="shared" ref="AM133:AO133" si="34">K133-Y133</f>
        <v>0</v>
      </c>
      <c r="AN133" s="279">
        <f t="shared" si="34"/>
        <v>-8.3333333333333329E-2</v>
      </c>
      <c r="AO133" s="280">
        <f t="shared" si="34"/>
        <v>8.333333333333337E-2</v>
      </c>
      <c r="AP133" s="155" t="s">
        <v>49</v>
      </c>
      <c r="AR133" s="183">
        <f>Y133-AG133</f>
        <v>0</v>
      </c>
      <c r="AS133" s="184">
        <f>Z133-AH133</f>
        <v>-0.20238095238095238</v>
      </c>
      <c r="AT133" s="185">
        <f>AA133-AI133</f>
        <v>0.20238095238095233</v>
      </c>
      <c r="AU133" s="155">
        <f>AB133-AJ133</f>
        <v>0</v>
      </c>
    </row>
    <row r="134" spans="1:47" ht="16.350000000000001" customHeight="1" x14ac:dyDescent="0.2">
      <c r="A134" s="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X134" s="116"/>
      <c r="Y134" s="127" t="str">
        <f t="shared" si="21"/>
        <v/>
      </c>
      <c r="Z134" s="127" t="str">
        <f t="shared" si="21"/>
        <v/>
      </c>
      <c r="AA134" s="127" t="str">
        <f t="shared" si="21"/>
        <v/>
      </c>
      <c r="AB134" s="127" t="str">
        <f t="shared" si="21"/>
        <v/>
      </c>
      <c r="AC134" s="157"/>
      <c r="AD134" s="67"/>
      <c r="AE134" s="24"/>
      <c r="AG134" s="120"/>
      <c r="AH134" s="120"/>
      <c r="AI134" s="120"/>
      <c r="AJ134" s="120"/>
      <c r="AK134" s="120"/>
      <c r="AL134" s="120"/>
      <c r="AM134" s="155" t="s">
        <v>49</v>
      </c>
      <c r="AN134" s="155" t="s">
        <v>49</v>
      </c>
      <c r="AO134" s="155" t="s">
        <v>49</v>
      </c>
      <c r="AP134" s="155" t="s">
        <v>49</v>
      </c>
      <c r="AR134" s="155"/>
      <c r="AS134" s="155"/>
      <c r="AT134" s="155"/>
      <c r="AU134" s="155"/>
    </row>
    <row r="135" spans="1:47" ht="17.100000000000001" customHeight="1" x14ac:dyDescent="0.2">
      <c r="A135" s="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X135" s="116"/>
      <c r="Y135" s="127" t="str">
        <f t="shared" si="21"/>
        <v/>
      </c>
      <c r="Z135" s="127" t="str">
        <f t="shared" si="21"/>
        <v/>
      </c>
      <c r="AA135" s="127" t="str">
        <f t="shared" si="21"/>
        <v/>
      </c>
      <c r="AB135" s="127" t="str">
        <f t="shared" si="21"/>
        <v/>
      </c>
      <c r="AC135" s="157"/>
      <c r="AD135" s="80" t="s">
        <v>173</v>
      </c>
      <c r="AE135" s="24"/>
      <c r="AG135" s="120"/>
      <c r="AH135" s="120"/>
      <c r="AI135" s="120"/>
      <c r="AJ135" s="120"/>
      <c r="AK135" s="120"/>
      <c r="AL135" s="120"/>
      <c r="AM135" s="155" t="s">
        <v>49</v>
      </c>
      <c r="AN135" s="155" t="s">
        <v>49</v>
      </c>
      <c r="AO135" s="155" t="s">
        <v>49</v>
      </c>
      <c r="AP135" s="155" t="s">
        <v>49</v>
      </c>
      <c r="AR135" s="155"/>
      <c r="AS135" s="155"/>
      <c r="AT135" s="155"/>
      <c r="AU135" s="155"/>
    </row>
    <row r="136" spans="1:47" ht="17.850000000000001" customHeight="1" thickBot="1" x14ac:dyDescent="0.25">
      <c r="A136" s="2"/>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X136" s="116"/>
      <c r="Y136" s="127" t="str">
        <f t="shared" si="21"/>
        <v/>
      </c>
      <c r="Z136" s="127" t="str">
        <f t="shared" si="21"/>
        <v/>
      </c>
      <c r="AA136" s="127" t="str">
        <f t="shared" si="21"/>
        <v/>
      </c>
      <c r="AB136" s="127" t="str">
        <f t="shared" si="21"/>
        <v/>
      </c>
      <c r="AC136" s="157"/>
      <c r="AD136" s="60"/>
      <c r="AE136" s="24"/>
      <c r="AG136" s="120"/>
      <c r="AH136" s="120"/>
      <c r="AI136" s="120"/>
      <c r="AJ136" s="120"/>
      <c r="AK136" s="120"/>
      <c r="AL136" s="120"/>
      <c r="AM136" s="155" t="s">
        <v>49</v>
      </c>
      <c r="AN136" s="155" t="s">
        <v>49</v>
      </c>
      <c r="AO136" s="155" t="s">
        <v>49</v>
      </c>
      <c r="AP136" s="155" t="s">
        <v>49</v>
      </c>
      <c r="AR136" s="155"/>
      <c r="AS136" s="155"/>
      <c r="AT136" s="155"/>
      <c r="AU136" s="155"/>
    </row>
    <row r="137" spans="1:47" ht="25.35" customHeight="1" thickBot="1" x14ac:dyDescent="0.25">
      <c r="A137" s="2"/>
      <c r="B137" s="64" t="s">
        <v>370</v>
      </c>
      <c r="C137" s="28" t="s">
        <v>174</v>
      </c>
      <c r="D137" s="144"/>
      <c r="E137" s="205">
        <v>11</v>
      </c>
      <c r="F137" s="205">
        <v>0</v>
      </c>
      <c r="G137" s="206">
        <v>0</v>
      </c>
      <c r="H137" s="205">
        <v>0</v>
      </c>
      <c r="I137" s="205">
        <v>11</v>
      </c>
      <c r="J137" s="116"/>
      <c r="K137" s="192">
        <v>1</v>
      </c>
      <c r="L137" s="192">
        <v>0</v>
      </c>
      <c r="M137" s="192">
        <v>0</v>
      </c>
      <c r="N137" s="192">
        <v>0</v>
      </c>
      <c r="O137" s="157"/>
      <c r="P137" s="64" t="s">
        <v>370</v>
      </c>
      <c r="Q137" s="28" t="s">
        <v>174</v>
      </c>
      <c r="R137" s="144"/>
      <c r="S137" s="30">
        <v>12</v>
      </c>
      <c r="T137" s="30">
        <v>0</v>
      </c>
      <c r="U137" s="31">
        <v>0</v>
      </c>
      <c r="V137" s="30">
        <v>0</v>
      </c>
      <c r="W137" s="30">
        <v>12</v>
      </c>
      <c r="X137" s="116"/>
      <c r="Y137" s="127">
        <f t="shared" si="21"/>
        <v>1</v>
      </c>
      <c r="Z137" s="127">
        <f t="shared" si="21"/>
        <v>0</v>
      </c>
      <c r="AA137" s="127">
        <f t="shared" si="21"/>
        <v>0</v>
      </c>
      <c r="AB137" s="127">
        <f t="shared" si="21"/>
        <v>0</v>
      </c>
      <c r="AC137" s="157"/>
      <c r="AD137" s="28" t="s">
        <v>433</v>
      </c>
      <c r="AE137" s="83" t="s">
        <v>174</v>
      </c>
      <c r="AF137" s="154"/>
      <c r="AG137" s="174">
        <v>0.90909090909090906</v>
      </c>
      <c r="AH137" s="174">
        <v>9.0909090909090912E-2</v>
      </c>
      <c r="AI137" s="174">
        <v>0</v>
      </c>
      <c r="AJ137" s="174">
        <v>0</v>
      </c>
      <c r="AK137" s="174">
        <v>1</v>
      </c>
      <c r="AL137" s="175"/>
      <c r="AM137" s="264">
        <f t="shared" ref="AM137:AP155" si="35">K137-Y137</f>
        <v>0</v>
      </c>
      <c r="AN137" s="264">
        <f t="shared" si="35"/>
        <v>0</v>
      </c>
      <c r="AO137" s="264">
        <f t="shared" si="35"/>
        <v>0</v>
      </c>
      <c r="AP137" s="264">
        <f t="shared" si="35"/>
        <v>0</v>
      </c>
      <c r="AR137" s="174">
        <f t="shared" ref="AR137:AU155" si="36">Y137-AG137</f>
        <v>9.0909090909090939E-2</v>
      </c>
      <c r="AS137" s="174">
        <f t="shared" si="36"/>
        <v>-9.0909090909090912E-2</v>
      </c>
      <c r="AT137" s="174">
        <f t="shared" si="36"/>
        <v>0</v>
      </c>
      <c r="AU137" s="174">
        <f t="shared" si="36"/>
        <v>0</v>
      </c>
    </row>
    <row r="138" spans="1:47" ht="25.35" customHeight="1" thickBot="1" x14ac:dyDescent="0.25">
      <c r="A138" s="2"/>
      <c r="B138" s="64" t="s">
        <v>371</v>
      </c>
      <c r="C138" s="28" t="s">
        <v>175</v>
      </c>
      <c r="D138" s="144"/>
      <c r="E138" s="205">
        <v>11</v>
      </c>
      <c r="F138" s="205">
        <v>0</v>
      </c>
      <c r="G138" s="206">
        <v>0</v>
      </c>
      <c r="H138" s="205">
        <v>0</v>
      </c>
      <c r="I138" s="205">
        <v>11</v>
      </c>
      <c r="J138" s="116"/>
      <c r="K138" s="192">
        <v>1</v>
      </c>
      <c r="L138" s="192">
        <v>0</v>
      </c>
      <c r="M138" s="192">
        <v>0</v>
      </c>
      <c r="N138" s="192">
        <v>0</v>
      </c>
      <c r="O138" s="157"/>
      <c r="P138" s="64" t="s">
        <v>371</v>
      </c>
      <c r="Q138" s="28" t="s">
        <v>175</v>
      </c>
      <c r="R138" s="144"/>
      <c r="S138" s="30">
        <v>12</v>
      </c>
      <c r="T138" s="30">
        <v>0</v>
      </c>
      <c r="U138" s="31">
        <v>0</v>
      </c>
      <c r="V138" s="30">
        <v>0</v>
      </c>
      <c r="W138" s="30">
        <v>12</v>
      </c>
      <c r="X138" s="116"/>
      <c r="Y138" s="127">
        <f t="shared" si="21"/>
        <v>1</v>
      </c>
      <c r="Z138" s="127">
        <f t="shared" si="21"/>
        <v>0</v>
      </c>
      <c r="AA138" s="127">
        <f t="shared" si="21"/>
        <v>0</v>
      </c>
      <c r="AB138" s="127">
        <f t="shared" si="21"/>
        <v>0</v>
      </c>
      <c r="AC138" s="157"/>
      <c r="AD138" s="28" t="s">
        <v>156</v>
      </c>
      <c r="AE138" s="74" t="s">
        <v>175</v>
      </c>
      <c r="AF138" s="154"/>
      <c r="AG138" s="174">
        <v>0.90909090909090906</v>
      </c>
      <c r="AH138" s="174">
        <v>9.0909090909090912E-2</v>
      </c>
      <c r="AI138" s="174">
        <v>0</v>
      </c>
      <c r="AJ138" s="174">
        <v>0</v>
      </c>
      <c r="AK138" s="174">
        <v>1</v>
      </c>
      <c r="AL138" s="175"/>
      <c r="AM138" s="264">
        <f t="shared" si="35"/>
        <v>0</v>
      </c>
      <c r="AN138" s="264">
        <f t="shared" si="35"/>
        <v>0</v>
      </c>
      <c r="AO138" s="264">
        <f t="shared" si="35"/>
        <v>0</v>
      </c>
      <c r="AP138" s="264">
        <f t="shared" si="35"/>
        <v>0</v>
      </c>
      <c r="AR138" s="174">
        <f t="shared" si="36"/>
        <v>9.0909090909090939E-2</v>
      </c>
      <c r="AS138" s="174">
        <f t="shared" si="36"/>
        <v>-9.0909090909090912E-2</v>
      </c>
      <c r="AT138" s="174">
        <f t="shared" si="36"/>
        <v>0</v>
      </c>
      <c r="AU138" s="174">
        <f t="shared" si="36"/>
        <v>0</v>
      </c>
    </row>
    <row r="139" spans="1:47" ht="25.35" customHeight="1" thickBot="1" x14ac:dyDescent="0.25">
      <c r="A139" s="2"/>
      <c r="B139" s="64" t="s">
        <v>372</v>
      </c>
      <c r="C139" s="28" t="s">
        <v>176</v>
      </c>
      <c r="D139" s="144"/>
      <c r="E139" s="205">
        <v>11</v>
      </c>
      <c r="F139" s="205">
        <v>0</v>
      </c>
      <c r="G139" s="206">
        <v>0</v>
      </c>
      <c r="H139" s="205">
        <v>0</v>
      </c>
      <c r="I139" s="205">
        <v>11</v>
      </c>
      <c r="J139" s="116"/>
      <c r="K139" s="192">
        <v>1</v>
      </c>
      <c r="L139" s="192">
        <v>0</v>
      </c>
      <c r="M139" s="192">
        <v>0</v>
      </c>
      <c r="N139" s="192">
        <v>0</v>
      </c>
      <c r="O139" s="157"/>
      <c r="P139" s="64" t="s">
        <v>372</v>
      </c>
      <c r="Q139" s="28" t="s">
        <v>176</v>
      </c>
      <c r="R139" s="144"/>
      <c r="S139" s="30">
        <v>12</v>
      </c>
      <c r="T139" s="30">
        <v>0</v>
      </c>
      <c r="U139" s="31">
        <v>0</v>
      </c>
      <c r="V139" s="30">
        <v>0</v>
      </c>
      <c r="W139" s="30">
        <v>12</v>
      </c>
      <c r="X139" s="116"/>
      <c r="Y139" s="127">
        <f t="shared" si="21"/>
        <v>1</v>
      </c>
      <c r="Z139" s="127">
        <f t="shared" si="21"/>
        <v>0</v>
      </c>
      <c r="AA139" s="127">
        <f t="shared" si="21"/>
        <v>0</v>
      </c>
      <c r="AB139" s="127">
        <f t="shared" si="21"/>
        <v>0</v>
      </c>
      <c r="AC139" s="157"/>
      <c r="AD139" s="28" t="s">
        <v>434</v>
      </c>
      <c r="AE139" s="74" t="s">
        <v>176</v>
      </c>
      <c r="AF139" s="154"/>
      <c r="AG139" s="174">
        <v>0.90909090909090906</v>
      </c>
      <c r="AH139" s="174">
        <v>0</v>
      </c>
      <c r="AI139" s="174">
        <v>9.0909090909090912E-2</v>
      </c>
      <c r="AJ139" s="174">
        <v>0</v>
      </c>
      <c r="AK139" s="174">
        <v>1</v>
      </c>
      <c r="AL139" s="175"/>
      <c r="AM139" s="264">
        <f t="shared" si="35"/>
        <v>0</v>
      </c>
      <c r="AN139" s="264">
        <f t="shared" si="35"/>
        <v>0</v>
      </c>
      <c r="AO139" s="264">
        <f t="shared" si="35"/>
        <v>0</v>
      </c>
      <c r="AP139" s="264">
        <f t="shared" si="35"/>
        <v>0</v>
      </c>
      <c r="AR139" s="174">
        <f t="shared" si="36"/>
        <v>9.0909090909090939E-2</v>
      </c>
      <c r="AS139" s="174">
        <f t="shared" si="36"/>
        <v>0</v>
      </c>
      <c r="AT139" s="174">
        <f t="shared" si="36"/>
        <v>-9.0909090909090912E-2</v>
      </c>
      <c r="AU139" s="174">
        <f t="shared" si="36"/>
        <v>0</v>
      </c>
    </row>
    <row r="140" spans="1:47" ht="17.100000000000001" customHeight="1" thickBot="1" x14ac:dyDescent="0.25">
      <c r="A140" s="2"/>
      <c r="B140" s="64" t="s">
        <v>373</v>
      </c>
      <c r="C140" s="28" t="s">
        <v>177</v>
      </c>
      <c r="D140" s="144"/>
      <c r="E140" s="205">
        <v>11</v>
      </c>
      <c r="F140" s="205">
        <v>0</v>
      </c>
      <c r="G140" s="206">
        <v>0</v>
      </c>
      <c r="H140" s="205">
        <v>0</v>
      </c>
      <c r="I140" s="205">
        <v>11</v>
      </c>
      <c r="J140" s="116"/>
      <c r="K140" s="192">
        <v>1</v>
      </c>
      <c r="L140" s="192">
        <v>0</v>
      </c>
      <c r="M140" s="192">
        <v>0</v>
      </c>
      <c r="N140" s="192">
        <v>0</v>
      </c>
      <c r="O140" s="157"/>
      <c r="P140" s="64" t="s">
        <v>373</v>
      </c>
      <c r="Q140" s="28" t="s">
        <v>177</v>
      </c>
      <c r="R140" s="144"/>
      <c r="S140" s="30">
        <v>12</v>
      </c>
      <c r="T140" s="30">
        <v>0</v>
      </c>
      <c r="U140" s="31">
        <v>0</v>
      </c>
      <c r="V140" s="30">
        <v>0</v>
      </c>
      <c r="W140" s="30">
        <v>12</v>
      </c>
      <c r="X140" s="116"/>
      <c r="Y140" s="127">
        <f t="shared" si="21"/>
        <v>1</v>
      </c>
      <c r="Z140" s="127">
        <f t="shared" si="21"/>
        <v>0</v>
      </c>
      <c r="AA140" s="127">
        <f t="shared" si="21"/>
        <v>0</v>
      </c>
      <c r="AB140" s="127">
        <f t="shared" si="21"/>
        <v>0</v>
      </c>
      <c r="AC140" s="157"/>
      <c r="AD140" s="28" t="s">
        <v>435</v>
      </c>
      <c r="AE140" s="74" t="s">
        <v>177</v>
      </c>
      <c r="AF140" s="154"/>
      <c r="AG140" s="174">
        <v>0.81818181818181823</v>
      </c>
      <c r="AH140" s="174">
        <v>9.0909090909090912E-2</v>
      </c>
      <c r="AI140" s="174">
        <v>9.0909090909090912E-2</v>
      </c>
      <c r="AJ140" s="174">
        <v>0</v>
      </c>
      <c r="AK140" s="174">
        <v>1</v>
      </c>
      <c r="AL140" s="175"/>
      <c r="AM140" s="264">
        <f t="shared" si="35"/>
        <v>0</v>
      </c>
      <c r="AN140" s="264">
        <f t="shared" si="35"/>
        <v>0</v>
      </c>
      <c r="AO140" s="264">
        <f t="shared" si="35"/>
        <v>0</v>
      </c>
      <c r="AP140" s="264">
        <f t="shared" si="35"/>
        <v>0</v>
      </c>
      <c r="AR140" s="174">
        <f t="shared" si="36"/>
        <v>0.18181818181818177</v>
      </c>
      <c r="AS140" s="174">
        <f t="shared" si="36"/>
        <v>-9.0909090909090912E-2</v>
      </c>
      <c r="AT140" s="174">
        <f t="shared" si="36"/>
        <v>-9.0909090909090912E-2</v>
      </c>
      <c r="AU140" s="174">
        <f t="shared" si="36"/>
        <v>0</v>
      </c>
    </row>
    <row r="141" spans="1:47" ht="47.85" customHeight="1" thickBot="1" x14ac:dyDescent="0.25">
      <c r="A141" s="2"/>
      <c r="B141" s="64" t="s">
        <v>374</v>
      </c>
      <c r="C141" s="28" t="s">
        <v>607</v>
      </c>
      <c r="D141" s="144"/>
      <c r="E141" s="205">
        <v>11</v>
      </c>
      <c r="F141" s="205">
        <v>0</v>
      </c>
      <c r="G141" s="206">
        <v>0</v>
      </c>
      <c r="H141" s="205">
        <v>0</v>
      </c>
      <c r="I141" s="205">
        <v>11</v>
      </c>
      <c r="J141" s="116"/>
      <c r="K141" s="192">
        <v>1</v>
      </c>
      <c r="L141" s="192">
        <v>0</v>
      </c>
      <c r="M141" s="192">
        <v>0</v>
      </c>
      <c r="N141" s="192">
        <v>0</v>
      </c>
      <c r="O141" s="157"/>
      <c r="P141" s="64" t="s">
        <v>374</v>
      </c>
      <c r="Q141" s="28" t="s">
        <v>178</v>
      </c>
      <c r="R141" s="144"/>
      <c r="S141" s="30">
        <v>12</v>
      </c>
      <c r="T141" s="30">
        <v>0</v>
      </c>
      <c r="U141" s="31">
        <v>0</v>
      </c>
      <c r="V141" s="30">
        <v>0</v>
      </c>
      <c r="W141" s="30">
        <v>12</v>
      </c>
      <c r="X141" s="116"/>
      <c r="Y141" s="127">
        <f t="shared" si="21"/>
        <v>1</v>
      </c>
      <c r="Z141" s="127">
        <f t="shared" si="21"/>
        <v>0</v>
      </c>
      <c r="AA141" s="127">
        <f t="shared" si="21"/>
        <v>0</v>
      </c>
      <c r="AB141" s="127">
        <f t="shared" si="21"/>
        <v>0</v>
      </c>
      <c r="AC141" s="157"/>
      <c r="AD141" s="28" t="s">
        <v>436</v>
      </c>
      <c r="AE141" s="74" t="s">
        <v>437</v>
      </c>
      <c r="AF141" s="154"/>
      <c r="AG141" s="174">
        <v>0.72727272727272729</v>
      </c>
      <c r="AH141" s="174">
        <v>9.0909090909090912E-2</v>
      </c>
      <c r="AI141" s="174">
        <v>9.0909090909090912E-2</v>
      </c>
      <c r="AJ141" s="174">
        <v>9.0909090909090912E-2</v>
      </c>
      <c r="AK141" s="174">
        <v>1</v>
      </c>
      <c r="AL141" s="175"/>
      <c r="AM141" s="264">
        <f t="shared" si="35"/>
        <v>0</v>
      </c>
      <c r="AN141" s="264">
        <f t="shared" si="35"/>
        <v>0</v>
      </c>
      <c r="AO141" s="264">
        <f t="shared" si="35"/>
        <v>0</v>
      </c>
      <c r="AP141" s="264">
        <f t="shared" si="35"/>
        <v>0</v>
      </c>
      <c r="AR141" s="174">
        <f t="shared" si="36"/>
        <v>0.27272727272727271</v>
      </c>
      <c r="AS141" s="174">
        <f t="shared" si="36"/>
        <v>-9.0909090909090912E-2</v>
      </c>
      <c r="AT141" s="174">
        <f t="shared" si="36"/>
        <v>-9.0909090909090912E-2</v>
      </c>
      <c r="AU141" s="174">
        <f t="shared" si="36"/>
        <v>-9.0909090909090912E-2</v>
      </c>
    </row>
    <row r="142" spans="1:47" ht="17.100000000000001" customHeight="1" thickBot="1" x14ac:dyDescent="0.25">
      <c r="A142" s="2"/>
      <c r="B142" s="64" t="s">
        <v>375</v>
      </c>
      <c r="C142" s="28" t="s">
        <v>179</v>
      </c>
      <c r="D142" s="144"/>
      <c r="E142" s="205">
        <v>11</v>
      </c>
      <c r="F142" s="205">
        <v>0</v>
      </c>
      <c r="G142" s="206">
        <v>0</v>
      </c>
      <c r="H142" s="205">
        <v>0</v>
      </c>
      <c r="I142" s="205">
        <v>11</v>
      </c>
      <c r="J142" s="116"/>
      <c r="K142" s="192">
        <v>1</v>
      </c>
      <c r="L142" s="192">
        <v>0</v>
      </c>
      <c r="M142" s="192">
        <v>0</v>
      </c>
      <c r="N142" s="192">
        <v>0</v>
      </c>
      <c r="O142" s="157"/>
      <c r="P142" s="64" t="s">
        <v>375</v>
      </c>
      <c r="Q142" s="28" t="s">
        <v>179</v>
      </c>
      <c r="R142" s="144"/>
      <c r="S142" s="30">
        <v>12</v>
      </c>
      <c r="T142" s="30">
        <v>0</v>
      </c>
      <c r="U142" s="31">
        <v>0</v>
      </c>
      <c r="V142" s="30">
        <v>0</v>
      </c>
      <c r="W142" s="30">
        <v>12</v>
      </c>
      <c r="X142" s="116"/>
      <c r="Y142" s="127">
        <f t="shared" si="21"/>
        <v>1</v>
      </c>
      <c r="Z142" s="127">
        <f t="shared" si="21"/>
        <v>0</v>
      </c>
      <c r="AA142" s="127">
        <f t="shared" si="21"/>
        <v>0</v>
      </c>
      <c r="AB142" s="127">
        <f t="shared" si="21"/>
        <v>0</v>
      </c>
      <c r="AC142" s="157"/>
      <c r="AD142" s="28" t="s">
        <v>438</v>
      </c>
      <c r="AE142" s="74" t="s">
        <v>179</v>
      </c>
      <c r="AF142" s="154"/>
      <c r="AG142" s="174">
        <v>0.90909090909090906</v>
      </c>
      <c r="AH142" s="174">
        <v>0</v>
      </c>
      <c r="AI142" s="174">
        <v>9.0909090909090912E-2</v>
      </c>
      <c r="AJ142" s="174">
        <v>0</v>
      </c>
      <c r="AK142" s="174">
        <v>1</v>
      </c>
      <c r="AL142" s="175"/>
      <c r="AM142" s="264">
        <f t="shared" si="35"/>
        <v>0</v>
      </c>
      <c r="AN142" s="264">
        <f t="shared" si="35"/>
        <v>0</v>
      </c>
      <c r="AO142" s="264">
        <f t="shared" si="35"/>
        <v>0</v>
      </c>
      <c r="AP142" s="264">
        <f t="shared" si="35"/>
        <v>0</v>
      </c>
      <c r="AR142" s="174">
        <f t="shared" si="36"/>
        <v>9.0909090909090939E-2</v>
      </c>
      <c r="AS142" s="174">
        <f t="shared" si="36"/>
        <v>0</v>
      </c>
      <c r="AT142" s="174">
        <f t="shared" si="36"/>
        <v>-9.0909090909090912E-2</v>
      </c>
      <c r="AU142" s="174">
        <f t="shared" si="36"/>
        <v>0</v>
      </c>
    </row>
    <row r="143" spans="1:47" ht="36.6" customHeight="1" thickBot="1" x14ac:dyDescent="0.25">
      <c r="A143" s="2"/>
      <c r="B143" s="64" t="s">
        <v>376</v>
      </c>
      <c r="C143" s="28" t="s">
        <v>608</v>
      </c>
      <c r="D143" s="144"/>
      <c r="E143" s="205">
        <v>11</v>
      </c>
      <c r="F143" s="205">
        <v>0</v>
      </c>
      <c r="G143" s="206">
        <v>0</v>
      </c>
      <c r="H143" s="205">
        <v>0</v>
      </c>
      <c r="I143" s="205">
        <v>11</v>
      </c>
      <c r="J143" s="116"/>
      <c r="K143" s="192">
        <v>1</v>
      </c>
      <c r="L143" s="192">
        <v>0</v>
      </c>
      <c r="M143" s="192">
        <v>0</v>
      </c>
      <c r="N143" s="192">
        <v>0</v>
      </c>
      <c r="O143" s="157"/>
      <c r="P143" s="64" t="s">
        <v>376</v>
      </c>
      <c r="Q143" s="28" t="s">
        <v>180</v>
      </c>
      <c r="R143" s="144"/>
      <c r="S143" s="30">
        <v>12</v>
      </c>
      <c r="T143" s="30">
        <v>0</v>
      </c>
      <c r="U143" s="31">
        <v>0</v>
      </c>
      <c r="V143" s="30">
        <v>0</v>
      </c>
      <c r="W143" s="30">
        <v>12</v>
      </c>
      <c r="X143" s="116"/>
      <c r="Y143" s="127">
        <f t="shared" si="21"/>
        <v>1</v>
      </c>
      <c r="Z143" s="127">
        <f t="shared" si="21"/>
        <v>0</v>
      </c>
      <c r="AA143" s="127">
        <f t="shared" si="21"/>
        <v>0</v>
      </c>
      <c r="AB143" s="127">
        <f t="shared" si="21"/>
        <v>0</v>
      </c>
      <c r="AC143" s="157"/>
      <c r="AD143" s="28" t="s">
        <v>439</v>
      </c>
      <c r="AE143" s="74" t="s">
        <v>440</v>
      </c>
      <c r="AF143" s="154"/>
      <c r="AG143" s="174">
        <v>0.81818181818181823</v>
      </c>
      <c r="AH143" s="174">
        <v>9.0909090909090912E-2</v>
      </c>
      <c r="AI143" s="174">
        <v>9.0909090909090912E-2</v>
      </c>
      <c r="AJ143" s="174">
        <v>0</v>
      </c>
      <c r="AK143" s="174">
        <v>1</v>
      </c>
      <c r="AL143" s="175"/>
      <c r="AM143" s="264">
        <f t="shared" si="35"/>
        <v>0</v>
      </c>
      <c r="AN143" s="264">
        <f t="shared" si="35"/>
        <v>0</v>
      </c>
      <c r="AO143" s="264">
        <f t="shared" si="35"/>
        <v>0</v>
      </c>
      <c r="AP143" s="264">
        <f t="shared" si="35"/>
        <v>0</v>
      </c>
      <c r="AR143" s="174">
        <f t="shared" si="36"/>
        <v>0.18181818181818177</v>
      </c>
      <c r="AS143" s="174">
        <f t="shared" si="36"/>
        <v>-9.0909090909090912E-2</v>
      </c>
      <c r="AT143" s="174">
        <f t="shared" si="36"/>
        <v>-9.0909090909090912E-2</v>
      </c>
      <c r="AU143" s="174">
        <f t="shared" si="36"/>
        <v>0</v>
      </c>
    </row>
    <row r="144" spans="1:47" ht="25.35" customHeight="1" thickBot="1" x14ac:dyDescent="0.25">
      <c r="A144" s="2"/>
      <c r="B144" s="64" t="s">
        <v>377</v>
      </c>
      <c r="C144" s="28" t="s">
        <v>181</v>
      </c>
      <c r="D144" s="144"/>
      <c r="E144" s="205">
        <v>10</v>
      </c>
      <c r="F144" s="205">
        <v>1</v>
      </c>
      <c r="G144" s="206">
        <v>0</v>
      </c>
      <c r="H144" s="205">
        <v>0</v>
      </c>
      <c r="I144" s="205">
        <v>11</v>
      </c>
      <c r="J144" s="116"/>
      <c r="K144" s="192">
        <v>0.90909090909090906</v>
      </c>
      <c r="L144" s="192">
        <v>9.0909090909090912E-2</v>
      </c>
      <c r="M144" s="192">
        <v>0</v>
      </c>
      <c r="N144" s="192">
        <v>0</v>
      </c>
      <c r="O144" s="157"/>
      <c r="P144" s="64" t="s">
        <v>377</v>
      </c>
      <c r="Q144" s="28" t="s">
        <v>181</v>
      </c>
      <c r="R144" s="144"/>
      <c r="S144" s="30">
        <v>12</v>
      </c>
      <c r="T144" s="30">
        <v>0</v>
      </c>
      <c r="U144" s="31">
        <v>0</v>
      </c>
      <c r="V144" s="30">
        <v>0</v>
      </c>
      <c r="W144" s="30">
        <v>12</v>
      </c>
      <c r="X144" s="116"/>
      <c r="Y144" s="127">
        <f t="shared" si="21"/>
        <v>1</v>
      </c>
      <c r="Z144" s="127">
        <f t="shared" si="21"/>
        <v>0</v>
      </c>
      <c r="AA144" s="127">
        <f t="shared" si="21"/>
        <v>0</v>
      </c>
      <c r="AB144" s="127">
        <f t="shared" si="21"/>
        <v>0</v>
      </c>
      <c r="AC144" s="157"/>
      <c r="AD144" s="28" t="s">
        <v>441</v>
      </c>
      <c r="AE144" s="74" t="s">
        <v>181</v>
      </c>
      <c r="AF144" s="154"/>
      <c r="AG144" s="174">
        <v>0.72727272727272729</v>
      </c>
      <c r="AH144" s="174">
        <v>0.18181818181818182</v>
      </c>
      <c r="AI144" s="174">
        <v>9.0909090909090912E-2</v>
      </c>
      <c r="AJ144" s="174">
        <v>0</v>
      </c>
      <c r="AK144" s="174">
        <v>1</v>
      </c>
      <c r="AL144" s="175"/>
      <c r="AM144" s="264">
        <f t="shared" si="35"/>
        <v>-9.0909090909090939E-2</v>
      </c>
      <c r="AN144" s="264">
        <f t="shared" si="35"/>
        <v>9.0909090909090912E-2</v>
      </c>
      <c r="AO144" s="264">
        <f t="shared" si="35"/>
        <v>0</v>
      </c>
      <c r="AP144" s="264">
        <f t="shared" si="35"/>
        <v>0</v>
      </c>
      <c r="AR144" s="174">
        <f t="shared" si="36"/>
        <v>0.27272727272727271</v>
      </c>
      <c r="AS144" s="174">
        <f t="shared" si="36"/>
        <v>-0.18181818181818182</v>
      </c>
      <c r="AT144" s="174">
        <f t="shared" si="36"/>
        <v>-9.0909090909090912E-2</v>
      </c>
      <c r="AU144" s="174">
        <f t="shared" si="36"/>
        <v>0</v>
      </c>
    </row>
    <row r="145" spans="1:47" ht="25.35" customHeight="1" thickBot="1" x14ac:dyDescent="0.25">
      <c r="A145" s="2"/>
      <c r="B145" s="64" t="s">
        <v>378</v>
      </c>
      <c r="C145" s="28" t="s">
        <v>182</v>
      </c>
      <c r="D145" s="144"/>
      <c r="E145" s="205">
        <v>9</v>
      </c>
      <c r="F145" s="205">
        <v>1</v>
      </c>
      <c r="G145" s="206">
        <v>1</v>
      </c>
      <c r="H145" s="205">
        <v>0</v>
      </c>
      <c r="I145" s="205">
        <v>11</v>
      </c>
      <c r="J145" s="116"/>
      <c r="K145" s="192">
        <v>0.81818181818181823</v>
      </c>
      <c r="L145" s="192">
        <v>9.0909090909090912E-2</v>
      </c>
      <c r="M145" s="192">
        <v>9.0909090909090912E-2</v>
      </c>
      <c r="N145" s="192">
        <v>0</v>
      </c>
      <c r="O145" s="157"/>
      <c r="P145" s="64" t="s">
        <v>378</v>
      </c>
      <c r="Q145" s="28" t="s">
        <v>182</v>
      </c>
      <c r="R145" s="144"/>
      <c r="S145" s="30">
        <v>12</v>
      </c>
      <c r="T145" s="30">
        <v>0</v>
      </c>
      <c r="U145" s="31">
        <v>0</v>
      </c>
      <c r="V145" s="30">
        <v>0</v>
      </c>
      <c r="W145" s="30">
        <v>12</v>
      </c>
      <c r="X145" s="116"/>
      <c r="Y145" s="127">
        <f t="shared" si="21"/>
        <v>1</v>
      </c>
      <c r="Z145" s="127">
        <f t="shared" si="21"/>
        <v>0</v>
      </c>
      <c r="AA145" s="127">
        <f t="shared" si="21"/>
        <v>0</v>
      </c>
      <c r="AB145" s="127">
        <f t="shared" si="21"/>
        <v>0</v>
      </c>
      <c r="AC145" s="157"/>
      <c r="AD145" s="28" t="s">
        <v>442</v>
      </c>
      <c r="AE145" s="74" t="s">
        <v>182</v>
      </c>
      <c r="AF145" s="154"/>
      <c r="AG145" s="174">
        <v>0.81818181818181823</v>
      </c>
      <c r="AH145" s="174">
        <v>9.0909090909090912E-2</v>
      </c>
      <c r="AI145" s="174">
        <v>9.0909090909090912E-2</v>
      </c>
      <c r="AJ145" s="174">
        <v>0</v>
      </c>
      <c r="AK145" s="174">
        <v>1</v>
      </c>
      <c r="AL145" s="175"/>
      <c r="AM145" s="264">
        <f t="shared" si="35"/>
        <v>-0.18181818181818177</v>
      </c>
      <c r="AN145" s="264">
        <f t="shared" si="35"/>
        <v>9.0909090909090912E-2</v>
      </c>
      <c r="AO145" s="264">
        <f t="shared" si="35"/>
        <v>9.0909090909090912E-2</v>
      </c>
      <c r="AP145" s="264">
        <f t="shared" si="35"/>
        <v>0</v>
      </c>
      <c r="AR145" s="174">
        <f t="shared" si="36"/>
        <v>0.18181818181818177</v>
      </c>
      <c r="AS145" s="174">
        <f t="shared" si="36"/>
        <v>-9.0909090909090912E-2</v>
      </c>
      <c r="AT145" s="174">
        <f t="shared" si="36"/>
        <v>-9.0909090909090912E-2</v>
      </c>
      <c r="AU145" s="174">
        <f t="shared" si="36"/>
        <v>0</v>
      </c>
    </row>
    <row r="146" spans="1:47" ht="36.6" customHeight="1" thickBot="1" x14ac:dyDescent="0.25">
      <c r="A146" s="2"/>
      <c r="B146" s="64" t="s">
        <v>379</v>
      </c>
      <c r="C146" s="28" t="s">
        <v>183</v>
      </c>
      <c r="D146" s="144"/>
      <c r="E146" s="205">
        <v>9</v>
      </c>
      <c r="F146" s="205">
        <v>1</v>
      </c>
      <c r="G146" s="206">
        <v>1</v>
      </c>
      <c r="H146" s="205">
        <v>0</v>
      </c>
      <c r="I146" s="205">
        <v>11</v>
      </c>
      <c r="J146" s="116"/>
      <c r="K146" s="192">
        <v>0.81818181818181823</v>
      </c>
      <c r="L146" s="192">
        <v>9.0909090909090912E-2</v>
      </c>
      <c r="M146" s="192">
        <v>9.0909090909090912E-2</v>
      </c>
      <c r="N146" s="192">
        <v>0</v>
      </c>
      <c r="O146" s="157"/>
      <c r="P146" s="64" t="s">
        <v>379</v>
      </c>
      <c r="Q146" s="28" t="s">
        <v>183</v>
      </c>
      <c r="R146" s="144"/>
      <c r="S146" s="30">
        <v>10</v>
      </c>
      <c r="T146" s="30">
        <v>0</v>
      </c>
      <c r="U146" s="31">
        <v>0</v>
      </c>
      <c r="V146" s="30">
        <v>2</v>
      </c>
      <c r="W146" s="30">
        <v>12</v>
      </c>
      <c r="X146" s="116"/>
      <c r="Y146" s="127">
        <f t="shared" si="21"/>
        <v>0.83333333333333337</v>
      </c>
      <c r="Z146" s="127">
        <f t="shared" si="21"/>
        <v>0</v>
      </c>
      <c r="AA146" s="127">
        <f t="shared" si="21"/>
        <v>0</v>
      </c>
      <c r="AB146" s="127">
        <f t="shared" si="21"/>
        <v>0.16666666666666666</v>
      </c>
      <c r="AC146" s="157"/>
      <c r="AD146" s="28" t="s">
        <v>443</v>
      </c>
      <c r="AE146" s="74" t="s">
        <v>444</v>
      </c>
      <c r="AF146" s="154"/>
      <c r="AG146" s="174">
        <v>0.77777777777777779</v>
      </c>
      <c r="AH146" s="174">
        <v>0.1111111111111111</v>
      </c>
      <c r="AI146" s="174">
        <v>0.1111111111111111</v>
      </c>
      <c r="AJ146" s="174">
        <v>0</v>
      </c>
      <c r="AK146" s="174">
        <v>0.81818181818181823</v>
      </c>
      <c r="AL146" s="175"/>
      <c r="AM146" s="264">
        <f t="shared" si="35"/>
        <v>-1.5151515151515138E-2</v>
      </c>
      <c r="AN146" s="264">
        <f t="shared" si="35"/>
        <v>9.0909090909090912E-2</v>
      </c>
      <c r="AO146" s="264">
        <f t="shared" si="35"/>
        <v>9.0909090909090912E-2</v>
      </c>
      <c r="AP146" s="264">
        <f t="shared" si="35"/>
        <v>-0.16666666666666666</v>
      </c>
      <c r="AR146" s="174">
        <f t="shared" si="36"/>
        <v>5.555555555555558E-2</v>
      </c>
      <c r="AS146" s="174">
        <f t="shared" si="36"/>
        <v>-0.1111111111111111</v>
      </c>
      <c r="AT146" s="174">
        <f t="shared" si="36"/>
        <v>-0.1111111111111111</v>
      </c>
      <c r="AU146" s="174">
        <f t="shared" si="36"/>
        <v>0.16666666666666666</v>
      </c>
    </row>
    <row r="147" spans="1:47" ht="25.35" customHeight="1" thickBot="1" x14ac:dyDescent="0.25">
      <c r="A147" s="2"/>
      <c r="B147" s="64" t="s">
        <v>380</v>
      </c>
      <c r="C147" s="28" t="s">
        <v>184</v>
      </c>
      <c r="D147" s="144"/>
      <c r="E147" s="205">
        <v>9</v>
      </c>
      <c r="F147" s="205">
        <v>0</v>
      </c>
      <c r="G147" s="206">
        <v>0</v>
      </c>
      <c r="H147" s="205">
        <v>2</v>
      </c>
      <c r="I147" s="205">
        <v>11</v>
      </c>
      <c r="J147" s="116"/>
      <c r="K147" s="192">
        <v>0.81818181818181823</v>
      </c>
      <c r="L147" s="192">
        <v>0</v>
      </c>
      <c r="M147" s="192">
        <v>0</v>
      </c>
      <c r="N147" s="192">
        <v>0.18181818181818182</v>
      </c>
      <c r="O147" s="157"/>
      <c r="P147" s="64" t="s">
        <v>380</v>
      </c>
      <c r="Q147" s="28" t="s">
        <v>184</v>
      </c>
      <c r="R147" s="144"/>
      <c r="S147" s="30">
        <v>12</v>
      </c>
      <c r="T147" s="30">
        <v>0</v>
      </c>
      <c r="U147" s="31">
        <v>0</v>
      </c>
      <c r="V147" s="30">
        <v>0</v>
      </c>
      <c r="W147" s="30">
        <v>12</v>
      </c>
      <c r="X147" s="116"/>
      <c r="Y147" s="127">
        <f t="shared" si="21"/>
        <v>1</v>
      </c>
      <c r="Z147" s="127">
        <f t="shared" si="21"/>
        <v>0</v>
      </c>
      <c r="AA147" s="127">
        <f t="shared" si="21"/>
        <v>0</v>
      </c>
      <c r="AB147" s="127">
        <f t="shared" si="21"/>
        <v>0</v>
      </c>
      <c r="AC147" s="157"/>
      <c r="AD147" s="28" t="s">
        <v>445</v>
      </c>
      <c r="AE147" s="74" t="s">
        <v>184</v>
      </c>
      <c r="AF147" s="154"/>
      <c r="AG147" s="174">
        <v>0.81818181818181823</v>
      </c>
      <c r="AH147" s="174">
        <v>9.0909090909090912E-2</v>
      </c>
      <c r="AI147" s="174">
        <v>9.0909090909090912E-2</v>
      </c>
      <c r="AJ147" s="174">
        <v>0</v>
      </c>
      <c r="AK147" s="174">
        <v>1</v>
      </c>
      <c r="AL147" s="175"/>
      <c r="AM147" s="264">
        <f t="shared" si="35"/>
        <v>-0.18181818181818177</v>
      </c>
      <c r="AN147" s="264">
        <f t="shared" si="35"/>
        <v>0</v>
      </c>
      <c r="AO147" s="264">
        <f t="shared" si="35"/>
        <v>0</v>
      </c>
      <c r="AP147" s="264">
        <f t="shared" si="35"/>
        <v>0.18181818181818182</v>
      </c>
      <c r="AR147" s="174">
        <f t="shared" si="36"/>
        <v>0.18181818181818177</v>
      </c>
      <c r="AS147" s="174">
        <f t="shared" si="36"/>
        <v>-9.0909090909090912E-2</v>
      </c>
      <c r="AT147" s="174">
        <f t="shared" si="36"/>
        <v>-9.0909090909090912E-2</v>
      </c>
      <c r="AU147" s="174">
        <f t="shared" si="36"/>
        <v>0</v>
      </c>
    </row>
    <row r="148" spans="1:47" ht="17.100000000000001" customHeight="1" thickBot="1" x14ac:dyDescent="0.25">
      <c r="A148" s="2"/>
      <c r="B148" s="64" t="s">
        <v>381</v>
      </c>
      <c r="C148" s="28" t="s">
        <v>185</v>
      </c>
      <c r="D148" s="144"/>
      <c r="E148" s="205">
        <v>10</v>
      </c>
      <c r="F148" s="205">
        <v>0</v>
      </c>
      <c r="G148" s="206">
        <v>0</v>
      </c>
      <c r="H148" s="205">
        <v>1</v>
      </c>
      <c r="I148" s="205">
        <v>11</v>
      </c>
      <c r="J148" s="116"/>
      <c r="K148" s="192">
        <v>0.90909090909090906</v>
      </c>
      <c r="L148" s="192">
        <v>0</v>
      </c>
      <c r="M148" s="192">
        <v>0</v>
      </c>
      <c r="N148" s="192">
        <v>9.0909090909090912E-2</v>
      </c>
      <c r="O148" s="157"/>
      <c r="P148" s="64" t="s">
        <v>381</v>
      </c>
      <c r="Q148" s="28" t="s">
        <v>185</v>
      </c>
      <c r="R148" s="144"/>
      <c r="S148" s="30">
        <v>12</v>
      </c>
      <c r="T148" s="30">
        <v>0</v>
      </c>
      <c r="U148" s="31">
        <v>0</v>
      </c>
      <c r="V148" s="30">
        <v>0</v>
      </c>
      <c r="W148" s="30">
        <v>12</v>
      </c>
      <c r="X148" s="116"/>
      <c r="Y148" s="127">
        <f t="shared" si="21"/>
        <v>1</v>
      </c>
      <c r="Z148" s="127">
        <f t="shared" si="21"/>
        <v>0</v>
      </c>
      <c r="AA148" s="127">
        <f t="shared" si="21"/>
        <v>0</v>
      </c>
      <c r="AB148" s="127">
        <f t="shared" si="21"/>
        <v>0</v>
      </c>
      <c r="AC148" s="157"/>
      <c r="AD148" s="28" t="s">
        <v>446</v>
      </c>
      <c r="AE148" s="74" t="s">
        <v>185</v>
      </c>
      <c r="AF148" s="154"/>
      <c r="AG148" s="174">
        <v>0.81818181818181823</v>
      </c>
      <c r="AH148" s="174">
        <v>0</v>
      </c>
      <c r="AI148" s="174">
        <v>9.0909090909090912E-2</v>
      </c>
      <c r="AJ148" s="174">
        <v>9.0909090909090912E-2</v>
      </c>
      <c r="AK148" s="174">
        <v>1</v>
      </c>
      <c r="AL148" s="175"/>
      <c r="AM148" s="264">
        <f t="shared" si="35"/>
        <v>-9.0909090909090939E-2</v>
      </c>
      <c r="AN148" s="264">
        <f t="shared" si="35"/>
        <v>0</v>
      </c>
      <c r="AO148" s="264">
        <f t="shared" si="35"/>
        <v>0</v>
      </c>
      <c r="AP148" s="264">
        <f t="shared" si="35"/>
        <v>9.0909090909090912E-2</v>
      </c>
      <c r="AR148" s="174">
        <f t="shared" si="36"/>
        <v>0.18181818181818177</v>
      </c>
      <c r="AS148" s="174">
        <f t="shared" si="36"/>
        <v>0</v>
      </c>
      <c r="AT148" s="174">
        <f t="shared" si="36"/>
        <v>-9.0909090909090912E-2</v>
      </c>
      <c r="AU148" s="174">
        <f t="shared" si="36"/>
        <v>-9.0909090909090912E-2</v>
      </c>
    </row>
    <row r="149" spans="1:47" ht="17.100000000000001" customHeight="1" thickBot="1" x14ac:dyDescent="0.25">
      <c r="A149" s="2"/>
      <c r="B149" s="64" t="s">
        <v>382</v>
      </c>
      <c r="C149" s="28" t="s">
        <v>186</v>
      </c>
      <c r="D149" s="144"/>
      <c r="E149" s="205">
        <v>10</v>
      </c>
      <c r="F149" s="205">
        <v>0</v>
      </c>
      <c r="G149" s="206">
        <v>0</v>
      </c>
      <c r="H149" s="205">
        <v>1</v>
      </c>
      <c r="I149" s="205">
        <v>11</v>
      </c>
      <c r="J149" s="116"/>
      <c r="K149" s="192">
        <v>0.90909090909090906</v>
      </c>
      <c r="L149" s="192">
        <v>0</v>
      </c>
      <c r="M149" s="192">
        <v>0</v>
      </c>
      <c r="N149" s="192">
        <v>9.0909090909090912E-2</v>
      </c>
      <c r="O149" s="157"/>
      <c r="P149" s="64" t="s">
        <v>382</v>
      </c>
      <c r="Q149" s="28" t="s">
        <v>186</v>
      </c>
      <c r="R149" s="144"/>
      <c r="S149" s="30">
        <v>11</v>
      </c>
      <c r="T149" s="30">
        <v>0</v>
      </c>
      <c r="U149" s="31">
        <v>0</v>
      </c>
      <c r="V149" s="30">
        <v>1</v>
      </c>
      <c r="W149" s="30">
        <v>12</v>
      </c>
      <c r="X149" s="116"/>
      <c r="Y149" s="127">
        <f t="shared" si="21"/>
        <v>0.91666666666666663</v>
      </c>
      <c r="Z149" s="127">
        <f t="shared" si="21"/>
        <v>0</v>
      </c>
      <c r="AA149" s="127">
        <f t="shared" si="21"/>
        <v>0</v>
      </c>
      <c r="AB149" s="127">
        <f t="shared" si="21"/>
        <v>8.3333333333333329E-2</v>
      </c>
      <c r="AC149" s="157"/>
      <c r="AD149" s="28" t="s">
        <v>447</v>
      </c>
      <c r="AE149" s="74" t="s">
        <v>186</v>
      </c>
      <c r="AF149" s="154"/>
      <c r="AG149" s="174">
        <v>0.81818181818181823</v>
      </c>
      <c r="AH149" s="174">
        <v>0</v>
      </c>
      <c r="AI149" s="174">
        <v>9.0909090909090912E-2</v>
      </c>
      <c r="AJ149" s="174">
        <v>9.0909090909090912E-2</v>
      </c>
      <c r="AK149" s="174">
        <v>1</v>
      </c>
      <c r="AL149" s="175"/>
      <c r="AM149" s="264">
        <f t="shared" si="35"/>
        <v>-7.575757575757569E-3</v>
      </c>
      <c r="AN149" s="264">
        <f t="shared" si="35"/>
        <v>0</v>
      </c>
      <c r="AO149" s="264">
        <f t="shared" si="35"/>
        <v>0</v>
      </c>
      <c r="AP149" s="264">
        <f t="shared" si="35"/>
        <v>7.5757575757575829E-3</v>
      </c>
      <c r="AR149" s="174">
        <f t="shared" si="36"/>
        <v>9.8484848484848397E-2</v>
      </c>
      <c r="AS149" s="174">
        <f t="shared" si="36"/>
        <v>0</v>
      </c>
      <c r="AT149" s="174">
        <f t="shared" si="36"/>
        <v>-9.0909090909090912E-2</v>
      </c>
      <c r="AU149" s="174">
        <f t="shared" si="36"/>
        <v>-7.5757575757575829E-3</v>
      </c>
    </row>
    <row r="150" spans="1:47" ht="25.35" customHeight="1" thickBot="1" x14ac:dyDescent="0.25">
      <c r="A150" s="2"/>
      <c r="B150" s="64" t="s">
        <v>383</v>
      </c>
      <c r="C150" s="28" t="s">
        <v>187</v>
      </c>
      <c r="D150" s="144"/>
      <c r="E150" s="205">
        <v>11</v>
      </c>
      <c r="F150" s="205">
        <v>0</v>
      </c>
      <c r="G150" s="206">
        <v>0</v>
      </c>
      <c r="H150" s="205">
        <v>0</v>
      </c>
      <c r="I150" s="205">
        <v>11</v>
      </c>
      <c r="J150" s="116"/>
      <c r="K150" s="192">
        <v>1</v>
      </c>
      <c r="L150" s="192">
        <v>0</v>
      </c>
      <c r="M150" s="192">
        <v>0</v>
      </c>
      <c r="N150" s="192">
        <v>0</v>
      </c>
      <c r="O150" s="157"/>
      <c r="P150" s="64" t="s">
        <v>383</v>
      </c>
      <c r="Q150" s="28" t="s">
        <v>187</v>
      </c>
      <c r="R150" s="144"/>
      <c r="S150" s="30">
        <v>11</v>
      </c>
      <c r="T150" s="30">
        <v>1</v>
      </c>
      <c r="U150" s="31">
        <v>0</v>
      </c>
      <c r="V150" s="30">
        <v>0</v>
      </c>
      <c r="W150" s="30">
        <v>12</v>
      </c>
      <c r="X150" s="116"/>
      <c r="Y150" s="127">
        <f t="shared" si="21"/>
        <v>0.91666666666666663</v>
      </c>
      <c r="Z150" s="127">
        <f t="shared" si="21"/>
        <v>8.3333333333333329E-2</v>
      </c>
      <c r="AA150" s="127">
        <f t="shared" si="21"/>
        <v>0</v>
      </c>
      <c r="AB150" s="127">
        <f t="shared" si="21"/>
        <v>0</v>
      </c>
      <c r="AC150" s="157"/>
      <c r="AD150" s="28" t="s">
        <v>448</v>
      </c>
      <c r="AE150" s="74" t="s">
        <v>449</v>
      </c>
      <c r="AF150" s="154"/>
      <c r="AG150" s="174">
        <v>0.81818181818181823</v>
      </c>
      <c r="AH150" s="174">
        <v>9.0909090909090912E-2</v>
      </c>
      <c r="AI150" s="174">
        <v>9.0909090909090912E-2</v>
      </c>
      <c r="AJ150" s="174">
        <v>0</v>
      </c>
      <c r="AK150" s="174">
        <v>1</v>
      </c>
      <c r="AL150" s="175"/>
      <c r="AM150" s="264">
        <f t="shared" si="35"/>
        <v>8.333333333333337E-2</v>
      </c>
      <c r="AN150" s="264">
        <f t="shared" si="35"/>
        <v>-8.3333333333333329E-2</v>
      </c>
      <c r="AO150" s="264">
        <f t="shared" si="35"/>
        <v>0</v>
      </c>
      <c r="AP150" s="264">
        <f t="shared" si="35"/>
        <v>0</v>
      </c>
      <c r="AR150" s="174">
        <f t="shared" si="36"/>
        <v>9.8484848484848397E-2</v>
      </c>
      <c r="AS150" s="174">
        <f t="shared" si="36"/>
        <v>-7.5757575757575829E-3</v>
      </c>
      <c r="AT150" s="174">
        <f t="shared" si="36"/>
        <v>-9.0909090909090912E-2</v>
      </c>
      <c r="AU150" s="174">
        <f t="shared" si="36"/>
        <v>0</v>
      </c>
    </row>
    <row r="151" spans="1:47" ht="25.35" customHeight="1" thickBot="1" x14ac:dyDescent="0.25">
      <c r="A151" s="2"/>
      <c r="B151" s="64" t="s">
        <v>384</v>
      </c>
      <c r="C151" s="28" t="s">
        <v>188</v>
      </c>
      <c r="D151" s="144"/>
      <c r="E151" s="205">
        <v>10</v>
      </c>
      <c r="F151" s="205">
        <v>1</v>
      </c>
      <c r="G151" s="206">
        <v>0</v>
      </c>
      <c r="H151" s="205">
        <v>0</v>
      </c>
      <c r="I151" s="205">
        <v>11</v>
      </c>
      <c r="J151" s="116"/>
      <c r="K151" s="192">
        <v>0.90909090909090906</v>
      </c>
      <c r="L151" s="192">
        <v>9.0909090909090912E-2</v>
      </c>
      <c r="M151" s="192">
        <v>0</v>
      </c>
      <c r="N151" s="192">
        <v>0</v>
      </c>
      <c r="O151" s="157"/>
      <c r="P151" s="64" t="s">
        <v>384</v>
      </c>
      <c r="Q151" s="28" t="s">
        <v>188</v>
      </c>
      <c r="R151" s="144"/>
      <c r="S151" s="30">
        <v>12</v>
      </c>
      <c r="T151" s="30">
        <v>0</v>
      </c>
      <c r="U151" s="31">
        <v>0</v>
      </c>
      <c r="V151" s="30">
        <v>0</v>
      </c>
      <c r="W151" s="30">
        <v>12</v>
      </c>
      <c r="X151" s="116"/>
      <c r="Y151" s="127">
        <f t="shared" si="21"/>
        <v>1</v>
      </c>
      <c r="Z151" s="127">
        <f t="shared" si="21"/>
        <v>0</v>
      </c>
      <c r="AA151" s="127">
        <f t="shared" si="21"/>
        <v>0</v>
      </c>
      <c r="AB151" s="127">
        <f t="shared" si="21"/>
        <v>0</v>
      </c>
      <c r="AC151" s="157"/>
      <c r="AD151" s="28" t="s">
        <v>450</v>
      </c>
      <c r="AE151" s="74" t="s">
        <v>451</v>
      </c>
      <c r="AF151" s="154"/>
      <c r="AG151" s="174">
        <v>0.81818181818181823</v>
      </c>
      <c r="AH151" s="174">
        <v>0</v>
      </c>
      <c r="AI151" s="174">
        <v>0.18181818181818182</v>
      </c>
      <c r="AJ151" s="174">
        <v>0</v>
      </c>
      <c r="AK151" s="174">
        <v>1</v>
      </c>
      <c r="AL151" s="175"/>
      <c r="AM151" s="264">
        <f t="shared" si="35"/>
        <v>-9.0909090909090939E-2</v>
      </c>
      <c r="AN151" s="264">
        <f t="shared" si="35"/>
        <v>9.0909090909090912E-2</v>
      </c>
      <c r="AO151" s="264">
        <f t="shared" si="35"/>
        <v>0</v>
      </c>
      <c r="AP151" s="264">
        <f t="shared" si="35"/>
        <v>0</v>
      </c>
      <c r="AR151" s="174">
        <f t="shared" si="36"/>
        <v>0.18181818181818177</v>
      </c>
      <c r="AS151" s="174">
        <f t="shared" si="36"/>
        <v>0</v>
      </c>
      <c r="AT151" s="174">
        <f t="shared" si="36"/>
        <v>-0.18181818181818182</v>
      </c>
      <c r="AU151" s="174">
        <f t="shared" si="36"/>
        <v>0</v>
      </c>
    </row>
    <row r="152" spans="1:47" ht="36.6" customHeight="1" thickBot="1" x14ac:dyDescent="0.25">
      <c r="A152" s="2"/>
      <c r="B152" s="64" t="s">
        <v>385</v>
      </c>
      <c r="C152" s="28" t="s">
        <v>189</v>
      </c>
      <c r="D152" s="144"/>
      <c r="E152" s="205">
        <v>10</v>
      </c>
      <c r="F152" s="205">
        <v>0</v>
      </c>
      <c r="G152" s="206">
        <v>0</v>
      </c>
      <c r="H152" s="205">
        <v>1</v>
      </c>
      <c r="I152" s="205">
        <v>11</v>
      </c>
      <c r="J152" s="116"/>
      <c r="K152" s="192">
        <v>0.90909090909090906</v>
      </c>
      <c r="L152" s="192">
        <v>0</v>
      </c>
      <c r="M152" s="192">
        <v>0</v>
      </c>
      <c r="N152" s="192">
        <v>9.0909090909090912E-2</v>
      </c>
      <c r="O152" s="157"/>
      <c r="P152" s="64" t="s">
        <v>385</v>
      </c>
      <c r="Q152" s="28" t="s">
        <v>189</v>
      </c>
      <c r="R152" s="144"/>
      <c r="S152" s="30">
        <v>11</v>
      </c>
      <c r="T152" s="30">
        <v>1</v>
      </c>
      <c r="U152" s="31">
        <v>0</v>
      </c>
      <c r="V152" s="30">
        <v>0</v>
      </c>
      <c r="W152" s="30">
        <v>12</v>
      </c>
      <c r="X152" s="116"/>
      <c r="Y152" s="127">
        <f t="shared" si="21"/>
        <v>0.91666666666666663</v>
      </c>
      <c r="Z152" s="127">
        <f t="shared" si="21"/>
        <v>8.3333333333333329E-2</v>
      </c>
      <c r="AA152" s="127">
        <f t="shared" si="21"/>
        <v>0</v>
      </c>
      <c r="AB152" s="127">
        <f t="shared" si="21"/>
        <v>0</v>
      </c>
      <c r="AC152" s="157"/>
      <c r="AD152" s="28" t="s">
        <v>452</v>
      </c>
      <c r="AE152" s="74" t="s">
        <v>189</v>
      </c>
      <c r="AF152" s="154"/>
      <c r="AG152" s="174">
        <v>0.72727272727272729</v>
      </c>
      <c r="AH152" s="174">
        <v>0.18181818181818182</v>
      </c>
      <c r="AI152" s="174">
        <v>9.0909090909090912E-2</v>
      </c>
      <c r="AJ152" s="174">
        <v>0</v>
      </c>
      <c r="AK152" s="174">
        <v>1</v>
      </c>
      <c r="AL152" s="175"/>
      <c r="AM152" s="264">
        <f t="shared" si="35"/>
        <v>-7.575757575757569E-3</v>
      </c>
      <c r="AN152" s="264">
        <f t="shared" si="35"/>
        <v>-8.3333333333333329E-2</v>
      </c>
      <c r="AO152" s="264">
        <f t="shared" si="35"/>
        <v>0</v>
      </c>
      <c r="AP152" s="264">
        <f t="shared" si="35"/>
        <v>9.0909090909090912E-2</v>
      </c>
      <c r="AR152" s="174">
        <f t="shared" si="36"/>
        <v>0.18939393939393934</v>
      </c>
      <c r="AS152" s="174">
        <f t="shared" si="36"/>
        <v>-9.8484848484848495E-2</v>
      </c>
      <c r="AT152" s="174">
        <f t="shared" si="36"/>
        <v>-9.0909090909090912E-2</v>
      </c>
      <c r="AU152" s="174">
        <f t="shared" si="36"/>
        <v>0</v>
      </c>
    </row>
    <row r="153" spans="1:47" ht="17.100000000000001" customHeight="1" thickBot="1" x14ac:dyDescent="0.25">
      <c r="A153" s="2"/>
      <c r="B153" s="64" t="s">
        <v>386</v>
      </c>
      <c r="C153" s="28" t="s">
        <v>190</v>
      </c>
      <c r="D153" s="144"/>
      <c r="E153" s="205">
        <v>10</v>
      </c>
      <c r="F153" s="205">
        <v>0</v>
      </c>
      <c r="G153" s="206">
        <v>1</v>
      </c>
      <c r="H153" s="205">
        <v>0</v>
      </c>
      <c r="I153" s="205">
        <v>11</v>
      </c>
      <c r="J153" s="116"/>
      <c r="K153" s="192">
        <v>0.90909090909090906</v>
      </c>
      <c r="L153" s="192">
        <v>0</v>
      </c>
      <c r="M153" s="192">
        <v>9.0909090909090912E-2</v>
      </c>
      <c r="N153" s="192">
        <v>0</v>
      </c>
      <c r="O153" s="157"/>
      <c r="P153" s="64" t="s">
        <v>386</v>
      </c>
      <c r="Q153" s="28" t="s">
        <v>190</v>
      </c>
      <c r="R153" s="144"/>
      <c r="S153" s="30">
        <v>9</v>
      </c>
      <c r="T153" s="30">
        <v>2</v>
      </c>
      <c r="U153" s="31">
        <v>0</v>
      </c>
      <c r="V153" s="30">
        <v>1</v>
      </c>
      <c r="W153" s="30">
        <v>12</v>
      </c>
      <c r="X153" s="116"/>
      <c r="Y153" s="127">
        <f t="shared" si="21"/>
        <v>0.75</v>
      </c>
      <c r="Z153" s="127">
        <f t="shared" si="21"/>
        <v>0.16666666666666666</v>
      </c>
      <c r="AA153" s="127">
        <f t="shared" si="21"/>
        <v>0</v>
      </c>
      <c r="AB153" s="127">
        <f t="shared" si="21"/>
        <v>8.3333333333333329E-2</v>
      </c>
      <c r="AC153" s="157"/>
      <c r="AD153" s="28" t="s">
        <v>454</v>
      </c>
      <c r="AE153" s="74" t="s">
        <v>190</v>
      </c>
      <c r="AF153" s="154"/>
      <c r="AG153" s="174">
        <v>0.63636363636363635</v>
      </c>
      <c r="AH153" s="174">
        <v>9.0909090909090912E-2</v>
      </c>
      <c r="AI153" s="174">
        <v>9.0909090909090912E-2</v>
      </c>
      <c r="AJ153" s="174">
        <v>0.18181818181818182</v>
      </c>
      <c r="AK153" s="174">
        <v>1</v>
      </c>
      <c r="AL153" s="175"/>
      <c r="AM153" s="264">
        <f t="shared" si="35"/>
        <v>0.15909090909090906</v>
      </c>
      <c r="AN153" s="264">
        <f t="shared" si="35"/>
        <v>-0.16666666666666666</v>
      </c>
      <c r="AO153" s="264">
        <f t="shared" si="35"/>
        <v>9.0909090909090912E-2</v>
      </c>
      <c r="AP153" s="264">
        <f t="shared" si="35"/>
        <v>-8.3333333333333329E-2</v>
      </c>
      <c r="AR153" s="174">
        <f t="shared" si="36"/>
        <v>0.11363636363636365</v>
      </c>
      <c r="AS153" s="174">
        <f t="shared" si="36"/>
        <v>7.5757575757575746E-2</v>
      </c>
      <c r="AT153" s="174">
        <f t="shared" si="36"/>
        <v>-9.0909090909090912E-2</v>
      </c>
      <c r="AU153" s="174">
        <f t="shared" si="36"/>
        <v>-9.8484848484848495E-2</v>
      </c>
    </row>
    <row r="154" spans="1:47" ht="17.100000000000001" customHeight="1" thickBot="1" x14ac:dyDescent="0.25">
      <c r="A154" s="2"/>
      <c r="B154" s="64" t="s">
        <v>387</v>
      </c>
      <c r="C154" s="28" t="s">
        <v>191</v>
      </c>
      <c r="D154" s="144"/>
      <c r="E154" s="205">
        <v>9</v>
      </c>
      <c r="F154" s="205">
        <v>1</v>
      </c>
      <c r="G154" s="206">
        <v>1</v>
      </c>
      <c r="H154" s="205">
        <v>0</v>
      </c>
      <c r="I154" s="205">
        <v>11</v>
      </c>
      <c r="J154" s="116"/>
      <c r="K154" s="192">
        <v>0.81818181818181823</v>
      </c>
      <c r="L154" s="192">
        <v>9.0909090909090912E-2</v>
      </c>
      <c r="M154" s="192">
        <v>9.0909090909090912E-2</v>
      </c>
      <c r="N154" s="192">
        <v>0</v>
      </c>
      <c r="O154" s="157"/>
      <c r="P154" s="64" t="s">
        <v>387</v>
      </c>
      <c r="Q154" s="28" t="s">
        <v>191</v>
      </c>
      <c r="R154" s="144"/>
      <c r="S154" s="30">
        <v>9</v>
      </c>
      <c r="T154" s="30">
        <v>2</v>
      </c>
      <c r="U154" s="31">
        <v>1</v>
      </c>
      <c r="V154" s="30">
        <v>0</v>
      </c>
      <c r="W154" s="30">
        <v>12</v>
      </c>
      <c r="X154" s="116"/>
      <c r="Y154" s="127">
        <f t="shared" si="21"/>
        <v>0.75</v>
      </c>
      <c r="Z154" s="127">
        <f t="shared" si="21"/>
        <v>0.16666666666666666</v>
      </c>
      <c r="AA154" s="127">
        <f t="shared" si="21"/>
        <v>8.3333333333333329E-2</v>
      </c>
      <c r="AB154" s="127">
        <f t="shared" si="21"/>
        <v>0</v>
      </c>
      <c r="AC154" s="157"/>
      <c r="AD154" s="28" t="s">
        <v>455</v>
      </c>
      <c r="AE154" s="74" t="s">
        <v>191</v>
      </c>
      <c r="AF154" s="154"/>
      <c r="AG154" s="174">
        <v>0.45454545454545453</v>
      </c>
      <c r="AH154" s="174">
        <v>0.27272727272727271</v>
      </c>
      <c r="AI154" s="174">
        <v>9.0909090909090912E-2</v>
      </c>
      <c r="AJ154" s="174">
        <v>0.18181818181818182</v>
      </c>
      <c r="AK154" s="174">
        <v>1</v>
      </c>
      <c r="AL154" s="175"/>
      <c r="AM154" s="264">
        <f t="shared" si="35"/>
        <v>6.8181818181818232E-2</v>
      </c>
      <c r="AN154" s="264">
        <f t="shared" si="35"/>
        <v>-7.5757575757575746E-2</v>
      </c>
      <c r="AO154" s="264">
        <f t="shared" si="35"/>
        <v>7.5757575757575829E-3</v>
      </c>
      <c r="AP154" s="264">
        <f t="shared" si="35"/>
        <v>0</v>
      </c>
      <c r="AR154" s="174">
        <f t="shared" si="36"/>
        <v>0.29545454545454547</v>
      </c>
      <c r="AS154" s="174">
        <f t="shared" si="36"/>
        <v>-0.10606060606060605</v>
      </c>
      <c r="AT154" s="174">
        <f t="shared" si="36"/>
        <v>-7.5757575757575829E-3</v>
      </c>
      <c r="AU154" s="174">
        <f t="shared" si="36"/>
        <v>-0.18181818181818182</v>
      </c>
    </row>
    <row r="155" spans="1:47" ht="25.35" customHeight="1" thickBot="1" x14ac:dyDescent="0.25">
      <c r="A155" s="2"/>
      <c r="B155" s="64" t="s">
        <v>388</v>
      </c>
      <c r="C155" s="28" t="s">
        <v>609</v>
      </c>
      <c r="D155" s="144"/>
      <c r="E155" s="205">
        <v>10</v>
      </c>
      <c r="F155" s="205">
        <v>0</v>
      </c>
      <c r="G155" s="206">
        <v>1</v>
      </c>
      <c r="H155" s="205">
        <v>0</v>
      </c>
      <c r="I155" s="205">
        <v>11</v>
      </c>
      <c r="J155" s="116"/>
      <c r="K155" s="192">
        <v>0.90909090909090906</v>
      </c>
      <c r="L155" s="192">
        <v>0</v>
      </c>
      <c r="M155" s="192">
        <v>9.0909090909090912E-2</v>
      </c>
      <c r="N155" s="192">
        <v>0</v>
      </c>
      <c r="O155" s="157"/>
      <c r="P155" s="64" t="s">
        <v>388</v>
      </c>
      <c r="Q155" s="28" t="s">
        <v>192</v>
      </c>
      <c r="R155" s="144"/>
      <c r="S155" s="30">
        <v>9</v>
      </c>
      <c r="T155" s="30">
        <v>1</v>
      </c>
      <c r="U155" s="31">
        <v>1</v>
      </c>
      <c r="V155" s="30">
        <v>1</v>
      </c>
      <c r="W155" s="30">
        <v>12</v>
      </c>
      <c r="X155" s="116"/>
      <c r="Y155" s="127">
        <f t="shared" si="21"/>
        <v>0.75</v>
      </c>
      <c r="Z155" s="127">
        <f t="shared" si="21"/>
        <v>8.3333333333333329E-2</v>
      </c>
      <c r="AA155" s="127">
        <f t="shared" si="21"/>
        <v>8.3333333333333329E-2</v>
      </c>
      <c r="AB155" s="127">
        <f t="shared" si="21"/>
        <v>8.3333333333333329E-2</v>
      </c>
      <c r="AC155" s="157"/>
      <c r="AD155" s="28" t="s">
        <v>456</v>
      </c>
      <c r="AE155" s="74" t="s">
        <v>457</v>
      </c>
      <c r="AF155" s="154"/>
      <c r="AG155" s="174">
        <v>0.54545454545454541</v>
      </c>
      <c r="AH155" s="174">
        <v>9.0909090909090912E-2</v>
      </c>
      <c r="AI155" s="174">
        <v>0.18181818181818182</v>
      </c>
      <c r="AJ155" s="174">
        <v>0.18181818181818182</v>
      </c>
      <c r="AK155" s="174">
        <v>1</v>
      </c>
      <c r="AL155" s="175"/>
      <c r="AM155" s="264">
        <f t="shared" si="35"/>
        <v>0.15909090909090906</v>
      </c>
      <c r="AN155" s="264">
        <f t="shared" si="35"/>
        <v>-8.3333333333333329E-2</v>
      </c>
      <c r="AO155" s="264">
        <f t="shared" si="35"/>
        <v>7.5757575757575829E-3</v>
      </c>
      <c r="AP155" s="264">
        <f t="shared" si="35"/>
        <v>-8.3333333333333329E-2</v>
      </c>
      <c r="AR155" s="174">
        <f t="shared" si="36"/>
        <v>0.20454545454545459</v>
      </c>
      <c r="AS155" s="174">
        <f t="shared" si="36"/>
        <v>-7.5757575757575829E-3</v>
      </c>
      <c r="AT155" s="174">
        <f t="shared" si="36"/>
        <v>-9.8484848484848495E-2</v>
      </c>
      <c r="AU155" s="174">
        <f t="shared" si="36"/>
        <v>-9.8484848484848495E-2</v>
      </c>
    </row>
    <row r="156" spans="1:47" ht="149.1" customHeight="1" thickBot="1" x14ac:dyDescent="0.25">
      <c r="A156" s="2"/>
      <c r="B156" s="64" t="s">
        <v>389</v>
      </c>
      <c r="C156" s="28" t="s">
        <v>193</v>
      </c>
      <c r="D156" s="144"/>
      <c r="E156" s="30"/>
      <c r="F156" s="30"/>
      <c r="G156" s="248"/>
      <c r="H156" s="30"/>
      <c r="I156" s="30"/>
      <c r="J156" s="249"/>
      <c r="K156" s="246"/>
      <c r="L156" s="246"/>
      <c r="M156" s="246"/>
      <c r="N156" s="246"/>
      <c r="O156" s="157"/>
      <c r="P156" s="64" t="s">
        <v>389</v>
      </c>
      <c r="Q156" s="28" t="s">
        <v>193</v>
      </c>
      <c r="R156" s="144"/>
      <c r="S156" s="30" t="s">
        <v>47</v>
      </c>
      <c r="T156" s="30" t="s">
        <v>47</v>
      </c>
      <c r="U156" s="31" t="s">
        <v>47</v>
      </c>
      <c r="V156" s="30" t="s">
        <v>47</v>
      </c>
      <c r="W156" s="30" t="s">
        <v>47</v>
      </c>
      <c r="X156" s="116"/>
      <c r="Y156" s="127" t="str">
        <f t="shared" si="21"/>
        <v/>
      </c>
      <c r="Z156" s="127" t="str">
        <f t="shared" si="21"/>
        <v/>
      </c>
      <c r="AA156" s="127" t="str">
        <f t="shared" si="21"/>
        <v/>
      </c>
      <c r="AB156" s="127" t="str">
        <f t="shared" si="21"/>
        <v/>
      </c>
      <c r="AC156" s="157"/>
      <c r="AD156" s="28" t="s">
        <v>458</v>
      </c>
      <c r="AE156" s="74" t="s">
        <v>545</v>
      </c>
      <c r="AF156" s="154"/>
      <c r="AG156" s="174" t="s">
        <v>49</v>
      </c>
      <c r="AH156" s="174" t="s">
        <v>49</v>
      </c>
      <c r="AI156" s="174" t="s">
        <v>49</v>
      </c>
      <c r="AJ156" s="174" t="s">
        <v>49</v>
      </c>
      <c r="AK156" s="174" t="s">
        <v>49</v>
      </c>
      <c r="AL156" s="175"/>
      <c r="AM156" s="186"/>
      <c r="AN156" s="186"/>
      <c r="AO156" s="186"/>
      <c r="AP156" s="186"/>
      <c r="AR156" s="174"/>
      <c r="AS156" s="174"/>
      <c r="AT156" s="174"/>
      <c r="AU156" s="174"/>
    </row>
    <row r="157" spans="1:47" ht="25.35" customHeight="1" thickBot="1" x14ac:dyDescent="0.25">
      <c r="A157" s="2"/>
      <c r="B157" s="64"/>
      <c r="C157" s="28"/>
      <c r="D157" s="144"/>
      <c r="E157" s="27" t="s">
        <v>145</v>
      </c>
      <c r="F157" s="244" t="s">
        <v>146</v>
      </c>
      <c r="G157" s="27" t="s">
        <v>147</v>
      </c>
      <c r="H157" s="244"/>
      <c r="I157" s="27" t="s">
        <v>0</v>
      </c>
      <c r="J157" s="116"/>
      <c r="K157" s="27" t="s">
        <v>145</v>
      </c>
      <c r="L157" s="244" t="s">
        <v>146</v>
      </c>
      <c r="M157" s="27" t="s">
        <v>147</v>
      </c>
      <c r="N157" s="126" t="s">
        <v>49</v>
      </c>
      <c r="O157" s="157"/>
      <c r="P157" s="64"/>
      <c r="Q157" s="28"/>
      <c r="R157" s="144"/>
      <c r="S157" s="27" t="s">
        <v>145</v>
      </c>
      <c r="T157" s="123" t="s">
        <v>146</v>
      </c>
      <c r="U157" s="27" t="s">
        <v>147</v>
      </c>
      <c r="V157" s="123"/>
      <c r="W157" s="27" t="s">
        <v>0</v>
      </c>
      <c r="X157" s="116"/>
      <c r="Y157" s="27" t="s">
        <v>145</v>
      </c>
      <c r="Z157" s="123" t="s">
        <v>146</v>
      </c>
      <c r="AA157" s="27" t="s">
        <v>147</v>
      </c>
      <c r="AB157" s="126" t="str">
        <f t="shared" si="21"/>
        <v/>
      </c>
      <c r="AC157" s="157"/>
      <c r="AD157" s="28"/>
      <c r="AE157" s="74"/>
      <c r="AF157" s="154"/>
      <c r="AG157" s="27" t="s">
        <v>145</v>
      </c>
      <c r="AH157" s="27" t="s">
        <v>146</v>
      </c>
      <c r="AI157" s="27" t="s">
        <v>147</v>
      </c>
      <c r="AJ157" s="27"/>
      <c r="AK157" s="27" t="s">
        <v>391</v>
      </c>
      <c r="AL157" s="120"/>
      <c r="AM157" s="27" t="s">
        <v>145</v>
      </c>
      <c r="AN157" s="27" t="s">
        <v>146</v>
      </c>
      <c r="AO157" s="27" t="s">
        <v>147</v>
      </c>
      <c r="AP157" s="155" t="s">
        <v>49</v>
      </c>
      <c r="AR157" s="27"/>
      <c r="AS157" s="27"/>
      <c r="AT157" s="27"/>
      <c r="AU157" s="155"/>
    </row>
    <row r="158" spans="1:47" ht="25.35" customHeight="1" thickBot="1" x14ac:dyDescent="0.25">
      <c r="A158" s="2"/>
      <c r="B158" s="64" t="s">
        <v>390</v>
      </c>
      <c r="C158" s="28" t="s">
        <v>610</v>
      </c>
      <c r="D158" s="144"/>
      <c r="E158" s="209">
        <v>0</v>
      </c>
      <c r="F158" s="210">
        <v>3</v>
      </c>
      <c r="G158" s="222">
        <v>8</v>
      </c>
      <c r="H158" s="53"/>
      <c r="I158" s="211">
        <v>11</v>
      </c>
      <c r="J158" s="116"/>
      <c r="K158" s="193">
        <v>0</v>
      </c>
      <c r="L158" s="194">
        <v>0.27272727272727271</v>
      </c>
      <c r="M158" s="195">
        <v>0.72727272727272729</v>
      </c>
      <c r="N158" s="127"/>
      <c r="O158" s="157"/>
      <c r="P158" s="64" t="s">
        <v>390</v>
      </c>
      <c r="Q158" s="28" t="s">
        <v>194</v>
      </c>
      <c r="R158" s="144"/>
      <c r="S158" s="52">
        <v>0</v>
      </c>
      <c r="T158" s="53">
        <v>3</v>
      </c>
      <c r="U158" s="54">
        <v>9</v>
      </c>
      <c r="V158" s="53"/>
      <c r="W158" s="55">
        <v>12</v>
      </c>
      <c r="X158" s="116"/>
      <c r="Y158" s="128">
        <f t="shared" si="21"/>
        <v>0</v>
      </c>
      <c r="Z158" s="129">
        <f t="shared" si="21"/>
        <v>0.25</v>
      </c>
      <c r="AA158" s="130">
        <f t="shared" si="21"/>
        <v>0.75</v>
      </c>
      <c r="AB158" s="127"/>
      <c r="AC158" s="157"/>
      <c r="AD158" s="28" t="s">
        <v>453</v>
      </c>
      <c r="AE158" s="74" t="s">
        <v>194</v>
      </c>
      <c r="AF158" s="154"/>
      <c r="AG158" s="187">
        <v>0</v>
      </c>
      <c r="AH158" s="188">
        <v>0.5</v>
      </c>
      <c r="AI158" s="188">
        <v>0.5</v>
      </c>
      <c r="AJ158" s="188"/>
      <c r="AK158" s="189">
        <v>0.90909090909090906</v>
      </c>
      <c r="AL158" s="175"/>
      <c r="AM158" s="278">
        <f t="shared" ref="AM158:AO158" si="37">K158-Y158</f>
        <v>0</v>
      </c>
      <c r="AN158" s="279">
        <f t="shared" si="37"/>
        <v>2.2727272727272707E-2</v>
      </c>
      <c r="AO158" s="280">
        <f t="shared" si="37"/>
        <v>-2.2727272727272707E-2</v>
      </c>
      <c r="AP158" s="174" t="s">
        <v>49</v>
      </c>
      <c r="AR158" s="183">
        <f>Y158-AG158</f>
        <v>0</v>
      </c>
      <c r="AS158" s="184">
        <f>Z158-AH158</f>
        <v>-0.25</v>
      </c>
      <c r="AT158" s="185">
        <f>AA158-AI158</f>
        <v>0.25</v>
      </c>
      <c r="AU158" s="174">
        <f>AB158-AJ158</f>
        <v>0</v>
      </c>
    </row>
    <row r="159" spans="1:47" ht="16.350000000000001" customHeight="1" x14ac:dyDescent="0.2">
      <c r="A159" s="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X159" s="116"/>
      <c r="Y159" s="127" t="str">
        <f t="shared" si="21"/>
        <v/>
      </c>
      <c r="Z159" s="127" t="str">
        <f t="shared" si="21"/>
        <v/>
      </c>
      <c r="AA159" s="127" t="str">
        <f t="shared" si="21"/>
        <v/>
      </c>
      <c r="AB159" s="127" t="str">
        <f t="shared" si="21"/>
        <v/>
      </c>
      <c r="AC159" s="157"/>
      <c r="AD159" s="88"/>
      <c r="AG159" s="175"/>
      <c r="AH159" s="175"/>
      <c r="AI159" s="175"/>
      <c r="AJ159" s="175"/>
      <c r="AK159" s="175"/>
      <c r="AL159" s="175"/>
      <c r="AM159" s="174" t="s">
        <v>49</v>
      </c>
      <c r="AN159" s="174" t="s">
        <v>49</v>
      </c>
      <c r="AO159" s="174" t="s">
        <v>49</v>
      </c>
      <c r="AP159" s="174" t="s">
        <v>49</v>
      </c>
      <c r="AR159" s="174"/>
      <c r="AS159" s="174"/>
      <c r="AT159" s="174"/>
      <c r="AU159" s="174"/>
    </row>
    <row r="160" spans="1:47" ht="17.100000000000001" customHeight="1" x14ac:dyDescent="0.2">
      <c r="A160" s="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X160" s="116"/>
      <c r="Y160" s="127" t="str">
        <f t="shared" si="21"/>
        <v/>
      </c>
      <c r="Z160" s="127" t="str">
        <f t="shared" si="21"/>
        <v/>
      </c>
      <c r="AA160" s="127" t="str">
        <f t="shared" si="21"/>
        <v/>
      </c>
      <c r="AB160" s="127" t="str">
        <f t="shared" si="21"/>
        <v/>
      </c>
      <c r="AC160" s="157"/>
      <c r="AD160" s="80" t="s">
        <v>195</v>
      </c>
      <c r="AG160" s="175"/>
      <c r="AH160" s="175"/>
      <c r="AI160" s="175"/>
      <c r="AJ160" s="175"/>
      <c r="AK160" s="175"/>
      <c r="AL160" s="175"/>
      <c r="AM160" s="174" t="s">
        <v>49</v>
      </c>
      <c r="AN160" s="174" t="s">
        <v>49</v>
      </c>
      <c r="AO160" s="174" t="s">
        <v>49</v>
      </c>
      <c r="AP160" s="174" t="s">
        <v>49</v>
      </c>
      <c r="AR160" s="174"/>
      <c r="AS160" s="174"/>
      <c r="AT160" s="174"/>
      <c r="AU160" s="174"/>
    </row>
    <row r="161" spans="1:47" ht="17.850000000000001" customHeight="1" thickBot="1" x14ac:dyDescent="0.25">
      <c r="A161" s="2"/>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X161" s="116"/>
      <c r="Y161" s="127" t="str">
        <f t="shared" si="21"/>
        <v/>
      </c>
      <c r="Z161" s="127" t="str">
        <f t="shared" si="21"/>
        <v/>
      </c>
      <c r="AA161" s="127" t="str">
        <f t="shared" si="21"/>
        <v/>
      </c>
      <c r="AB161" s="127" t="str">
        <f t="shared" si="21"/>
        <v/>
      </c>
      <c r="AC161" s="157"/>
      <c r="AD161" s="88"/>
      <c r="AG161" s="175"/>
      <c r="AH161" s="175"/>
      <c r="AI161" s="175"/>
      <c r="AJ161" s="175"/>
      <c r="AK161" s="175"/>
      <c r="AL161" s="175"/>
      <c r="AM161" s="174" t="s">
        <v>49</v>
      </c>
      <c r="AN161" s="174" t="s">
        <v>49</v>
      </c>
      <c r="AO161" s="174" t="s">
        <v>49</v>
      </c>
      <c r="AP161" s="174" t="s">
        <v>49</v>
      </c>
      <c r="AR161" s="174"/>
      <c r="AS161" s="174"/>
      <c r="AT161" s="174"/>
      <c r="AU161" s="174"/>
    </row>
    <row r="162" spans="1:47" ht="25.35" customHeight="1" thickBot="1" x14ac:dyDescent="0.25">
      <c r="A162" s="2"/>
      <c r="B162" s="48">
        <v>1</v>
      </c>
      <c r="C162" s="28" t="s">
        <v>196</v>
      </c>
      <c r="D162" s="144"/>
      <c r="E162" s="205">
        <v>9</v>
      </c>
      <c r="F162" s="205">
        <v>0</v>
      </c>
      <c r="G162" s="206">
        <v>0</v>
      </c>
      <c r="H162" s="205">
        <v>0</v>
      </c>
      <c r="I162" s="247">
        <f t="shared" ref="I162:I179" si="38">SUM(E162:H162)</f>
        <v>9</v>
      </c>
      <c r="J162" s="116"/>
      <c r="K162" s="192">
        <v>1</v>
      </c>
      <c r="L162" s="192">
        <v>0</v>
      </c>
      <c r="M162" s="192">
        <v>0</v>
      </c>
      <c r="N162" s="192">
        <v>0</v>
      </c>
      <c r="O162" s="157"/>
      <c r="P162" s="48">
        <v>1</v>
      </c>
      <c r="Q162" s="28" t="s">
        <v>196</v>
      </c>
      <c r="R162" s="144"/>
      <c r="S162" s="30">
        <v>10</v>
      </c>
      <c r="T162" s="30">
        <v>0</v>
      </c>
      <c r="U162" s="31">
        <v>0</v>
      </c>
      <c r="V162" s="30">
        <v>0</v>
      </c>
      <c r="W162" s="30">
        <v>10</v>
      </c>
      <c r="X162" s="116"/>
      <c r="Y162" s="127">
        <f t="shared" si="21"/>
        <v>1</v>
      </c>
      <c r="Z162" s="127">
        <f t="shared" si="21"/>
        <v>0</v>
      </c>
      <c r="AA162" s="127">
        <f t="shared" si="21"/>
        <v>0</v>
      </c>
      <c r="AB162" s="127">
        <f t="shared" si="21"/>
        <v>0</v>
      </c>
      <c r="AC162" s="157"/>
      <c r="AD162" s="28" t="s">
        <v>156</v>
      </c>
      <c r="AE162" s="83" t="s">
        <v>460</v>
      </c>
      <c r="AF162" s="154"/>
      <c r="AG162" s="174">
        <v>0.66666666666666663</v>
      </c>
      <c r="AH162" s="174">
        <v>0.1111111111111111</v>
      </c>
      <c r="AI162" s="174">
        <v>0.22222222222222221</v>
      </c>
      <c r="AJ162" s="174">
        <v>0</v>
      </c>
      <c r="AK162" s="174">
        <v>0.81818181818181823</v>
      </c>
      <c r="AL162" s="175"/>
      <c r="AM162" s="264">
        <f t="shared" ref="AM162:AP164" si="39">K162-Y162</f>
        <v>0</v>
      </c>
      <c r="AN162" s="264">
        <f t="shared" si="39"/>
        <v>0</v>
      </c>
      <c r="AO162" s="264">
        <f t="shared" si="39"/>
        <v>0</v>
      </c>
      <c r="AP162" s="264">
        <f t="shared" si="39"/>
        <v>0</v>
      </c>
      <c r="AR162" s="174">
        <f t="shared" ref="AR162:AU164" si="40">Y162-AG162</f>
        <v>0.33333333333333337</v>
      </c>
      <c r="AS162" s="174">
        <f t="shared" si="40"/>
        <v>-0.1111111111111111</v>
      </c>
      <c r="AT162" s="174">
        <f t="shared" si="40"/>
        <v>-0.22222222222222221</v>
      </c>
      <c r="AU162" s="174">
        <f t="shared" si="40"/>
        <v>0</v>
      </c>
    </row>
    <row r="163" spans="1:47" ht="25.35" customHeight="1" thickBot="1" x14ac:dyDescent="0.25">
      <c r="A163" s="2"/>
      <c r="B163" s="48">
        <v>2</v>
      </c>
      <c r="C163" s="28" t="s">
        <v>187</v>
      </c>
      <c r="D163" s="144"/>
      <c r="E163" s="205">
        <v>9</v>
      </c>
      <c r="F163" s="205">
        <v>0</v>
      </c>
      <c r="G163" s="206">
        <v>0</v>
      </c>
      <c r="H163" s="205">
        <v>0</v>
      </c>
      <c r="I163" s="247">
        <f t="shared" si="38"/>
        <v>9</v>
      </c>
      <c r="J163" s="116"/>
      <c r="K163" s="192">
        <v>1</v>
      </c>
      <c r="L163" s="192">
        <v>0</v>
      </c>
      <c r="M163" s="192">
        <v>0</v>
      </c>
      <c r="N163" s="192">
        <v>0</v>
      </c>
      <c r="O163" s="157"/>
      <c r="P163" s="48">
        <v>2</v>
      </c>
      <c r="Q163" s="28" t="s">
        <v>187</v>
      </c>
      <c r="R163" s="144"/>
      <c r="S163" s="30">
        <v>10</v>
      </c>
      <c r="T163" s="30">
        <v>0</v>
      </c>
      <c r="U163" s="31">
        <v>0</v>
      </c>
      <c r="V163" s="30">
        <v>0</v>
      </c>
      <c r="W163" s="30">
        <v>10</v>
      </c>
      <c r="X163" s="116"/>
      <c r="Y163" s="127">
        <f t="shared" ref="Y163:AB226" si="41">IF(ISERROR(S163/$W163),"",S163/$W163)</f>
        <v>1</v>
      </c>
      <c r="Z163" s="127">
        <f t="shared" si="41"/>
        <v>0</v>
      </c>
      <c r="AA163" s="127">
        <f t="shared" si="41"/>
        <v>0</v>
      </c>
      <c r="AB163" s="127">
        <f t="shared" si="41"/>
        <v>0</v>
      </c>
      <c r="AC163" s="157"/>
      <c r="AD163" s="28" t="s">
        <v>434</v>
      </c>
      <c r="AE163" s="74" t="s">
        <v>449</v>
      </c>
      <c r="AF163" s="154"/>
      <c r="AG163" s="174">
        <v>0.8</v>
      </c>
      <c r="AH163" s="174">
        <v>0</v>
      </c>
      <c r="AI163" s="174">
        <v>0.2</v>
      </c>
      <c r="AJ163" s="174">
        <v>0</v>
      </c>
      <c r="AK163" s="174">
        <v>0.90909090909090906</v>
      </c>
      <c r="AL163" s="175"/>
      <c r="AM163" s="264">
        <f t="shared" si="39"/>
        <v>0</v>
      </c>
      <c r="AN163" s="264">
        <f t="shared" si="39"/>
        <v>0</v>
      </c>
      <c r="AO163" s="264">
        <f t="shared" si="39"/>
        <v>0</v>
      </c>
      <c r="AP163" s="264">
        <f t="shared" si="39"/>
        <v>0</v>
      </c>
      <c r="AR163" s="174">
        <f t="shared" si="40"/>
        <v>0.19999999999999996</v>
      </c>
      <c r="AS163" s="174">
        <f t="shared" si="40"/>
        <v>0</v>
      </c>
      <c r="AT163" s="174">
        <f t="shared" si="40"/>
        <v>-0.2</v>
      </c>
      <c r="AU163" s="174">
        <f t="shared" si="40"/>
        <v>0</v>
      </c>
    </row>
    <row r="164" spans="1:47" ht="25.35" customHeight="1" thickBot="1" x14ac:dyDescent="0.25">
      <c r="A164" s="2"/>
      <c r="B164" s="48">
        <v>3</v>
      </c>
      <c r="C164" s="28" t="s">
        <v>197</v>
      </c>
      <c r="D164" s="144"/>
      <c r="E164" s="205">
        <v>8</v>
      </c>
      <c r="F164" s="205">
        <v>0</v>
      </c>
      <c r="G164" s="206">
        <v>0</v>
      </c>
      <c r="H164" s="205">
        <v>1</v>
      </c>
      <c r="I164" s="247">
        <f t="shared" si="38"/>
        <v>9</v>
      </c>
      <c r="J164" s="116"/>
      <c r="K164" s="192">
        <v>0.88888888888888884</v>
      </c>
      <c r="L164" s="192">
        <v>0</v>
      </c>
      <c r="M164" s="192">
        <v>0</v>
      </c>
      <c r="N164" s="192">
        <v>0.1111111111111111</v>
      </c>
      <c r="O164" s="157"/>
      <c r="P164" s="48">
        <v>3</v>
      </c>
      <c r="Q164" s="28" t="s">
        <v>197</v>
      </c>
      <c r="R164" s="144"/>
      <c r="S164" s="30">
        <v>9</v>
      </c>
      <c r="T164" s="30">
        <v>1</v>
      </c>
      <c r="U164" s="31">
        <v>0</v>
      </c>
      <c r="V164" s="30">
        <v>0</v>
      </c>
      <c r="W164" s="30">
        <v>10</v>
      </c>
      <c r="X164" s="116"/>
      <c r="Y164" s="127">
        <f t="shared" si="41"/>
        <v>0.9</v>
      </c>
      <c r="Z164" s="127">
        <f t="shared" si="41"/>
        <v>0.1</v>
      </c>
      <c r="AA164" s="127">
        <f t="shared" si="41"/>
        <v>0</v>
      </c>
      <c r="AB164" s="127">
        <f t="shared" si="41"/>
        <v>0</v>
      </c>
      <c r="AC164" s="157"/>
      <c r="AD164" s="28" t="s">
        <v>435</v>
      </c>
      <c r="AE164" s="74" t="s">
        <v>461</v>
      </c>
      <c r="AF164" s="154"/>
      <c r="AG164" s="174">
        <v>0.5</v>
      </c>
      <c r="AH164" s="174">
        <v>0.25</v>
      </c>
      <c r="AI164" s="174">
        <v>0.25</v>
      </c>
      <c r="AJ164" s="174">
        <v>0</v>
      </c>
      <c r="AK164" s="174">
        <v>0.72727272727272729</v>
      </c>
      <c r="AL164" s="175"/>
      <c r="AM164" s="264">
        <f t="shared" si="39"/>
        <v>-1.1111111111111183E-2</v>
      </c>
      <c r="AN164" s="264">
        <f t="shared" si="39"/>
        <v>-0.1</v>
      </c>
      <c r="AO164" s="264">
        <f t="shared" si="39"/>
        <v>0</v>
      </c>
      <c r="AP164" s="264">
        <f t="shared" si="39"/>
        <v>0.1111111111111111</v>
      </c>
      <c r="AR164" s="174">
        <f t="shared" si="40"/>
        <v>0.4</v>
      </c>
      <c r="AS164" s="174">
        <f t="shared" si="40"/>
        <v>-0.15</v>
      </c>
      <c r="AT164" s="174">
        <f t="shared" si="40"/>
        <v>-0.25</v>
      </c>
      <c r="AU164" s="174">
        <f t="shared" si="40"/>
        <v>0</v>
      </c>
    </row>
    <row r="165" spans="1:47" ht="36.6" customHeight="1" thickBot="1" x14ac:dyDescent="0.25">
      <c r="A165" s="2"/>
      <c r="B165" s="48">
        <v>4</v>
      </c>
      <c r="C165" s="28" t="s">
        <v>198</v>
      </c>
      <c r="D165" s="144"/>
      <c r="E165" s="205">
        <v>8</v>
      </c>
      <c r="F165" s="205">
        <v>1</v>
      </c>
      <c r="G165" s="206">
        <v>0</v>
      </c>
      <c r="H165" s="205">
        <v>0</v>
      </c>
      <c r="I165" s="247">
        <f t="shared" si="38"/>
        <v>9</v>
      </c>
      <c r="J165" s="116"/>
      <c r="K165" s="192">
        <v>0.88888888888888884</v>
      </c>
      <c r="L165" s="192">
        <v>0.1111111111111111</v>
      </c>
      <c r="M165" s="192">
        <v>0</v>
      </c>
      <c r="N165" s="192">
        <v>0</v>
      </c>
      <c r="O165" s="157"/>
      <c r="P165" s="48">
        <v>4</v>
      </c>
      <c r="Q165" s="28" t="s">
        <v>198</v>
      </c>
      <c r="R165" s="144"/>
      <c r="S165" s="30">
        <v>9</v>
      </c>
      <c r="T165" s="30">
        <v>1</v>
      </c>
      <c r="U165" s="31">
        <v>0</v>
      </c>
      <c r="V165" s="30">
        <v>0</v>
      </c>
      <c r="W165" s="30">
        <v>10</v>
      </c>
      <c r="X165" s="116"/>
      <c r="Y165" s="127">
        <f t="shared" si="41"/>
        <v>0.9</v>
      </c>
      <c r="Z165" s="127">
        <f t="shared" si="41"/>
        <v>0.1</v>
      </c>
      <c r="AA165" s="127">
        <f t="shared" si="41"/>
        <v>0</v>
      </c>
      <c r="AB165" s="127">
        <f t="shared" si="41"/>
        <v>0</v>
      </c>
      <c r="AC165" s="157"/>
      <c r="AD165" s="28"/>
      <c r="AE165" s="74"/>
      <c r="AG165" s="24" t="s">
        <v>513</v>
      </c>
      <c r="AH165" s="120"/>
      <c r="AI165" s="120"/>
      <c r="AJ165" s="120"/>
      <c r="AK165" s="120"/>
      <c r="AL165" s="120"/>
      <c r="AM165" s="155"/>
      <c r="AN165" s="155" t="s">
        <v>49</v>
      </c>
      <c r="AO165" s="155" t="s">
        <v>49</v>
      </c>
      <c r="AP165" s="155" t="s">
        <v>49</v>
      </c>
      <c r="AR165" s="155"/>
      <c r="AS165" s="155"/>
      <c r="AT165" s="155"/>
      <c r="AU165" s="155"/>
    </row>
    <row r="166" spans="1:47" ht="47.85" customHeight="1" thickBot="1" x14ac:dyDescent="0.25">
      <c r="A166" s="2"/>
      <c r="B166" s="48">
        <v>5</v>
      </c>
      <c r="C166" s="28" t="s">
        <v>199</v>
      </c>
      <c r="D166" s="144"/>
      <c r="E166" s="205">
        <v>8</v>
      </c>
      <c r="F166" s="205">
        <v>0</v>
      </c>
      <c r="G166" s="206">
        <v>0</v>
      </c>
      <c r="H166" s="205">
        <v>1</v>
      </c>
      <c r="I166" s="247">
        <f t="shared" si="38"/>
        <v>9</v>
      </c>
      <c r="J166" s="116"/>
      <c r="K166" s="192">
        <v>0.88888888888888884</v>
      </c>
      <c r="L166" s="192">
        <v>0</v>
      </c>
      <c r="M166" s="192">
        <v>0</v>
      </c>
      <c r="N166" s="192">
        <v>0.1111111111111111</v>
      </c>
      <c r="O166" s="157"/>
      <c r="P166" s="48">
        <v>5</v>
      </c>
      <c r="Q166" s="28" t="s">
        <v>199</v>
      </c>
      <c r="R166" s="144"/>
      <c r="S166" s="30">
        <v>9</v>
      </c>
      <c r="T166" s="30">
        <v>0</v>
      </c>
      <c r="U166" s="31">
        <v>0</v>
      </c>
      <c r="V166" s="30">
        <v>1</v>
      </c>
      <c r="W166" s="30">
        <v>10</v>
      </c>
      <c r="X166" s="116"/>
      <c r="Y166" s="127">
        <f t="shared" si="41"/>
        <v>0.9</v>
      </c>
      <c r="Z166" s="127">
        <f t="shared" si="41"/>
        <v>0</v>
      </c>
      <c r="AA166" s="127">
        <f t="shared" si="41"/>
        <v>0</v>
      </c>
      <c r="AB166" s="127">
        <f t="shared" si="41"/>
        <v>0.1</v>
      </c>
      <c r="AC166" s="157"/>
      <c r="AD166" s="28" t="s">
        <v>441</v>
      </c>
      <c r="AE166" s="74" t="s">
        <v>199</v>
      </c>
      <c r="AF166" s="154"/>
      <c r="AG166" s="174">
        <v>0.25</v>
      </c>
      <c r="AH166" s="174">
        <v>0.25</v>
      </c>
      <c r="AI166" s="174">
        <v>0.375</v>
      </c>
      <c r="AJ166" s="174">
        <v>0.125</v>
      </c>
      <c r="AK166" s="174">
        <v>0.72727272727272729</v>
      </c>
      <c r="AL166" s="175"/>
      <c r="AM166" s="264">
        <f t="shared" ref="AM166:AP179" si="42">K166-Y166</f>
        <v>-1.1111111111111183E-2</v>
      </c>
      <c r="AN166" s="264">
        <f t="shared" si="42"/>
        <v>0</v>
      </c>
      <c r="AO166" s="264">
        <f t="shared" si="42"/>
        <v>0</v>
      </c>
      <c r="AP166" s="264">
        <f t="shared" si="42"/>
        <v>1.1111111111111099E-2</v>
      </c>
      <c r="AR166" s="174">
        <f t="shared" ref="AR166:AU173" si="43">Y166-AG166</f>
        <v>0.65</v>
      </c>
      <c r="AS166" s="174">
        <f t="shared" si="43"/>
        <v>-0.25</v>
      </c>
      <c r="AT166" s="174">
        <f t="shared" si="43"/>
        <v>-0.375</v>
      </c>
      <c r="AU166" s="174">
        <f t="shared" si="43"/>
        <v>-2.4999999999999994E-2</v>
      </c>
    </row>
    <row r="167" spans="1:47" ht="36.6" customHeight="1" thickBot="1" x14ac:dyDescent="0.25">
      <c r="A167" s="2"/>
      <c r="B167" s="48">
        <v>6</v>
      </c>
      <c r="C167" s="28" t="s">
        <v>200</v>
      </c>
      <c r="D167" s="144"/>
      <c r="E167" s="205">
        <v>8</v>
      </c>
      <c r="F167" s="205">
        <v>0</v>
      </c>
      <c r="G167" s="206">
        <v>1</v>
      </c>
      <c r="H167" s="205">
        <v>0</v>
      </c>
      <c r="I167" s="247">
        <f t="shared" si="38"/>
        <v>9</v>
      </c>
      <c r="J167" s="116"/>
      <c r="K167" s="192">
        <v>0.88888888888888884</v>
      </c>
      <c r="L167" s="192">
        <v>0</v>
      </c>
      <c r="M167" s="192">
        <v>0.1111111111111111</v>
      </c>
      <c r="N167" s="192">
        <v>0</v>
      </c>
      <c r="O167" s="157"/>
      <c r="P167" s="48">
        <v>6</v>
      </c>
      <c r="Q167" s="28" t="s">
        <v>200</v>
      </c>
      <c r="R167" s="144"/>
      <c r="S167" s="30">
        <v>10</v>
      </c>
      <c r="T167" s="30">
        <v>0</v>
      </c>
      <c r="U167" s="31">
        <v>0</v>
      </c>
      <c r="V167" s="30">
        <v>0</v>
      </c>
      <c r="W167" s="30">
        <v>10</v>
      </c>
      <c r="X167" s="116"/>
      <c r="Y167" s="127">
        <f t="shared" si="41"/>
        <v>1</v>
      </c>
      <c r="Z167" s="127">
        <f t="shared" si="41"/>
        <v>0</v>
      </c>
      <c r="AA167" s="127">
        <f t="shared" si="41"/>
        <v>0</v>
      </c>
      <c r="AB167" s="127">
        <f t="shared" si="41"/>
        <v>0</v>
      </c>
      <c r="AC167" s="157"/>
      <c r="AD167" s="28" t="s">
        <v>443</v>
      </c>
      <c r="AE167" s="74" t="s">
        <v>200</v>
      </c>
      <c r="AF167" s="154"/>
      <c r="AG167" s="174">
        <v>0.33333333333333331</v>
      </c>
      <c r="AH167" s="174">
        <v>0.22222222222222221</v>
      </c>
      <c r="AI167" s="174">
        <v>0.33333333333333331</v>
      </c>
      <c r="AJ167" s="174">
        <v>0.1111111111111111</v>
      </c>
      <c r="AK167" s="174">
        <v>0.81818181818181823</v>
      </c>
      <c r="AL167" s="175"/>
      <c r="AM167" s="264">
        <f t="shared" si="42"/>
        <v>-0.11111111111111116</v>
      </c>
      <c r="AN167" s="264">
        <f t="shared" si="42"/>
        <v>0</v>
      </c>
      <c r="AO167" s="264">
        <f t="shared" si="42"/>
        <v>0.1111111111111111</v>
      </c>
      <c r="AP167" s="264">
        <f t="shared" si="42"/>
        <v>0</v>
      </c>
      <c r="AR167" s="174">
        <f t="shared" si="43"/>
        <v>0.66666666666666674</v>
      </c>
      <c r="AS167" s="174">
        <f t="shared" si="43"/>
        <v>-0.22222222222222221</v>
      </c>
      <c r="AT167" s="174">
        <f t="shared" si="43"/>
        <v>-0.33333333333333331</v>
      </c>
      <c r="AU167" s="174">
        <f t="shared" si="43"/>
        <v>-0.1111111111111111</v>
      </c>
    </row>
    <row r="168" spans="1:47" ht="36.6" customHeight="1" thickBot="1" x14ac:dyDescent="0.25">
      <c r="A168" s="2"/>
      <c r="B168" s="48">
        <v>7</v>
      </c>
      <c r="C168" s="28" t="s">
        <v>201</v>
      </c>
      <c r="D168" s="144"/>
      <c r="E168" s="205">
        <v>9</v>
      </c>
      <c r="F168" s="205">
        <v>0</v>
      </c>
      <c r="G168" s="206">
        <v>0</v>
      </c>
      <c r="H168" s="205">
        <v>0</v>
      </c>
      <c r="I168" s="247">
        <f t="shared" si="38"/>
        <v>9</v>
      </c>
      <c r="J168" s="116"/>
      <c r="K168" s="192">
        <v>1</v>
      </c>
      <c r="L168" s="192">
        <v>0</v>
      </c>
      <c r="M168" s="192">
        <v>0</v>
      </c>
      <c r="N168" s="192">
        <v>0</v>
      </c>
      <c r="O168" s="157"/>
      <c r="P168" s="48">
        <v>7</v>
      </c>
      <c r="Q168" s="28" t="s">
        <v>201</v>
      </c>
      <c r="R168" s="144"/>
      <c r="S168" s="30">
        <v>9</v>
      </c>
      <c r="T168" s="30">
        <v>1</v>
      </c>
      <c r="U168" s="31">
        <v>0</v>
      </c>
      <c r="V168" s="30">
        <v>0</v>
      </c>
      <c r="W168" s="30">
        <v>10</v>
      </c>
      <c r="X168" s="116"/>
      <c r="Y168" s="127">
        <f t="shared" si="41"/>
        <v>0.9</v>
      </c>
      <c r="Z168" s="127">
        <f t="shared" si="41"/>
        <v>0.1</v>
      </c>
      <c r="AA168" s="127">
        <f t="shared" si="41"/>
        <v>0</v>
      </c>
      <c r="AB168" s="127">
        <f t="shared" si="41"/>
        <v>0</v>
      </c>
      <c r="AC168" s="157"/>
      <c r="AD168" s="28" t="s">
        <v>445</v>
      </c>
      <c r="AE168" s="74" t="s">
        <v>462</v>
      </c>
      <c r="AF168" s="154"/>
      <c r="AG168" s="174">
        <v>0.6</v>
      </c>
      <c r="AH168" s="174">
        <v>0.2</v>
      </c>
      <c r="AI168" s="174">
        <v>0.2</v>
      </c>
      <c r="AJ168" s="174">
        <v>0</v>
      </c>
      <c r="AK168" s="174">
        <v>0.90909090909090906</v>
      </c>
      <c r="AL168" s="175"/>
      <c r="AM168" s="264">
        <f t="shared" si="42"/>
        <v>9.9999999999999978E-2</v>
      </c>
      <c r="AN168" s="264">
        <f t="shared" si="42"/>
        <v>-0.1</v>
      </c>
      <c r="AO168" s="264">
        <f t="shared" si="42"/>
        <v>0</v>
      </c>
      <c r="AP168" s="264">
        <f t="shared" si="42"/>
        <v>0</v>
      </c>
      <c r="AR168" s="174">
        <f t="shared" si="43"/>
        <v>0.30000000000000004</v>
      </c>
      <c r="AS168" s="174">
        <f t="shared" si="43"/>
        <v>-0.1</v>
      </c>
      <c r="AT168" s="174">
        <f t="shared" si="43"/>
        <v>-0.2</v>
      </c>
      <c r="AU168" s="174">
        <f t="shared" si="43"/>
        <v>0</v>
      </c>
    </row>
    <row r="169" spans="1:47" ht="17.100000000000001" customHeight="1" thickBot="1" x14ac:dyDescent="0.25">
      <c r="A169" s="2"/>
      <c r="B169" s="48">
        <v>8</v>
      </c>
      <c r="C169" s="28" t="s">
        <v>611</v>
      </c>
      <c r="D169" s="144"/>
      <c r="E169" s="205">
        <v>7</v>
      </c>
      <c r="F169" s="205">
        <v>1</v>
      </c>
      <c r="G169" s="206">
        <v>1</v>
      </c>
      <c r="H169" s="205">
        <v>0</v>
      </c>
      <c r="I169" s="247">
        <f t="shared" si="38"/>
        <v>9</v>
      </c>
      <c r="J169" s="116"/>
      <c r="K169" s="192">
        <v>0.77777777777777779</v>
      </c>
      <c r="L169" s="192">
        <v>0.1111111111111111</v>
      </c>
      <c r="M169" s="192">
        <v>0.1111111111111111</v>
      </c>
      <c r="N169" s="192">
        <v>0</v>
      </c>
      <c r="O169" s="157"/>
      <c r="P169" s="48">
        <v>8</v>
      </c>
      <c r="Q169" s="28" t="s">
        <v>202</v>
      </c>
      <c r="R169" s="144"/>
      <c r="S169" s="30">
        <v>8</v>
      </c>
      <c r="T169" s="30">
        <v>1</v>
      </c>
      <c r="U169" s="31">
        <v>0</v>
      </c>
      <c r="V169" s="30">
        <v>1</v>
      </c>
      <c r="W169" s="30">
        <v>10</v>
      </c>
      <c r="X169" s="116"/>
      <c r="Y169" s="127">
        <f t="shared" si="41"/>
        <v>0.8</v>
      </c>
      <c r="Z169" s="127">
        <f t="shared" si="41"/>
        <v>0.1</v>
      </c>
      <c r="AA169" s="127">
        <f t="shared" si="41"/>
        <v>0</v>
      </c>
      <c r="AB169" s="127">
        <f t="shared" si="41"/>
        <v>0.1</v>
      </c>
      <c r="AC169" s="157"/>
      <c r="AD169" s="28" t="s">
        <v>447</v>
      </c>
      <c r="AE169" s="74" t="s">
        <v>202</v>
      </c>
      <c r="AF169" s="154"/>
      <c r="AG169" s="174">
        <v>0.3</v>
      </c>
      <c r="AH169" s="174">
        <v>0.3</v>
      </c>
      <c r="AI169" s="174">
        <v>0.2</v>
      </c>
      <c r="AJ169" s="174">
        <v>0.2</v>
      </c>
      <c r="AK169" s="174">
        <v>0.90909090909090906</v>
      </c>
      <c r="AL169" s="175"/>
      <c r="AM169" s="264">
        <f t="shared" si="42"/>
        <v>-2.2222222222222254E-2</v>
      </c>
      <c r="AN169" s="264">
        <f t="shared" si="42"/>
        <v>1.1111111111111099E-2</v>
      </c>
      <c r="AO169" s="264">
        <f t="shared" si="42"/>
        <v>0.1111111111111111</v>
      </c>
      <c r="AP169" s="264">
        <f t="shared" si="42"/>
        <v>-0.1</v>
      </c>
      <c r="AR169" s="174">
        <f t="shared" si="43"/>
        <v>0.5</v>
      </c>
      <c r="AS169" s="174">
        <f t="shared" si="43"/>
        <v>-0.19999999999999998</v>
      </c>
      <c r="AT169" s="174">
        <f t="shared" si="43"/>
        <v>-0.2</v>
      </c>
      <c r="AU169" s="174">
        <f t="shared" si="43"/>
        <v>-0.1</v>
      </c>
    </row>
    <row r="170" spans="1:47" ht="17.100000000000001" customHeight="1" thickBot="1" x14ac:dyDescent="0.25">
      <c r="A170" s="2"/>
      <c r="B170" s="48">
        <v>9</v>
      </c>
      <c r="C170" s="28" t="s">
        <v>612</v>
      </c>
      <c r="D170" s="144"/>
      <c r="E170" s="205">
        <v>8</v>
      </c>
      <c r="F170" s="205">
        <v>0</v>
      </c>
      <c r="G170" s="206">
        <v>1</v>
      </c>
      <c r="H170" s="205">
        <v>0</v>
      </c>
      <c r="I170" s="247">
        <f t="shared" si="38"/>
        <v>9</v>
      </c>
      <c r="J170" s="116"/>
      <c r="K170" s="192">
        <v>0.88888888888888884</v>
      </c>
      <c r="L170" s="192">
        <v>0</v>
      </c>
      <c r="M170" s="192">
        <v>0.1111111111111111</v>
      </c>
      <c r="N170" s="192">
        <v>0</v>
      </c>
      <c r="O170" s="157"/>
      <c r="P170" s="48">
        <v>9</v>
      </c>
      <c r="Q170" s="28" t="s">
        <v>203</v>
      </c>
      <c r="R170" s="144"/>
      <c r="S170" s="30">
        <v>9</v>
      </c>
      <c r="T170" s="30">
        <v>1</v>
      </c>
      <c r="U170" s="31">
        <v>0</v>
      </c>
      <c r="V170" s="30">
        <v>0</v>
      </c>
      <c r="W170" s="30">
        <v>10</v>
      </c>
      <c r="X170" s="116"/>
      <c r="Y170" s="127">
        <f t="shared" si="41"/>
        <v>0.9</v>
      </c>
      <c r="Z170" s="127">
        <f t="shared" si="41"/>
        <v>0.1</v>
      </c>
      <c r="AA170" s="127">
        <f t="shared" si="41"/>
        <v>0</v>
      </c>
      <c r="AB170" s="127">
        <f t="shared" si="41"/>
        <v>0</v>
      </c>
      <c r="AC170" s="157"/>
      <c r="AD170" s="28" t="s">
        <v>448</v>
      </c>
      <c r="AE170" s="74" t="s">
        <v>203</v>
      </c>
      <c r="AF170" s="154"/>
      <c r="AG170" s="174">
        <v>0.4</v>
      </c>
      <c r="AH170" s="174">
        <v>0.2</v>
      </c>
      <c r="AI170" s="174">
        <v>0.3</v>
      </c>
      <c r="AJ170" s="174">
        <v>0.1</v>
      </c>
      <c r="AK170" s="174">
        <v>0.90909090909090906</v>
      </c>
      <c r="AL170" s="175"/>
      <c r="AM170" s="264">
        <f t="shared" si="42"/>
        <v>-1.1111111111111183E-2</v>
      </c>
      <c r="AN170" s="264">
        <f t="shared" si="42"/>
        <v>-0.1</v>
      </c>
      <c r="AO170" s="264">
        <f t="shared" si="42"/>
        <v>0.1111111111111111</v>
      </c>
      <c r="AP170" s="264">
        <f t="shared" si="42"/>
        <v>0</v>
      </c>
      <c r="AR170" s="174">
        <f t="shared" si="43"/>
        <v>0.5</v>
      </c>
      <c r="AS170" s="174">
        <f t="shared" si="43"/>
        <v>-0.1</v>
      </c>
      <c r="AT170" s="174">
        <f t="shared" si="43"/>
        <v>-0.3</v>
      </c>
      <c r="AU170" s="174">
        <f t="shared" si="43"/>
        <v>-0.1</v>
      </c>
    </row>
    <row r="171" spans="1:47" ht="25.35" customHeight="1" thickBot="1" x14ac:dyDescent="0.25">
      <c r="A171" s="2"/>
      <c r="B171" s="48">
        <v>10</v>
      </c>
      <c r="C171" s="28" t="s">
        <v>613</v>
      </c>
      <c r="D171" s="144"/>
      <c r="E171" s="205">
        <v>8</v>
      </c>
      <c r="F171" s="205">
        <v>0</v>
      </c>
      <c r="G171" s="206">
        <v>1</v>
      </c>
      <c r="H171" s="205">
        <v>0</v>
      </c>
      <c r="I171" s="247">
        <f t="shared" si="38"/>
        <v>9</v>
      </c>
      <c r="J171" s="116"/>
      <c r="K171" s="192">
        <v>0.88888888888888884</v>
      </c>
      <c r="L171" s="192">
        <v>0</v>
      </c>
      <c r="M171" s="192">
        <v>0.1111111111111111</v>
      </c>
      <c r="N171" s="192">
        <v>0</v>
      </c>
      <c r="O171" s="157"/>
      <c r="P171" s="48">
        <v>10</v>
      </c>
      <c r="Q171" s="28" t="s">
        <v>204</v>
      </c>
      <c r="R171" s="144"/>
      <c r="S171" s="30">
        <v>9</v>
      </c>
      <c r="T171" s="30">
        <v>1</v>
      </c>
      <c r="U171" s="31">
        <v>0</v>
      </c>
      <c r="V171" s="30">
        <v>0</v>
      </c>
      <c r="W171" s="30">
        <v>10</v>
      </c>
      <c r="X171" s="116"/>
      <c r="Y171" s="127">
        <f t="shared" si="41"/>
        <v>0.9</v>
      </c>
      <c r="Z171" s="127">
        <f t="shared" si="41"/>
        <v>0.1</v>
      </c>
      <c r="AA171" s="127">
        <f t="shared" si="41"/>
        <v>0</v>
      </c>
      <c r="AB171" s="127">
        <f t="shared" si="41"/>
        <v>0</v>
      </c>
      <c r="AC171" s="157"/>
      <c r="AD171" s="28" t="s">
        <v>450</v>
      </c>
      <c r="AE171" s="74" t="s">
        <v>467</v>
      </c>
      <c r="AF171" s="154"/>
      <c r="AG171" s="174">
        <v>0.33333333333333331</v>
      </c>
      <c r="AH171" s="174">
        <v>0.33333333333333331</v>
      </c>
      <c r="AI171" s="174">
        <v>0.22222222222222221</v>
      </c>
      <c r="AJ171" s="174">
        <v>0.1111111111111111</v>
      </c>
      <c r="AK171" s="174">
        <v>0.81818181818181823</v>
      </c>
      <c r="AL171" s="175"/>
      <c r="AM171" s="264">
        <f t="shared" si="42"/>
        <v>-1.1111111111111183E-2</v>
      </c>
      <c r="AN171" s="264">
        <f t="shared" si="42"/>
        <v>-0.1</v>
      </c>
      <c r="AO171" s="264">
        <f t="shared" si="42"/>
        <v>0.1111111111111111</v>
      </c>
      <c r="AP171" s="264">
        <f t="shared" si="42"/>
        <v>0</v>
      </c>
      <c r="AR171" s="174">
        <f t="shared" si="43"/>
        <v>0.56666666666666665</v>
      </c>
      <c r="AS171" s="174">
        <f t="shared" si="43"/>
        <v>-0.23333333333333331</v>
      </c>
      <c r="AT171" s="174">
        <f t="shared" si="43"/>
        <v>-0.22222222222222221</v>
      </c>
      <c r="AU171" s="174">
        <f t="shared" si="43"/>
        <v>-0.1111111111111111</v>
      </c>
    </row>
    <row r="172" spans="1:47" ht="36.6" customHeight="1" thickBot="1" x14ac:dyDescent="0.25">
      <c r="A172" s="2"/>
      <c r="B172" s="48">
        <v>11</v>
      </c>
      <c r="C172" s="28" t="s">
        <v>205</v>
      </c>
      <c r="D172" s="144"/>
      <c r="E172" s="205">
        <v>6</v>
      </c>
      <c r="F172" s="205">
        <v>0</v>
      </c>
      <c r="G172" s="206">
        <v>0</v>
      </c>
      <c r="H172" s="205">
        <v>0</v>
      </c>
      <c r="I172" s="247">
        <f t="shared" si="38"/>
        <v>6</v>
      </c>
      <c r="J172" s="116"/>
      <c r="K172" s="192">
        <v>1</v>
      </c>
      <c r="L172" s="192">
        <v>0</v>
      </c>
      <c r="M172" s="192">
        <v>0</v>
      </c>
      <c r="N172" s="192">
        <v>0</v>
      </c>
      <c r="O172" s="157"/>
      <c r="P172" s="48">
        <v>11</v>
      </c>
      <c r="Q172" s="28" t="s">
        <v>205</v>
      </c>
      <c r="R172" s="144"/>
      <c r="S172" s="30">
        <v>6</v>
      </c>
      <c r="T172" s="30">
        <v>0</v>
      </c>
      <c r="U172" s="31">
        <v>0</v>
      </c>
      <c r="V172" s="30">
        <v>0</v>
      </c>
      <c r="W172" s="30">
        <v>6</v>
      </c>
      <c r="X172" s="116"/>
      <c r="Y172" s="127">
        <f t="shared" si="41"/>
        <v>1</v>
      </c>
      <c r="Z172" s="127">
        <f t="shared" si="41"/>
        <v>0</v>
      </c>
      <c r="AA172" s="127">
        <f t="shared" si="41"/>
        <v>0</v>
      </c>
      <c r="AB172" s="127">
        <f t="shared" si="41"/>
        <v>0</v>
      </c>
      <c r="AC172" s="157"/>
      <c r="AD172" s="28" t="s">
        <v>436</v>
      </c>
      <c r="AE172" s="74" t="s">
        <v>205</v>
      </c>
      <c r="AF172" s="154"/>
      <c r="AG172" s="174">
        <v>0.5</v>
      </c>
      <c r="AH172" s="174">
        <v>0.25</v>
      </c>
      <c r="AI172" s="174">
        <v>0.25</v>
      </c>
      <c r="AJ172" s="174">
        <v>0</v>
      </c>
      <c r="AK172" s="174">
        <v>0.72727272727272729</v>
      </c>
      <c r="AL172" s="175"/>
      <c r="AM172" s="264">
        <f t="shared" si="42"/>
        <v>0</v>
      </c>
      <c r="AN172" s="264">
        <f t="shared" si="42"/>
        <v>0</v>
      </c>
      <c r="AO172" s="264">
        <f t="shared" si="42"/>
        <v>0</v>
      </c>
      <c r="AP172" s="264">
        <f t="shared" si="42"/>
        <v>0</v>
      </c>
      <c r="AR172" s="174">
        <f t="shared" si="43"/>
        <v>0.5</v>
      </c>
      <c r="AS172" s="174">
        <f t="shared" si="43"/>
        <v>-0.25</v>
      </c>
      <c r="AT172" s="174">
        <f t="shared" si="43"/>
        <v>-0.25</v>
      </c>
      <c r="AU172" s="174">
        <f t="shared" si="43"/>
        <v>0</v>
      </c>
    </row>
    <row r="173" spans="1:47" ht="25.35" customHeight="1" thickBot="1" x14ac:dyDescent="0.25">
      <c r="A173" s="2"/>
      <c r="B173" s="48">
        <v>12</v>
      </c>
      <c r="C173" s="28" t="s">
        <v>206</v>
      </c>
      <c r="D173" s="144"/>
      <c r="E173" s="205">
        <v>5</v>
      </c>
      <c r="F173" s="205">
        <v>0</v>
      </c>
      <c r="G173" s="206">
        <v>1</v>
      </c>
      <c r="H173" s="205">
        <v>0</v>
      </c>
      <c r="I173" s="247">
        <f t="shared" si="38"/>
        <v>6</v>
      </c>
      <c r="J173" s="116"/>
      <c r="K173" s="192">
        <v>0.83333333333333337</v>
      </c>
      <c r="L173" s="192">
        <v>0</v>
      </c>
      <c r="M173" s="192">
        <v>0.16666666666666666</v>
      </c>
      <c r="N173" s="192">
        <v>0</v>
      </c>
      <c r="O173" s="157"/>
      <c r="P173" s="48">
        <v>12</v>
      </c>
      <c r="Q173" s="28" t="s">
        <v>206</v>
      </c>
      <c r="R173" s="144"/>
      <c r="S173" s="30">
        <v>5</v>
      </c>
      <c r="T173" s="30">
        <v>0</v>
      </c>
      <c r="U173" s="31">
        <v>1</v>
      </c>
      <c r="V173" s="30">
        <v>0</v>
      </c>
      <c r="W173" s="30">
        <v>6</v>
      </c>
      <c r="X173" s="116"/>
      <c r="Y173" s="127">
        <f t="shared" si="41"/>
        <v>0.83333333333333337</v>
      </c>
      <c r="Z173" s="127">
        <f t="shared" si="41"/>
        <v>0</v>
      </c>
      <c r="AA173" s="127">
        <f t="shared" si="41"/>
        <v>0.16666666666666666</v>
      </c>
      <c r="AB173" s="127">
        <f t="shared" si="41"/>
        <v>0</v>
      </c>
      <c r="AC173" s="157"/>
      <c r="AD173" s="28" t="s">
        <v>442</v>
      </c>
      <c r="AE173" s="74" t="s">
        <v>206</v>
      </c>
      <c r="AF173" s="154"/>
      <c r="AG173" s="174">
        <v>0.5</v>
      </c>
      <c r="AH173" s="174">
        <v>0.2</v>
      </c>
      <c r="AI173" s="174">
        <v>0.3</v>
      </c>
      <c r="AJ173" s="174">
        <v>0</v>
      </c>
      <c r="AK173" s="174">
        <v>0.90909090909090906</v>
      </c>
      <c r="AL173" s="175"/>
      <c r="AM173" s="264">
        <f t="shared" si="42"/>
        <v>0</v>
      </c>
      <c r="AN173" s="264">
        <f t="shared" si="42"/>
        <v>0</v>
      </c>
      <c r="AO173" s="264">
        <f t="shared" si="42"/>
        <v>0</v>
      </c>
      <c r="AP173" s="264">
        <f t="shared" si="42"/>
        <v>0</v>
      </c>
      <c r="AR173" s="174">
        <f t="shared" si="43"/>
        <v>0.33333333333333337</v>
      </c>
      <c r="AS173" s="174">
        <f t="shared" si="43"/>
        <v>-0.2</v>
      </c>
      <c r="AT173" s="174">
        <f t="shared" si="43"/>
        <v>-0.13333333333333333</v>
      </c>
      <c r="AU173" s="174">
        <f t="shared" si="43"/>
        <v>0</v>
      </c>
    </row>
    <row r="174" spans="1:47" ht="25.35" customHeight="1" thickBot="1" x14ac:dyDescent="0.25">
      <c r="A174" s="2"/>
      <c r="B174" s="48">
        <v>13</v>
      </c>
      <c r="C174" s="28" t="s">
        <v>614</v>
      </c>
      <c r="D174" s="144"/>
      <c r="E174" s="30"/>
      <c r="F174" s="30"/>
      <c r="G174" s="31"/>
      <c r="H174" s="30"/>
      <c r="I174" s="30"/>
      <c r="J174" s="150"/>
      <c r="K174" s="127" t="s">
        <v>49</v>
      </c>
      <c r="L174" s="127" t="s">
        <v>49</v>
      </c>
      <c r="M174" s="127" t="s">
        <v>49</v>
      </c>
      <c r="N174" s="127" t="s">
        <v>49</v>
      </c>
      <c r="O174" s="157"/>
      <c r="P174" s="48">
        <v>13</v>
      </c>
      <c r="Q174" s="28" t="s">
        <v>207</v>
      </c>
      <c r="R174" s="144"/>
      <c r="S174" s="30"/>
      <c r="T174" s="30"/>
      <c r="U174" s="31"/>
      <c r="V174" s="30"/>
      <c r="W174" s="30"/>
      <c r="X174" s="150"/>
      <c r="Y174" s="127" t="str">
        <f t="shared" si="41"/>
        <v/>
      </c>
      <c r="Z174" s="127" t="str">
        <f t="shared" si="41"/>
        <v/>
      </c>
      <c r="AA174" s="127" t="str">
        <f t="shared" si="41"/>
        <v/>
      </c>
      <c r="AB174" s="127" t="str">
        <f t="shared" si="41"/>
        <v/>
      </c>
      <c r="AC174" s="157"/>
      <c r="AD174" s="28" t="s">
        <v>446</v>
      </c>
      <c r="AE174" s="74" t="s">
        <v>535</v>
      </c>
      <c r="AF174" s="154"/>
      <c r="AG174" s="27" t="s">
        <v>5</v>
      </c>
      <c r="AH174" s="27" t="s">
        <v>6</v>
      </c>
      <c r="AI174" s="27"/>
      <c r="AJ174" s="27"/>
      <c r="AK174" s="27" t="s">
        <v>391</v>
      </c>
      <c r="AL174" s="120"/>
      <c r="AM174" s="27" t="s">
        <v>5</v>
      </c>
      <c r="AN174" s="27" t="s">
        <v>49</v>
      </c>
      <c r="AO174" s="27" t="s">
        <v>49</v>
      </c>
      <c r="AP174" s="27" t="s">
        <v>6</v>
      </c>
      <c r="AR174" s="27"/>
      <c r="AS174" s="27"/>
      <c r="AT174" s="27"/>
      <c r="AU174" s="27"/>
    </row>
    <row r="175" spans="1:47" ht="17.100000000000001" customHeight="1" thickBot="1" x14ac:dyDescent="0.25">
      <c r="A175" s="2"/>
      <c r="B175" s="48" t="s">
        <v>76</v>
      </c>
      <c r="C175" s="28" t="s">
        <v>208</v>
      </c>
      <c r="D175" s="144"/>
      <c r="E175" s="205">
        <v>9</v>
      </c>
      <c r="F175" s="30" t="s">
        <v>47</v>
      </c>
      <c r="G175" s="30" t="s">
        <v>47</v>
      </c>
      <c r="H175" s="205">
        <v>0</v>
      </c>
      <c r="I175" s="247">
        <f t="shared" si="38"/>
        <v>9</v>
      </c>
      <c r="J175" s="116"/>
      <c r="K175" s="192">
        <v>1</v>
      </c>
      <c r="L175" s="127" t="s">
        <v>49</v>
      </c>
      <c r="M175" s="127" t="s">
        <v>49</v>
      </c>
      <c r="N175" s="192">
        <v>0</v>
      </c>
      <c r="O175" s="157"/>
      <c r="P175" s="48" t="s">
        <v>76</v>
      </c>
      <c r="Q175" s="28" t="s">
        <v>208</v>
      </c>
      <c r="R175" s="144"/>
      <c r="S175" s="30">
        <v>10</v>
      </c>
      <c r="T175" s="30" t="s">
        <v>47</v>
      </c>
      <c r="U175" s="31" t="s">
        <v>47</v>
      </c>
      <c r="V175" s="30">
        <v>0</v>
      </c>
      <c r="W175" s="30">
        <v>10</v>
      </c>
      <c r="X175" s="116"/>
      <c r="Y175" s="127">
        <f t="shared" si="41"/>
        <v>1</v>
      </c>
      <c r="Z175" s="127" t="str">
        <f t="shared" si="41"/>
        <v/>
      </c>
      <c r="AA175" s="127" t="str">
        <f t="shared" si="41"/>
        <v/>
      </c>
      <c r="AB175" s="127">
        <f t="shared" si="41"/>
        <v>0</v>
      </c>
      <c r="AC175" s="157"/>
      <c r="AD175" s="28" t="s">
        <v>76</v>
      </c>
      <c r="AE175" s="74" t="s">
        <v>463</v>
      </c>
      <c r="AF175" s="154"/>
      <c r="AG175" s="180">
        <v>0.625</v>
      </c>
      <c r="AH175" s="181">
        <v>0.375</v>
      </c>
      <c r="AI175" s="181"/>
      <c r="AJ175" s="181"/>
      <c r="AK175" s="182">
        <v>0.72727272727272729</v>
      </c>
      <c r="AL175" s="175"/>
      <c r="AM175" s="267">
        <f t="shared" si="42"/>
        <v>0</v>
      </c>
      <c r="AN175" s="282"/>
      <c r="AO175" s="282"/>
      <c r="AP175" s="269">
        <f t="shared" si="42"/>
        <v>0</v>
      </c>
      <c r="AR175" s="180">
        <f t="shared" ref="AR175:AR179" si="44">Y175-AG175</f>
        <v>0.375</v>
      </c>
      <c r="AS175" s="181"/>
      <c r="AT175" s="181"/>
      <c r="AU175" s="182">
        <f t="shared" ref="AU175:AU179" si="45">AB175-AJ175</f>
        <v>0</v>
      </c>
    </row>
    <row r="176" spans="1:47" ht="17.100000000000001" customHeight="1" thickBot="1" x14ac:dyDescent="0.25">
      <c r="A176" s="2"/>
      <c r="B176" s="48" t="s">
        <v>78</v>
      </c>
      <c r="C176" s="28" t="s">
        <v>209</v>
      </c>
      <c r="D176" s="144"/>
      <c r="E176" s="205">
        <v>9</v>
      </c>
      <c r="F176" s="30" t="s">
        <v>47</v>
      </c>
      <c r="G176" s="30" t="s">
        <v>47</v>
      </c>
      <c r="H176" s="205">
        <v>0</v>
      </c>
      <c r="I176" s="247">
        <f t="shared" si="38"/>
        <v>9</v>
      </c>
      <c r="J176" s="116"/>
      <c r="K176" s="192">
        <v>1</v>
      </c>
      <c r="L176" s="127" t="s">
        <v>49</v>
      </c>
      <c r="M176" s="127" t="s">
        <v>49</v>
      </c>
      <c r="N176" s="192">
        <v>0</v>
      </c>
      <c r="O176" s="157"/>
      <c r="P176" s="48" t="s">
        <v>78</v>
      </c>
      <c r="Q176" s="28" t="s">
        <v>209</v>
      </c>
      <c r="R176" s="144"/>
      <c r="S176" s="30">
        <v>10</v>
      </c>
      <c r="T176" s="30" t="s">
        <v>47</v>
      </c>
      <c r="U176" s="31" t="s">
        <v>47</v>
      </c>
      <c r="V176" s="30">
        <v>0</v>
      </c>
      <c r="W176" s="30">
        <v>10</v>
      </c>
      <c r="X176" s="116"/>
      <c r="Y176" s="127">
        <f t="shared" si="41"/>
        <v>1</v>
      </c>
      <c r="Z176" s="127" t="str">
        <f t="shared" si="41"/>
        <v/>
      </c>
      <c r="AA176" s="127" t="str">
        <f t="shared" si="41"/>
        <v/>
      </c>
      <c r="AB176" s="127">
        <f t="shared" si="41"/>
        <v>0</v>
      </c>
      <c r="AC176" s="157"/>
      <c r="AD176" s="28" t="s">
        <v>78</v>
      </c>
      <c r="AE176" s="74" t="s">
        <v>464</v>
      </c>
      <c r="AF176" s="154"/>
      <c r="AG176" s="180">
        <v>0.625</v>
      </c>
      <c r="AH176" s="181">
        <v>0.375</v>
      </c>
      <c r="AI176" s="181"/>
      <c r="AJ176" s="181"/>
      <c r="AK176" s="182">
        <v>0.72727272727272729</v>
      </c>
      <c r="AL176" s="175"/>
      <c r="AM176" s="274">
        <f t="shared" si="42"/>
        <v>0</v>
      </c>
      <c r="AN176" s="234"/>
      <c r="AO176" s="234"/>
      <c r="AP176" s="275">
        <f t="shared" si="42"/>
        <v>0</v>
      </c>
      <c r="AR176" s="180">
        <f t="shared" si="44"/>
        <v>0.375</v>
      </c>
      <c r="AS176" s="181"/>
      <c r="AT176" s="181"/>
      <c r="AU176" s="182">
        <f t="shared" si="45"/>
        <v>0</v>
      </c>
    </row>
    <row r="177" spans="1:47" ht="25.35" customHeight="1" thickBot="1" x14ac:dyDescent="0.25">
      <c r="A177" s="2"/>
      <c r="B177" s="48" t="s">
        <v>80</v>
      </c>
      <c r="C177" s="28" t="s">
        <v>210</v>
      </c>
      <c r="D177" s="144"/>
      <c r="E177" s="205">
        <v>9</v>
      </c>
      <c r="F177" s="30" t="s">
        <v>47</v>
      </c>
      <c r="G177" s="30" t="s">
        <v>47</v>
      </c>
      <c r="H177" s="205">
        <v>0</v>
      </c>
      <c r="I177" s="247">
        <f t="shared" si="38"/>
        <v>9</v>
      </c>
      <c r="J177" s="116"/>
      <c r="K177" s="192">
        <v>1</v>
      </c>
      <c r="L177" s="127" t="s">
        <v>49</v>
      </c>
      <c r="M177" s="127" t="s">
        <v>49</v>
      </c>
      <c r="N177" s="192">
        <v>0</v>
      </c>
      <c r="O177" s="157"/>
      <c r="P177" s="48" t="s">
        <v>80</v>
      </c>
      <c r="Q177" s="28" t="s">
        <v>210</v>
      </c>
      <c r="R177" s="144"/>
      <c r="S177" s="30">
        <v>10</v>
      </c>
      <c r="T177" s="30" t="s">
        <v>47</v>
      </c>
      <c r="U177" s="31" t="s">
        <v>47</v>
      </c>
      <c r="V177" s="30">
        <v>0</v>
      </c>
      <c r="W177" s="30">
        <v>10</v>
      </c>
      <c r="X177" s="116"/>
      <c r="Y177" s="127">
        <f t="shared" si="41"/>
        <v>1</v>
      </c>
      <c r="Z177" s="127" t="str">
        <f t="shared" si="41"/>
        <v/>
      </c>
      <c r="AA177" s="127" t="str">
        <f t="shared" si="41"/>
        <v/>
      </c>
      <c r="AB177" s="127">
        <f t="shared" si="41"/>
        <v>0</v>
      </c>
      <c r="AC177" s="157"/>
      <c r="AD177" s="28" t="s">
        <v>80</v>
      </c>
      <c r="AE177" s="74" t="s">
        <v>538</v>
      </c>
      <c r="AF177" s="154"/>
      <c r="AG177" s="180">
        <v>0.625</v>
      </c>
      <c r="AH177" s="181">
        <v>0.375</v>
      </c>
      <c r="AI177" s="181"/>
      <c r="AJ177" s="181"/>
      <c r="AK177" s="182">
        <v>0.72727272727272729</v>
      </c>
      <c r="AL177" s="175"/>
      <c r="AM177" s="274">
        <f t="shared" si="42"/>
        <v>0</v>
      </c>
      <c r="AN177" s="234"/>
      <c r="AO177" s="234"/>
      <c r="AP177" s="275">
        <f t="shared" si="42"/>
        <v>0</v>
      </c>
      <c r="AR177" s="180">
        <f t="shared" si="44"/>
        <v>0.375</v>
      </c>
      <c r="AS177" s="181"/>
      <c r="AT177" s="181"/>
      <c r="AU177" s="182">
        <f t="shared" si="45"/>
        <v>0</v>
      </c>
    </row>
    <row r="178" spans="1:47" ht="36.6" customHeight="1" thickBot="1" x14ac:dyDescent="0.25">
      <c r="A178" s="2"/>
      <c r="B178" s="48" t="s">
        <v>211</v>
      </c>
      <c r="C178" s="28" t="s">
        <v>212</v>
      </c>
      <c r="D178" s="144"/>
      <c r="E178" s="205">
        <v>9</v>
      </c>
      <c r="F178" s="30" t="s">
        <v>47</v>
      </c>
      <c r="G178" s="30" t="s">
        <v>47</v>
      </c>
      <c r="H178" s="205">
        <v>0</v>
      </c>
      <c r="I178" s="247">
        <f t="shared" si="38"/>
        <v>9</v>
      </c>
      <c r="J178" s="116"/>
      <c r="K178" s="192">
        <v>1</v>
      </c>
      <c r="L178" s="127" t="s">
        <v>49</v>
      </c>
      <c r="M178" s="127" t="s">
        <v>49</v>
      </c>
      <c r="N178" s="192">
        <v>0</v>
      </c>
      <c r="O178" s="157"/>
      <c r="P178" s="48" t="s">
        <v>211</v>
      </c>
      <c r="Q178" s="28" t="s">
        <v>212</v>
      </c>
      <c r="R178" s="144"/>
      <c r="S178" s="30">
        <v>10</v>
      </c>
      <c r="T178" s="30" t="s">
        <v>47</v>
      </c>
      <c r="U178" s="31" t="s">
        <v>47</v>
      </c>
      <c r="V178" s="30">
        <v>0</v>
      </c>
      <c r="W178" s="30">
        <v>10</v>
      </c>
      <c r="X178" s="116"/>
      <c r="Y178" s="127">
        <f t="shared" si="41"/>
        <v>1</v>
      </c>
      <c r="Z178" s="127" t="str">
        <f t="shared" si="41"/>
        <v/>
      </c>
      <c r="AA178" s="127" t="str">
        <f t="shared" si="41"/>
        <v/>
      </c>
      <c r="AB178" s="127">
        <f t="shared" si="41"/>
        <v>0</v>
      </c>
      <c r="AC178" s="157"/>
      <c r="AD178" s="28" t="s">
        <v>211</v>
      </c>
      <c r="AE178" s="74" t="s">
        <v>465</v>
      </c>
      <c r="AF178" s="154"/>
      <c r="AG178" s="180">
        <v>0.625</v>
      </c>
      <c r="AH178" s="181">
        <v>0.375</v>
      </c>
      <c r="AI178" s="181"/>
      <c r="AJ178" s="181"/>
      <c r="AK178" s="182">
        <v>0.72727272727272729</v>
      </c>
      <c r="AL178" s="175"/>
      <c r="AM178" s="274">
        <f t="shared" si="42"/>
        <v>0</v>
      </c>
      <c r="AN178" s="234"/>
      <c r="AO178" s="234"/>
      <c r="AP178" s="275">
        <f t="shared" si="42"/>
        <v>0</v>
      </c>
      <c r="AR178" s="180">
        <f t="shared" si="44"/>
        <v>0.375</v>
      </c>
      <c r="AS178" s="181"/>
      <c r="AT178" s="181"/>
      <c r="AU178" s="182">
        <f t="shared" si="45"/>
        <v>0</v>
      </c>
    </row>
    <row r="179" spans="1:47" ht="25.35" customHeight="1" thickBot="1" x14ac:dyDescent="0.25">
      <c r="A179" s="2"/>
      <c r="B179" s="48" t="s">
        <v>213</v>
      </c>
      <c r="C179" s="28" t="s">
        <v>214</v>
      </c>
      <c r="D179" s="144"/>
      <c r="E179" s="205">
        <v>9</v>
      </c>
      <c r="F179" s="30" t="s">
        <v>47</v>
      </c>
      <c r="G179" s="30" t="s">
        <v>47</v>
      </c>
      <c r="H179" s="205">
        <v>0</v>
      </c>
      <c r="I179" s="247">
        <f t="shared" si="38"/>
        <v>9</v>
      </c>
      <c r="J179" s="116"/>
      <c r="K179" s="192">
        <v>1</v>
      </c>
      <c r="L179" s="127" t="s">
        <v>49</v>
      </c>
      <c r="M179" s="127" t="s">
        <v>49</v>
      </c>
      <c r="N179" s="192">
        <v>0</v>
      </c>
      <c r="O179" s="157"/>
      <c r="P179" s="48" t="s">
        <v>213</v>
      </c>
      <c r="Q179" s="28" t="s">
        <v>214</v>
      </c>
      <c r="R179" s="144"/>
      <c r="S179" s="30">
        <v>10</v>
      </c>
      <c r="T179" s="30" t="s">
        <v>47</v>
      </c>
      <c r="U179" s="31" t="s">
        <v>47</v>
      </c>
      <c r="V179" s="30">
        <v>0</v>
      </c>
      <c r="W179" s="30">
        <v>10</v>
      </c>
      <c r="X179" s="116"/>
      <c r="Y179" s="127">
        <f t="shared" si="41"/>
        <v>1</v>
      </c>
      <c r="Z179" s="127" t="str">
        <f t="shared" si="41"/>
        <v/>
      </c>
      <c r="AA179" s="127" t="str">
        <f t="shared" si="41"/>
        <v/>
      </c>
      <c r="AB179" s="127">
        <f t="shared" si="41"/>
        <v>0</v>
      </c>
      <c r="AC179" s="157"/>
      <c r="AD179" s="28" t="s">
        <v>213</v>
      </c>
      <c r="AE179" s="74" t="s">
        <v>466</v>
      </c>
      <c r="AF179" s="154"/>
      <c r="AG179" s="183">
        <v>0.625</v>
      </c>
      <c r="AH179" s="184">
        <v>0.375</v>
      </c>
      <c r="AI179" s="184"/>
      <c r="AJ179" s="184"/>
      <c r="AK179" s="185">
        <v>0.72727272727272729</v>
      </c>
      <c r="AL179" s="175"/>
      <c r="AM179" s="270">
        <f t="shared" si="42"/>
        <v>0</v>
      </c>
      <c r="AN179" s="281"/>
      <c r="AO179" s="281"/>
      <c r="AP179" s="272">
        <f t="shared" si="42"/>
        <v>0</v>
      </c>
      <c r="AR179" s="183">
        <f t="shared" si="44"/>
        <v>0.375</v>
      </c>
      <c r="AS179" s="184"/>
      <c r="AT179" s="184"/>
      <c r="AU179" s="185">
        <f t="shared" si="45"/>
        <v>0</v>
      </c>
    </row>
    <row r="180" spans="1:47" ht="149.1" customHeight="1" thickBot="1" x14ac:dyDescent="0.25">
      <c r="A180" s="2"/>
      <c r="B180" s="48">
        <v>14</v>
      </c>
      <c r="C180" s="28" t="s">
        <v>215</v>
      </c>
      <c r="D180" s="144"/>
      <c r="E180" s="30"/>
      <c r="F180" s="30"/>
      <c r="G180" s="248"/>
      <c r="H180" s="30"/>
      <c r="I180" s="30"/>
      <c r="J180" s="249"/>
      <c r="K180" s="246"/>
      <c r="L180" s="246"/>
      <c r="M180" s="246"/>
      <c r="N180" s="246"/>
      <c r="O180" s="157"/>
      <c r="P180" s="48">
        <v>14</v>
      </c>
      <c r="Q180" s="28" t="s">
        <v>215</v>
      </c>
      <c r="R180" s="144"/>
      <c r="S180" s="30" t="s">
        <v>47</v>
      </c>
      <c r="T180" s="30" t="s">
        <v>47</v>
      </c>
      <c r="U180" s="31" t="s">
        <v>47</v>
      </c>
      <c r="V180" s="30" t="s">
        <v>47</v>
      </c>
      <c r="W180" s="30" t="s">
        <v>47</v>
      </c>
      <c r="X180" s="116"/>
      <c r="Y180" s="127" t="str">
        <f t="shared" si="41"/>
        <v/>
      </c>
      <c r="Z180" s="127" t="str">
        <f t="shared" si="41"/>
        <v/>
      </c>
      <c r="AA180" s="127" t="str">
        <f t="shared" si="41"/>
        <v/>
      </c>
      <c r="AB180" s="127" t="str">
        <f t="shared" si="41"/>
        <v/>
      </c>
      <c r="AC180" s="157"/>
      <c r="AD180" s="28" t="s">
        <v>452</v>
      </c>
      <c r="AE180" s="74" t="s">
        <v>545</v>
      </c>
      <c r="AF180" s="154"/>
      <c r="AG180" s="174" t="s">
        <v>49</v>
      </c>
      <c r="AH180" s="174" t="s">
        <v>49</v>
      </c>
      <c r="AI180" s="174" t="s">
        <v>49</v>
      </c>
      <c r="AJ180" s="174" t="s">
        <v>49</v>
      </c>
      <c r="AK180" s="174" t="s">
        <v>49</v>
      </c>
      <c r="AL180" s="175"/>
      <c r="AM180" s="186"/>
      <c r="AN180" s="186"/>
      <c r="AO180" s="186"/>
      <c r="AP180" s="186"/>
      <c r="AR180" s="174"/>
      <c r="AS180" s="174"/>
      <c r="AT180" s="174"/>
      <c r="AU180" s="174"/>
    </row>
    <row r="181" spans="1:47" ht="59.1" customHeight="1" thickBot="1" x14ac:dyDescent="0.25">
      <c r="A181" s="2"/>
      <c r="B181" s="48">
        <v>15</v>
      </c>
      <c r="C181" s="28" t="s">
        <v>216</v>
      </c>
      <c r="D181" s="144"/>
      <c r="E181" s="30"/>
      <c r="F181" s="30"/>
      <c r="G181" s="248"/>
      <c r="H181" s="30"/>
      <c r="I181" s="30"/>
      <c r="J181" s="249"/>
      <c r="K181" s="246"/>
      <c r="L181" s="246"/>
      <c r="M181" s="246"/>
      <c r="N181" s="246"/>
      <c r="O181" s="157"/>
      <c r="P181" s="48">
        <v>15</v>
      </c>
      <c r="Q181" s="28" t="s">
        <v>216</v>
      </c>
      <c r="R181" s="144"/>
      <c r="S181" s="30" t="s">
        <v>47</v>
      </c>
      <c r="T181" s="30" t="s">
        <v>47</v>
      </c>
      <c r="U181" s="31" t="s">
        <v>47</v>
      </c>
      <c r="V181" s="30" t="s">
        <v>47</v>
      </c>
      <c r="W181" s="30" t="s">
        <v>47</v>
      </c>
      <c r="X181" s="116"/>
      <c r="Y181" s="127" t="str">
        <f t="shared" si="41"/>
        <v/>
      </c>
      <c r="Z181" s="127" t="str">
        <f t="shared" si="41"/>
        <v/>
      </c>
      <c r="AA181" s="127" t="str">
        <f t="shared" si="41"/>
        <v/>
      </c>
      <c r="AB181" s="127" t="str">
        <f t="shared" si="41"/>
        <v/>
      </c>
      <c r="AC181" s="157"/>
      <c r="AD181" s="28"/>
      <c r="AE181" s="74"/>
      <c r="AG181" s="24" t="s">
        <v>513</v>
      </c>
      <c r="AH181" s="120"/>
      <c r="AI181" s="120"/>
      <c r="AJ181" s="120"/>
      <c r="AK181" s="120"/>
      <c r="AL181" s="120"/>
      <c r="AM181" s="186"/>
      <c r="AN181" s="186"/>
      <c r="AO181" s="186"/>
      <c r="AP181" s="186"/>
      <c r="AR181" s="155"/>
      <c r="AS181" s="155"/>
      <c r="AT181" s="155"/>
      <c r="AU181" s="155"/>
    </row>
    <row r="182" spans="1:47" ht="59.1" customHeight="1" thickBot="1" x14ac:dyDescent="0.25">
      <c r="A182" s="2"/>
      <c r="B182" s="48">
        <v>16</v>
      </c>
      <c r="C182" s="223" t="s">
        <v>615</v>
      </c>
      <c r="D182" s="144"/>
      <c r="E182" s="30"/>
      <c r="F182" s="30"/>
      <c r="G182" s="31"/>
      <c r="H182" s="30"/>
      <c r="I182" s="30"/>
      <c r="J182" s="150"/>
      <c r="K182" s="127" t="s">
        <v>49</v>
      </c>
      <c r="L182" s="127" t="s">
        <v>49</v>
      </c>
      <c r="M182" s="127" t="s">
        <v>49</v>
      </c>
      <c r="N182" s="127" t="s">
        <v>49</v>
      </c>
      <c r="O182" s="157"/>
      <c r="P182" s="48">
        <v>16</v>
      </c>
      <c r="Q182" s="28" t="s">
        <v>217</v>
      </c>
      <c r="R182" s="144"/>
      <c r="S182" s="30"/>
      <c r="T182" s="30"/>
      <c r="U182" s="31"/>
      <c r="V182" s="30"/>
      <c r="W182" s="30"/>
      <c r="X182" s="150"/>
      <c r="Y182" s="127" t="str">
        <f t="shared" si="41"/>
        <v/>
      </c>
      <c r="Z182" s="127" t="str">
        <f t="shared" si="41"/>
        <v/>
      </c>
      <c r="AA182" s="127" t="str">
        <f t="shared" si="41"/>
        <v/>
      </c>
      <c r="AB182" s="127" t="str">
        <f t="shared" si="41"/>
        <v/>
      </c>
      <c r="AC182" s="157"/>
      <c r="AD182" s="28"/>
      <c r="AE182" s="74"/>
      <c r="AG182" s="24" t="s">
        <v>513</v>
      </c>
      <c r="AH182" s="120"/>
      <c r="AI182" s="120"/>
      <c r="AJ182" s="120"/>
      <c r="AK182" s="120"/>
      <c r="AL182" s="120"/>
      <c r="AM182" s="283"/>
      <c r="AN182" s="291"/>
      <c r="AO182" s="291" t="s">
        <v>49</v>
      </c>
      <c r="AP182" s="291" t="s">
        <v>49</v>
      </c>
      <c r="AR182" s="155"/>
      <c r="AS182" s="155"/>
      <c r="AT182" s="155"/>
      <c r="AU182" s="155"/>
    </row>
    <row r="183" spans="1:47" ht="36.6" customHeight="1" thickBot="1" x14ac:dyDescent="0.25">
      <c r="A183" s="2"/>
      <c r="B183" s="48" t="s">
        <v>76</v>
      </c>
      <c r="C183" s="28" t="s">
        <v>218</v>
      </c>
      <c r="D183" s="144"/>
      <c r="E183" s="30"/>
      <c r="F183" s="30"/>
      <c r="G183" s="30"/>
      <c r="H183" s="30"/>
      <c r="I183" s="30"/>
      <c r="J183" s="249"/>
      <c r="K183" s="246"/>
      <c r="L183" s="246" t="s">
        <v>49</v>
      </c>
      <c r="M183" s="246" t="s">
        <v>49</v>
      </c>
      <c r="N183" s="246"/>
      <c r="O183" s="157"/>
      <c r="P183" s="48" t="s">
        <v>76</v>
      </c>
      <c r="Q183" s="28" t="s">
        <v>218</v>
      </c>
      <c r="R183" s="144"/>
      <c r="S183" s="30" t="s">
        <v>47</v>
      </c>
      <c r="T183" s="30" t="s">
        <v>47</v>
      </c>
      <c r="U183" s="31" t="s">
        <v>47</v>
      </c>
      <c r="V183" s="30" t="s">
        <v>47</v>
      </c>
      <c r="W183" s="30" t="s">
        <v>47</v>
      </c>
      <c r="X183" s="116"/>
      <c r="Y183" s="127" t="str">
        <f t="shared" si="41"/>
        <v/>
      </c>
      <c r="Z183" s="127" t="str">
        <f t="shared" si="41"/>
        <v/>
      </c>
      <c r="AA183" s="127" t="str">
        <f t="shared" si="41"/>
        <v/>
      </c>
      <c r="AB183" s="127" t="str">
        <f t="shared" si="41"/>
        <v/>
      </c>
      <c r="AC183" s="157"/>
      <c r="AD183" s="28"/>
      <c r="AE183" s="74"/>
      <c r="AG183" s="24" t="s">
        <v>513</v>
      </c>
      <c r="AH183" s="120"/>
      <c r="AI183" s="120"/>
      <c r="AJ183" s="120"/>
      <c r="AK183" s="120"/>
      <c r="AL183" s="120"/>
      <c r="AM183" s="186"/>
      <c r="AN183" s="30"/>
      <c r="AO183" s="248"/>
      <c r="AP183" s="186"/>
      <c r="AR183" s="155"/>
      <c r="AS183" s="155"/>
      <c r="AT183" s="155"/>
      <c r="AU183" s="155"/>
    </row>
    <row r="184" spans="1:47" ht="17.100000000000001" customHeight="1" thickBot="1" x14ac:dyDescent="0.25">
      <c r="A184" s="2"/>
      <c r="B184" s="48" t="s">
        <v>78</v>
      </c>
      <c r="C184" s="28" t="s">
        <v>219</v>
      </c>
      <c r="D184" s="144"/>
      <c r="E184" s="30"/>
      <c r="F184" s="30"/>
      <c r="G184" s="30"/>
      <c r="H184" s="30"/>
      <c r="I184" s="30"/>
      <c r="J184" s="249"/>
      <c r="K184" s="246"/>
      <c r="L184" s="246" t="s">
        <v>49</v>
      </c>
      <c r="M184" s="246" t="s">
        <v>49</v>
      </c>
      <c r="N184" s="246"/>
      <c r="O184" s="157"/>
      <c r="P184" s="48" t="s">
        <v>78</v>
      </c>
      <c r="Q184" s="28" t="s">
        <v>219</v>
      </c>
      <c r="R184" s="144"/>
      <c r="S184" s="30" t="s">
        <v>47</v>
      </c>
      <c r="T184" s="30" t="s">
        <v>47</v>
      </c>
      <c r="U184" s="31" t="s">
        <v>47</v>
      </c>
      <c r="V184" s="30" t="s">
        <v>47</v>
      </c>
      <c r="W184" s="30" t="s">
        <v>47</v>
      </c>
      <c r="X184" s="116"/>
      <c r="Y184" s="127" t="str">
        <f t="shared" si="41"/>
        <v/>
      </c>
      <c r="Z184" s="127" t="str">
        <f t="shared" si="41"/>
        <v/>
      </c>
      <c r="AA184" s="127" t="str">
        <f t="shared" si="41"/>
        <v/>
      </c>
      <c r="AB184" s="127" t="str">
        <f t="shared" si="41"/>
        <v/>
      </c>
      <c r="AC184" s="157"/>
      <c r="AD184" s="28"/>
      <c r="AE184" s="74"/>
      <c r="AG184" s="24" t="s">
        <v>513</v>
      </c>
      <c r="AH184" s="120"/>
      <c r="AI184" s="120"/>
      <c r="AJ184" s="120"/>
      <c r="AK184" s="120"/>
      <c r="AL184" s="120"/>
      <c r="AM184" s="186"/>
      <c r="AN184" s="30"/>
      <c r="AO184" s="248"/>
      <c r="AP184" s="186"/>
      <c r="AR184" s="155"/>
      <c r="AS184" s="155"/>
      <c r="AT184" s="155"/>
      <c r="AU184" s="155"/>
    </row>
    <row r="185" spans="1:47" ht="17.100000000000001" customHeight="1" thickBot="1" x14ac:dyDescent="0.25">
      <c r="A185" s="2"/>
      <c r="B185" s="48" t="s">
        <v>80</v>
      </c>
      <c r="C185" s="28" t="s">
        <v>220</v>
      </c>
      <c r="D185" s="144"/>
      <c r="E185" s="30"/>
      <c r="F185" s="30"/>
      <c r="G185" s="30"/>
      <c r="H185" s="30"/>
      <c r="I185" s="30"/>
      <c r="J185" s="249"/>
      <c r="K185" s="246"/>
      <c r="L185" s="246" t="s">
        <v>49</v>
      </c>
      <c r="M185" s="246" t="s">
        <v>49</v>
      </c>
      <c r="N185" s="246"/>
      <c r="O185" s="157"/>
      <c r="P185" s="48" t="s">
        <v>80</v>
      </c>
      <c r="Q185" s="28" t="s">
        <v>220</v>
      </c>
      <c r="R185" s="144"/>
      <c r="S185" s="30" t="s">
        <v>47</v>
      </c>
      <c r="T185" s="30" t="s">
        <v>47</v>
      </c>
      <c r="U185" s="31" t="s">
        <v>47</v>
      </c>
      <c r="V185" s="30" t="s">
        <v>47</v>
      </c>
      <c r="W185" s="30" t="s">
        <v>47</v>
      </c>
      <c r="X185" s="116"/>
      <c r="Y185" s="127" t="str">
        <f t="shared" si="41"/>
        <v/>
      </c>
      <c r="Z185" s="127" t="str">
        <f t="shared" si="41"/>
        <v/>
      </c>
      <c r="AA185" s="127" t="str">
        <f t="shared" si="41"/>
        <v/>
      </c>
      <c r="AB185" s="127" t="str">
        <f t="shared" si="41"/>
        <v/>
      </c>
      <c r="AC185" s="157"/>
      <c r="AD185" s="28"/>
      <c r="AE185" s="74"/>
      <c r="AF185" s="154"/>
      <c r="AG185" s="24" t="s">
        <v>513</v>
      </c>
      <c r="AH185" s="155"/>
      <c r="AI185" s="155"/>
      <c r="AJ185" s="155"/>
      <c r="AK185" s="155"/>
      <c r="AL185" s="120"/>
      <c r="AM185" s="186"/>
      <c r="AN185" s="30"/>
      <c r="AO185" s="248"/>
      <c r="AP185" s="186"/>
      <c r="AR185" s="155"/>
      <c r="AS185" s="155"/>
      <c r="AT185" s="155"/>
      <c r="AU185" s="155"/>
    </row>
    <row r="186" spans="1:47" ht="16.350000000000001" customHeight="1" x14ac:dyDescent="0.2">
      <c r="A186" s="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X186" s="116"/>
      <c r="Y186" s="127" t="str">
        <f t="shared" si="41"/>
        <v/>
      </c>
      <c r="Z186" s="127" t="str">
        <f t="shared" si="41"/>
        <v/>
      </c>
      <c r="AA186" s="127" t="str">
        <f t="shared" si="41"/>
        <v/>
      </c>
      <c r="AB186" s="127" t="str">
        <f t="shared" si="41"/>
        <v/>
      </c>
      <c r="AC186" s="157"/>
      <c r="AD186" s="88"/>
      <c r="AG186" s="120"/>
      <c r="AH186" s="120"/>
      <c r="AI186" s="120"/>
      <c r="AJ186" s="120"/>
      <c r="AK186" s="120"/>
      <c r="AL186" s="120"/>
      <c r="AM186" s="155" t="s">
        <v>49</v>
      </c>
      <c r="AN186" s="155" t="s">
        <v>49</v>
      </c>
      <c r="AO186" s="155" t="s">
        <v>49</v>
      </c>
      <c r="AP186" s="155" t="s">
        <v>49</v>
      </c>
      <c r="AR186" s="155"/>
      <c r="AS186" s="155"/>
      <c r="AT186" s="155"/>
      <c r="AU186" s="155"/>
    </row>
    <row r="187" spans="1:47" ht="17.100000000000001" customHeight="1" x14ac:dyDescent="0.2">
      <c r="A187" s="2"/>
      <c r="B187" s="60" t="s">
        <v>221</v>
      </c>
      <c r="E187" s="30"/>
      <c r="F187" s="30"/>
      <c r="G187" s="31"/>
      <c r="H187" s="30"/>
      <c r="I187" s="30"/>
      <c r="J187" s="116"/>
      <c r="K187" s="127" t="s">
        <v>49</v>
      </c>
      <c r="L187" s="127" t="s">
        <v>49</v>
      </c>
      <c r="M187" s="127" t="s">
        <v>49</v>
      </c>
      <c r="N187" s="127" t="s">
        <v>49</v>
      </c>
      <c r="O187" s="157"/>
      <c r="P187" s="60" t="s">
        <v>221</v>
      </c>
      <c r="S187" s="30"/>
      <c r="T187" s="30"/>
      <c r="U187" s="31"/>
      <c r="V187" s="30"/>
      <c r="W187" s="30"/>
      <c r="X187" s="116"/>
      <c r="Y187" s="127" t="str">
        <f t="shared" si="41"/>
        <v/>
      </c>
      <c r="Z187" s="127" t="str">
        <f t="shared" si="41"/>
        <v/>
      </c>
      <c r="AA187" s="127" t="str">
        <f t="shared" si="41"/>
        <v/>
      </c>
      <c r="AB187" s="127" t="str">
        <f t="shared" si="41"/>
        <v/>
      </c>
      <c r="AC187" s="157"/>
      <c r="AD187" s="168" t="s">
        <v>468</v>
      </c>
      <c r="AE187" s="82" t="s">
        <v>469</v>
      </c>
      <c r="AG187" s="120"/>
      <c r="AH187" s="120"/>
      <c r="AI187" s="120"/>
      <c r="AJ187" s="120"/>
      <c r="AK187" s="120"/>
      <c r="AL187" s="120"/>
      <c r="AM187" s="155" t="s">
        <v>49</v>
      </c>
      <c r="AN187" s="155" t="s">
        <v>49</v>
      </c>
      <c r="AO187" s="155" t="s">
        <v>49</v>
      </c>
      <c r="AP187" s="155" t="s">
        <v>49</v>
      </c>
      <c r="AR187" s="155"/>
      <c r="AS187" s="155"/>
      <c r="AT187" s="155"/>
      <c r="AU187" s="155"/>
    </row>
    <row r="188" spans="1:47" ht="17.100000000000001" customHeight="1" thickBot="1" x14ac:dyDescent="0.25">
      <c r="A188" s="2"/>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X188" s="116"/>
      <c r="Y188" s="127" t="str">
        <f t="shared" si="41"/>
        <v/>
      </c>
      <c r="Z188" s="127" t="str">
        <f t="shared" si="41"/>
        <v/>
      </c>
      <c r="AA188" s="127" t="str">
        <f t="shared" si="41"/>
        <v/>
      </c>
      <c r="AB188" s="127" t="str">
        <f t="shared" si="41"/>
        <v/>
      </c>
      <c r="AC188" s="157"/>
      <c r="AD188" s="88"/>
      <c r="AG188" s="120"/>
      <c r="AH188" s="120"/>
      <c r="AI188" s="120"/>
      <c r="AJ188" s="120"/>
      <c r="AK188" s="120"/>
      <c r="AL188" s="120"/>
      <c r="AM188" s="155" t="s">
        <v>49</v>
      </c>
      <c r="AN188" s="155" t="s">
        <v>49</v>
      </c>
      <c r="AO188" s="155" t="s">
        <v>49</v>
      </c>
      <c r="AP188" s="155" t="s">
        <v>49</v>
      </c>
      <c r="AR188" s="155"/>
      <c r="AS188" s="155"/>
      <c r="AT188" s="155"/>
      <c r="AU188" s="155"/>
    </row>
    <row r="189" spans="1:47" ht="25.35" customHeight="1" thickBot="1" x14ac:dyDescent="0.25">
      <c r="A189" s="2"/>
      <c r="B189" s="48">
        <v>1</v>
      </c>
      <c r="C189" s="28" t="s">
        <v>222</v>
      </c>
      <c r="D189" s="144"/>
      <c r="E189" s="205">
        <v>4</v>
      </c>
      <c r="F189" s="205">
        <v>0</v>
      </c>
      <c r="G189" s="206">
        <v>0</v>
      </c>
      <c r="H189" s="205">
        <v>3</v>
      </c>
      <c r="I189" s="247">
        <f t="shared" ref="I189:I195" si="46">SUM(E189:H189)</f>
        <v>7</v>
      </c>
      <c r="J189" s="116"/>
      <c r="K189" s="192">
        <v>0.5714285714285714</v>
      </c>
      <c r="L189" s="192">
        <v>0</v>
      </c>
      <c r="M189" s="192">
        <v>0</v>
      </c>
      <c r="N189" s="192">
        <v>0.42857142857142855</v>
      </c>
      <c r="O189" s="157"/>
      <c r="P189" s="48">
        <v>1</v>
      </c>
      <c r="Q189" s="28" t="s">
        <v>222</v>
      </c>
      <c r="R189" s="144"/>
      <c r="S189" s="30">
        <v>4</v>
      </c>
      <c r="T189" s="30">
        <v>0</v>
      </c>
      <c r="U189" s="31">
        <v>0</v>
      </c>
      <c r="V189" s="30">
        <v>3</v>
      </c>
      <c r="W189" s="30">
        <v>7</v>
      </c>
      <c r="X189" s="116"/>
      <c r="Y189" s="127">
        <f t="shared" si="41"/>
        <v>0.5714285714285714</v>
      </c>
      <c r="Z189" s="127">
        <f t="shared" si="41"/>
        <v>0</v>
      </c>
      <c r="AA189" s="127">
        <f t="shared" si="41"/>
        <v>0</v>
      </c>
      <c r="AB189" s="127">
        <f t="shared" si="41"/>
        <v>0.42857142857142855</v>
      </c>
      <c r="AC189" s="157"/>
      <c r="AD189" s="28" t="s">
        <v>156</v>
      </c>
      <c r="AE189" s="83" t="s">
        <v>222</v>
      </c>
      <c r="AF189" s="154"/>
      <c r="AG189" s="174">
        <v>0.22222222222222221</v>
      </c>
      <c r="AH189" s="174">
        <v>0.1111111111111111</v>
      </c>
      <c r="AI189" s="174">
        <v>0</v>
      </c>
      <c r="AJ189" s="174">
        <v>0.66666666666666663</v>
      </c>
      <c r="AK189" s="174">
        <v>0.81818181818181823</v>
      </c>
      <c r="AL189" s="175"/>
      <c r="AM189" s="264">
        <f t="shared" ref="AM189:AP195" si="47">K189-Y189</f>
        <v>0</v>
      </c>
      <c r="AN189" s="264">
        <f t="shared" si="47"/>
        <v>0</v>
      </c>
      <c r="AO189" s="264">
        <f t="shared" si="47"/>
        <v>0</v>
      </c>
      <c r="AP189" s="264">
        <f t="shared" si="47"/>
        <v>0</v>
      </c>
      <c r="AR189" s="174">
        <f t="shared" ref="AR189:AU195" si="48">Y189-AG189</f>
        <v>0.34920634920634919</v>
      </c>
      <c r="AS189" s="174">
        <f t="shared" si="48"/>
        <v>-0.1111111111111111</v>
      </c>
      <c r="AT189" s="174">
        <f t="shared" si="48"/>
        <v>0</v>
      </c>
      <c r="AU189" s="174">
        <f t="shared" si="48"/>
        <v>-0.23809523809523808</v>
      </c>
    </row>
    <row r="190" spans="1:47" ht="25.35" customHeight="1" thickBot="1" x14ac:dyDescent="0.25">
      <c r="A190" s="2"/>
      <c r="B190" s="48">
        <v>2</v>
      </c>
      <c r="C190" s="28" t="s">
        <v>223</v>
      </c>
      <c r="D190" s="144"/>
      <c r="E190" s="205">
        <v>6</v>
      </c>
      <c r="F190" s="205">
        <v>0</v>
      </c>
      <c r="G190" s="206">
        <v>0</v>
      </c>
      <c r="H190" s="205">
        <v>1</v>
      </c>
      <c r="I190" s="247">
        <f t="shared" si="46"/>
        <v>7</v>
      </c>
      <c r="J190" s="116"/>
      <c r="K190" s="192">
        <v>0.8571428571428571</v>
      </c>
      <c r="L190" s="192">
        <v>0</v>
      </c>
      <c r="M190" s="192">
        <v>0</v>
      </c>
      <c r="N190" s="192">
        <v>0.14285714285714285</v>
      </c>
      <c r="O190" s="157"/>
      <c r="P190" s="48">
        <v>2</v>
      </c>
      <c r="Q190" s="28" t="s">
        <v>223</v>
      </c>
      <c r="R190" s="144"/>
      <c r="S190" s="30">
        <v>6</v>
      </c>
      <c r="T190" s="30">
        <v>0</v>
      </c>
      <c r="U190" s="31">
        <v>0</v>
      </c>
      <c r="V190" s="30">
        <v>1</v>
      </c>
      <c r="W190" s="30">
        <v>7</v>
      </c>
      <c r="X190" s="116"/>
      <c r="Y190" s="127">
        <f t="shared" si="41"/>
        <v>0.8571428571428571</v>
      </c>
      <c r="Z190" s="127">
        <f t="shared" si="41"/>
        <v>0</v>
      </c>
      <c r="AA190" s="127">
        <f t="shared" si="41"/>
        <v>0</v>
      </c>
      <c r="AB190" s="127">
        <f t="shared" si="41"/>
        <v>0.14285714285714285</v>
      </c>
      <c r="AC190" s="157"/>
      <c r="AD190" s="28" t="s">
        <v>434</v>
      </c>
      <c r="AE190" s="74" t="s">
        <v>223</v>
      </c>
      <c r="AF190" s="154"/>
      <c r="AG190" s="174">
        <v>0.33333333333333331</v>
      </c>
      <c r="AH190" s="174">
        <v>0.1111111111111111</v>
      </c>
      <c r="AI190" s="174">
        <v>0</v>
      </c>
      <c r="AJ190" s="174">
        <v>0.55555555555555558</v>
      </c>
      <c r="AK190" s="174">
        <v>0.81818181818181823</v>
      </c>
      <c r="AL190" s="175"/>
      <c r="AM190" s="264">
        <f t="shared" si="47"/>
        <v>0</v>
      </c>
      <c r="AN190" s="264">
        <f t="shared" si="47"/>
        <v>0</v>
      </c>
      <c r="AO190" s="264">
        <f t="shared" si="47"/>
        <v>0</v>
      </c>
      <c r="AP190" s="264">
        <f t="shared" si="47"/>
        <v>0</v>
      </c>
      <c r="AR190" s="174">
        <f t="shared" si="48"/>
        <v>0.52380952380952372</v>
      </c>
      <c r="AS190" s="174">
        <f t="shared" si="48"/>
        <v>-0.1111111111111111</v>
      </c>
      <c r="AT190" s="174">
        <f t="shared" si="48"/>
        <v>0</v>
      </c>
      <c r="AU190" s="174">
        <f t="shared" si="48"/>
        <v>-0.41269841269841273</v>
      </c>
    </row>
    <row r="191" spans="1:47" ht="36.6" customHeight="1" thickBot="1" x14ac:dyDescent="0.25">
      <c r="A191" s="2"/>
      <c r="B191" s="48">
        <v>3</v>
      </c>
      <c r="C191" s="28" t="s">
        <v>224</v>
      </c>
      <c r="D191" s="144"/>
      <c r="E191" s="205">
        <v>4</v>
      </c>
      <c r="F191" s="205">
        <v>1</v>
      </c>
      <c r="G191" s="206">
        <v>1</v>
      </c>
      <c r="H191" s="205">
        <v>1</v>
      </c>
      <c r="I191" s="247">
        <f t="shared" si="46"/>
        <v>7</v>
      </c>
      <c r="J191" s="116"/>
      <c r="K191" s="192">
        <v>0.5714285714285714</v>
      </c>
      <c r="L191" s="192">
        <v>0.14285714285714285</v>
      </c>
      <c r="M191" s="192">
        <v>0.14285714285714285</v>
      </c>
      <c r="N191" s="192">
        <v>0.14285714285714285</v>
      </c>
      <c r="O191" s="157"/>
      <c r="P191" s="48">
        <v>3</v>
      </c>
      <c r="Q191" s="28" t="s">
        <v>224</v>
      </c>
      <c r="R191" s="144"/>
      <c r="S191" s="30">
        <v>4</v>
      </c>
      <c r="T191" s="30">
        <v>2</v>
      </c>
      <c r="U191" s="31">
        <v>0</v>
      </c>
      <c r="V191" s="30">
        <v>1</v>
      </c>
      <c r="W191" s="30">
        <v>7</v>
      </c>
      <c r="X191" s="116"/>
      <c r="Y191" s="127">
        <f t="shared" si="41"/>
        <v>0.5714285714285714</v>
      </c>
      <c r="Z191" s="127">
        <f t="shared" si="41"/>
        <v>0.2857142857142857</v>
      </c>
      <c r="AA191" s="127">
        <f t="shared" si="41"/>
        <v>0</v>
      </c>
      <c r="AB191" s="127">
        <f t="shared" si="41"/>
        <v>0.14285714285714285</v>
      </c>
      <c r="AC191" s="157"/>
      <c r="AD191" s="28" t="s">
        <v>435</v>
      </c>
      <c r="AE191" s="74" t="s">
        <v>470</v>
      </c>
      <c r="AF191" s="154"/>
      <c r="AG191" s="174">
        <v>0.33333333333333331</v>
      </c>
      <c r="AH191" s="174">
        <v>0.22222222222222221</v>
      </c>
      <c r="AI191" s="174">
        <v>0.1111111111111111</v>
      </c>
      <c r="AJ191" s="174">
        <v>0.33333333333333331</v>
      </c>
      <c r="AK191" s="174">
        <v>0.81818181818181823</v>
      </c>
      <c r="AL191" s="175"/>
      <c r="AM191" s="264">
        <f t="shared" si="47"/>
        <v>0</v>
      </c>
      <c r="AN191" s="264">
        <f t="shared" si="47"/>
        <v>-0.14285714285714285</v>
      </c>
      <c r="AO191" s="264">
        <f t="shared" si="47"/>
        <v>0.14285714285714285</v>
      </c>
      <c r="AP191" s="264">
        <f t="shared" si="47"/>
        <v>0</v>
      </c>
      <c r="AR191" s="174">
        <f t="shared" si="48"/>
        <v>0.23809523809523808</v>
      </c>
      <c r="AS191" s="174">
        <f t="shared" si="48"/>
        <v>6.3492063492063489E-2</v>
      </c>
      <c r="AT191" s="174">
        <f t="shared" si="48"/>
        <v>-0.1111111111111111</v>
      </c>
      <c r="AU191" s="174">
        <f t="shared" si="48"/>
        <v>-0.19047619047619047</v>
      </c>
    </row>
    <row r="192" spans="1:47" ht="25.35" customHeight="1" thickBot="1" x14ac:dyDescent="0.25">
      <c r="A192" s="2"/>
      <c r="B192" s="48">
        <v>4</v>
      </c>
      <c r="C192" s="28" t="s">
        <v>225</v>
      </c>
      <c r="D192" s="144"/>
      <c r="E192" s="205">
        <v>5</v>
      </c>
      <c r="F192" s="205">
        <v>0</v>
      </c>
      <c r="G192" s="206">
        <v>0</v>
      </c>
      <c r="H192" s="205">
        <v>2</v>
      </c>
      <c r="I192" s="247">
        <f t="shared" si="46"/>
        <v>7</v>
      </c>
      <c r="J192" s="116"/>
      <c r="K192" s="192">
        <v>0.7142857142857143</v>
      </c>
      <c r="L192" s="192">
        <v>0</v>
      </c>
      <c r="M192" s="192">
        <v>0</v>
      </c>
      <c r="N192" s="192">
        <v>0.2857142857142857</v>
      </c>
      <c r="O192" s="157"/>
      <c r="P192" s="48">
        <v>4</v>
      </c>
      <c r="Q192" s="28" t="s">
        <v>225</v>
      </c>
      <c r="R192" s="144"/>
      <c r="S192" s="30">
        <v>6</v>
      </c>
      <c r="T192" s="30">
        <v>0</v>
      </c>
      <c r="U192" s="31">
        <v>0</v>
      </c>
      <c r="V192" s="30">
        <v>1</v>
      </c>
      <c r="W192" s="30">
        <v>7</v>
      </c>
      <c r="X192" s="116"/>
      <c r="Y192" s="127">
        <f t="shared" si="41"/>
        <v>0.8571428571428571</v>
      </c>
      <c r="Z192" s="127">
        <f t="shared" si="41"/>
        <v>0</v>
      </c>
      <c r="AA192" s="127">
        <f t="shared" si="41"/>
        <v>0</v>
      </c>
      <c r="AB192" s="127">
        <f t="shared" si="41"/>
        <v>0.14285714285714285</v>
      </c>
      <c r="AC192" s="157"/>
      <c r="AD192" s="28" t="s">
        <v>436</v>
      </c>
      <c r="AE192" s="74" t="s">
        <v>471</v>
      </c>
      <c r="AF192" s="154"/>
      <c r="AG192" s="174">
        <v>0.5</v>
      </c>
      <c r="AH192" s="174">
        <v>0.125</v>
      </c>
      <c r="AI192" s="174">
        <v>0</v>
      </c>
      <c r="AJ192" s="174">
        <v>0.375</v>
      </c>
      <c r="AK192" s="174">
        <v>0.72727272727272729</v>
      </c>
      <c r="AL192" s="175"/>
      <c r="AM192" s="264">
        <f t="shared" si="47"/>
        <v>-0.14285714285714279</v>
      </c>
      <c r="AN192" s="264">
        <f t="shared" si="47"/>
        <v>0</v>
      </c>
      <c r="AO192" s="264">
        <f t="shared" si="47"/>
        <v>0</v>
      </c>
      <c r="AP192" s="264">
        <f t="shared" si="47"/>
        <v>0.14285714285714285</v>
      </c>
      <c r="AR192" s="174">
        <f t="shared" si="48"/>
        <v>0.3571428571428571</v>
      </c>
      <c r="AS192" s="174">
        <f t="shared" si="48"/>
        <v>-0.125</v>
      </c>
      <c r="AT192" s="174">
        <f t="shared" si="48"/>
        <v>0</v>
      </c>
      <c r="AU192" s="174">
        <f t="shared" si="48"/>
        <v>-0.23214285714285715</v>
      </c>
    </row>
    <row r="193" spans="1:47" ht="25.35" customHeight="1" thickBot="1" x14ac:dyDescent="0.25">
      <c r="A193" s="2"/>
      <c r="B193" s="48">
        <v>5</v>
      </c>
      <c r="C193" s="28" t="s">
        <v>226</v>
      </c>
      <c r="D193" s="144"/>
      <c r="E193" s="205">
        <v>5</v>
      </c>
      <c r="F193" s="205">
        <v>0</v>
      </c>
      <c r="G193" s="206">
        <v>0</v>
      </c>
      <c r="H193" s="205">
        <v>2</v>
      </c>
      <c r="I193" s="247">
        <f t="shared" si="46"/>
        <v>7</v>
      </c>
      <c r="J193" s="116"/>
      <c r="K193" s="192">
        <v>0.7142857142857143</v>
      </c>
      <c r="L193" s="192">
        <v>0</v>
      </c>
      <c r="M193" s="192">
        <v>0</v>
      </c>
      <c r="N193" s="192">
        <v>0.2857142857142857</v>
      </c>
      <c r="O193" s="157"/>
      <c r="P193" s="48">
        <v>5</v>
      </c>
      <c r="Q193" s="28" t="s">
        <v>226</v>
      </c>
      <c r="R193" s="144"/>
      <c r="S193" s="30">
        <v>6</v>
      </c>
      <c r="T193" s="30">
        <v>0</v>
      </c>
      <c r="U193" s="31">
        <v>0</v>
      </c>
      <c r="V193" s="30">
        <v>1</v>
      </c>
      <c r="W193" s="30">
        <v>7</v>
      </c>
      <c r="X193" s="116"/>
      <c r="Y193" s="127">
        <f t="shared" si="41"/>
        <v>0.8571428571428571</v>
      </c>
      <c r="Z193" s="127">
        <f t="shared" si="41"/>
        <v>0</v>
      </c>
      <c r="AA193" s="127">
        <f t="shared" si="41"/>
        <v>0</v>
      </c>
      <c r="AB193" s="127">
        <f t="shared" si="41"/>
        <v>0.14285714285714285</v>
      </c>
      <c r="AC193" s="157"/>
      <c r="AD193" s="28" t="s">
        <v>438</v>
      </c>
      <c r="AE193" s="74" t="s">
        <v>226</v>
      </c>
      <c r="AF193" s="154"/>
      <c r="AG193" s="174">
        <v>0.5</v>
      </c>
      <c r="AH193" s="174">
        <v>0.125</v>
      </c>
      <c r="AI193" s="174">
        <v>0</v>
      </c>
      <c r="AJ193" s="174">
        <v>0.375</v>
      </c>
      <c r="AK193" s="174">
        <v>0.72727272727272729</v>
      </c>
      <c r="AL193" s="175"/>
      <c r="AM193" s="264">
        <f t="shared" si="47"/>
        <v>-0.14285714285714279</v>
      </c>
      <c r="AN193" s="264">
        <f t="shared" si="47"/>
        <v>0</v>
      </c>
      <c r="AO193" s="264">
        <f t="shared" si="47"/>
        <v>0</v>
      </c>
      <c r="AP193" s="264">
        <f t="shared" si="47"/>
        <v>0.14285714285714285</v>
      </c>
      <c r="AR193" s="174">
        <f t="shared" si="48"/>
        <v>0.3571428571428571</v>
      </c>
      <c r="AS193" s="174">
        <f t="shared" si="48"/>
        <v>-0.125</v>
      </c>
      <c r="AT193" s="174">
        <f t="shared" si="48"/>
        <v>0</v>
      </c>
      <c r="AU193" s="174">
        <f t="shared" si="48"/>
        <v>-0.23214285714285715</v>
      </c>
    </row>
    <row r="194" spans="1:47" ht="36.6" customHeight="1" thickBot="1" x14ac:dyDescent="0.25">
      <c r="A194" s="2"/>
      <c r="B194" s="48">
        <v>6</v>
      </c>
      <c r="C194" s="28" t="s">
        <v>227</v>
      </c>
      <c r="D194" s="144"/>
      <c r="E194" s="205">
        <v>6</v>
      </c>
      <c r="F194" s="205">
        <v>0</v>
      </c>
      <c r="G194" s="206">
        <v>0</v>
      </c>
      <c r="H194" s="205">
        <v>1</v>
      </c>
      <c r="I194" s="247">
        <f t="shared" si="46"/>
        <v>7</v>
      </c>
      <c r="J194" s="116"/>
      <c r="K194" s="192">
        <v>0.8571428571428571</v>
      </c>
      <c r="L194" s="192">
        <v>0</v>
      </c>
      <c r="M194" s="192">
        <v>0</v>
      </c>
      <c r="N194" s="192">
        <v>0.14285714285714285</v>
      </c>
      <c r="O194" s="157"/>
      <c r="P194" s="48">
        <v>6</v>
      </c>
      <c r="Q194" s="28" t="s">
        <v>227</v>
      </c>
      <c r="R194" s="144"/>
      <c r="S194" s="30">
        <v>7</v>
      </c>
      <c r="T194" s="30">
        <v>0</v>
      </c>
      <c r="U194" s="31">
        <v>0</v>
      </c>
      <c r="V194" s="30">
        <v>0</v>
      </c>
      <c r="W194" s="30">
        <v>7</v>
      </c>
      <c r="X194" s="116"/>
      <c r="Y194" s="127">
        <f t="shared" si="41"/>
        <v>1</v>
      </c>
      <c r="Z194" s="127">
        <f t="shared" si="41"/>
        <v>0</v>
      </c>
      <c r="AA194" s="127">
        <f t="shared" si="41"/>
        <v>0</v>
      </c>
      <c r="AB194" s="127">
        <f t="shared" si="41"/>
        <v>0</v>
      </c>
      <c r="AC194" s="157"/>
      <c r="AD194" s="28" t="s">
        <v>439</v>
      </c>
      <c r="AE194" s="74" t="s">
        <v>472</v>
      </c>
      <c r="AF194" s="154"/>
      <c r="AG194" s="174">
        <v>0.75</v>
      </c>
      <c r="AH194" s="174">
        <v>0.125</v>
      </c>
      <c r="AI194" s="174">
        <v>0</v>
      </c>
      <c r="AJ194" s="174">
        <v>0.125</v>
      </c>
      <c r="AK194" s="174">
        <v>0.72727272727272729</v>
      </c>
      <c r="AL194" s="175"/>
      <c r="AM194" s="264">
        <f t="shared" si="47"/>
        <v>-0.1428571428571429</v>
      </c>
      <c r="AN194" s="264">
        <f t="shared" si="47"/>
        <v>0</v>
      </c>
      <c r="AO194" s="264">
        <f t="shared" si="47"/>
        <v>0</v>
      </c>
      <c r="AP194" s="264">
        <f t="shared" si="47"/>
        <v>0.14285714285714285</v>
      </c>
      <c r="AR194" s="174">
        <f t="shared" si="48"/>
        <v>0.25</v>
      </c>
      <c r="AS194" s="174">
        <f t="shared" si="48"/>
        <v>-0.125</v>
      </c>
      <c r="AT194" s="174">
        <f t="shared" si="48"/>
        <v>0</v>
      </c>
      <c r="AU194" s="174">
        <f t="shared" si="48"/>
        <v>-0.125</v>
      </c>
    </row>
    <row r="195" spans="1:47" ht="36.6" customHeight="1" thickBot="1" x14ac:dyDescent="0.25">
      <c r="A195" s="2"/>
      <c r="B195" s="48">
        <v>7</v>
      </c>
      <c r="C195" s="28" t="s">
        <v>228</v>
      </c>
      <c r="D195" s="144"/>
      <c r="E195" s="205">
        <v>7</v>
      </c>
      <c r="F195" s="205">
        <v>0</v>
      </c>
      <c r="G195" s="206">
        <v>0</v>
      </c>
      <c r="H195" s="205">
        <v>0</v>
      </c>
      <c r="I195" s="247">
        <f t="shared" si="46"/>
        <v>7</v>
      </c>
      <c r="J195" s="116"/>
      <c r="K195" s="192">
        <v>1</v>
      </c>
      <c r="L195" s="192">
        <v>0</v>
      </c>
      <c r="M195" s="192">
        <v>0</v>
      </c>
      <c r="N195" s="192">
        <v>0</v>
      </c>
      <c r="O195" s="157"/>
      <c r="P195" s="48">
        <v>7</v>
      </c>
      <c r="Q195" s="28" t="s">
        <v>228</v>
      </c>
      <c r="R195" s="144"/>
      <c r="S195" s="30">
        <v>6</v>
      </c>
      <c r="T195" s="30">
        <v>1</v>
      </c>
      <c r="U195" s="31">
        <v>0</v>
      </c>
      <c r="V195" s="30">
        <v>0</v>
      </c>
      <c r="W195" s="30">
        <v>7</v>
      </c>
      <c r="X195" s="116"/>
      <c r="Y195" s="127">
        <f t="shared" si="41"/>
        <v>0.8571428571428571</v>
      </c>
      <c r="Z195" s="127">
        <f t="shared" si="41"/>
        <v>0.14285714285714285</v>
      </c>
      <c r="AA195" s="127">
        <f t="shared" si="41"/>
        <v>0</v>
      </c>
      <c r="AB195" s="127">
        <f t="shared" si="41"/>
        <v>0</v>
      </c>
      <c r="AC195" s="157"/>
      <c r="AD195" s="28" t="s">
        <v>441</v>
      </c>
      <c r="AE195" s="74" t="s">
        <v>473</v>
      </c>
      <c r="AF195" s="154"/>
      <c r="AG195" s="174">
        <v>0.625</v>
      </c>
      <c r="AH195" s="174">
        <v>0.125</v>
      </c>
      <c r="AI195" s="174">
        <v>0.125</v>
      </c>
      <c r="AJ195" s="174">
        <v>0.125</v>
      </c>
      <c r="AK195" s="174">
        <v>0.72727272727272729</v>
      </c>
      <c r="AL195" s="175"/>
      <c r="AM195" s="264">
        <f t="shared" si="47"/>
        <v>0.1428571428571429</v>
      </c>
      <c r="AN195" s="264">
        <f t="shared" si="47"/>
        <v>-0.14285714285714285</v>
      </c>
      <c r="AO195" s="264">
        <f t="shared" si="47"/>
        <v>0</v>
      </c>
      <c r="AP195" s="264">
        <f t="shared" si="47"/>
        <v>0</v>
      </c>
      <c r="AR195" s="174">
        <f t="shared" si="48"/>
        <v>0.2321428571428571</v>
      </c>
      <c r="AS195" s="174">
        <f t="shared" si="48"/>
        <v>1.7857142857142849E-2</v>
      </c>
      <c r="AT195" s="174">
        <f t="shared" si="48"/>
        <v>-0.125</v>
      </c>
      <c r="AU195" s="174">
        <f t="shared" si="48"/>
        <v>-0.125</v>
      </c>
    </row>
    <row r="196" spans="1:47" ht="36.6" customHeight="1" thickBot="1" x14ac:dyDescent="0.25">
      <c r="A196" s="2"/>
      <c r="B196" s="48">
        <v>8</v>
      </c>
      <c r="C196" s="28" t="s">
        <v>229</v>
      </c>
      <c r="D196" s="144"/>
      <c r="E196" s="30"/>
      <c r="F196" s="30"/>
      <c r="G196" s="248"/>
      <c r="H196" s="30"/>
      <c r="I196" s="30"/>
      <c r="J196" s="249"/>
      <c r="K196" s="246" t="s">
        <v>49</v>
      </c>
      <c r="L196" s="246" t="s">
        <v>49</v>
      </c>
      <c r="M196" s="246" t="s">
        <v>49</v>
      </c>
      <c r="N196" s="246" t="s">
        <v>49</v>
      </c>
      <c r="O196" s="157"/>
      <c r="P196" s="48">
        <v>8</v>
      </c>
      <c r="Q196" s="28" t="s">
        <v>229</v>
      </c>
      <c r="R196" s="144"/>
      <c r="S196" s="30" t="s">
        <v>47</v>
      </c>
      <c r="T196" s="30" t="s">
        <v>47</v>
      </c>
      <c r="U196" s="31" t="s">
        <v>47</v>
      </c>
      <c r="V196" s="30" t="s">
        <v>47</v>
      </c>
      <c r="W196" s="30" t="s">
        <v>47</v>
      </c>
      <c r="X196" s="116"/>
      <c r="Y196" s="127" t="str">
        <f t="shared" si="41"/>
        <v/>
      </c>
      <c r="Z196" s="127" t="str">
        <f t="shared" si="41"/>
        <v/>
      </c>
      <c r="AA196" s="127" t="str">
        <f t="shared" si="41"/>
        <v/>
      </c>
      <c r="AB196" s="127" t="str">
        <f t="shared" si="41"/>
        <v/>
      </c>
      <c r="AC196" s="157"/>
      <c r="AD196" s="28" t="s">
        <v>433</v>
      </c>
      <c r="AE196" s="74" t="s">
        <v>546</v>
      </c>
      <c r="AF196" s="154"/>
      <c r="AG196" s="174" t="s">
        <v>49</v>
      </c>
      <c r="AH196" s="174" t="s">
        <v>49</v>
      </c>
      <c r="AI196" s="174" t="s">
        <v>49</v>
      </c>
      <c r="AJ196" s="174" t="s">
        <v>49</v>
      </c>
      <c r="AK196" s="174" t="s">
        <v>49</v>
      </c>
      <c r="AL196" s="175"/>
      <c r="AM196" s="186"/>
      <c r="AN196" s="186"/>
      <c r="AO196" s="186"/>
      <c r="AP196" s="186"/>
      <c r="AR196" s="174"/>
      <c r="AS196" s="174"/>
      <c r="AT196" s="174"/>
      <c r="AU196" s="174"/>
    </row>
    <row r="197" spans="1:47"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X197" s="116"/>
      <c r="Y197" s="127" t="str">
        <f t="shared" si="41"/>
        <v/>
      </c>
      <c r="Z197" s="127" t="str">
        <f t="shared" si="41"/>
        <v/>
      </c>
      <c r="AA197" s="127" t="str">
        <f t="shared" si="41"/>
        <v/>
      </c>
      <c r="AB197" s="127" t="str">
        <f t="shared" si="41"/>
        <v/>
      </c>
      <c r="AC197" s="157"/>
      <c r="AD197" s="88"/>
      <c r="AG197" s="175"/>
      <c r="AH197" s="175"/>
      <c r="AI197" s="175"/>
      <c r="AJ197" s="175"/>
      <c r="AK197" s="175"/>
      <c r="AL197" s="175"/>
      <c r="AM197" s="174" t="s">
        <v>49</v>
      </c>
      <c r="AN197" s="174" t="s">
        <v>49</v>
      </c>
      <c r="AO197" s="174" t="s">
        <v>49</v>
      </c>
      <c r="AP197" s="174" t="s">
        <v>49</v>
      </c>
      <c r="AR197" s="174"/>
      <c r="AS197" s="174"/>
      <c r="AT197" s="174"/>
      <c r="AU197" s="174"/>
    </row>
    <row r="198" spans="1:47" ht="17.100000000000001" customHeight="1" x14ac:dyDescent="0.2">
      <c r="B198" s="60" t="s">
        <v>230</v>
      </c>
      <c r="C198" s="66"/>
      <c r="E198" s="30"/>
      <c r="F198" s="30"/>
      <c r="G198" s="31"/>
      <c r="H198" s="30"/>
      <c r="I198" s="30"/>
      <c r="J198" s="116"/>
      <c r="K198" s="127" t="s">
        <v>49</v>
      </c>
      <c r="L198" s="127" t="s">
        <v>49</v>
      </c>
      <c r="M198" s="127" t="s">
        <v>49</v>
      </c>
      <c r="N198" s="127" t="s">
        <v>49</v>
      </c>
      <c r="O198" s="157"/>
      <c r="P198" s="60" t="s">
        <v>230</v>
      </c>
      <c r="Q198" s="66"/>
      <c r="S198" s="30"/>
      <c r="T198" s="30"/>
      <c r="U198" s="31"/>
      <c r="V198" s="30"/>
      <c r="W198" s="30"/>
      <c r="X198" s="116"/>
      <c r="Y198" s="127" t="str">
        <f t="shared" si="41"/>
        <v/>
      </c>
      <c r="Z198" s="127" t="str">
        <f t="shared" si="41"/>
        <v/>
      </c>
      <c r="AA198" s="127" t="str">
        <f t="shared" si="41"/>
        <v/>
      </c>
      <c r="AB198" s="127" t="str">
        <f t="shared" si="41"/>
        <v/>
      </c>
      <c r="AC198" s="157"/>
      <c r="AD198" s="80" t="s">
        <v>474</v>
      </c>
      <c r="AE198" s="80" t="s">
        <v>475</v>
      </c>
      <c r="AG198" s="175"/>
      <c r="AH198" s="175"/>
      <c r="AI198" s="175"/>
      <c r="AJ198" s="175"/>
      <c r="AK198" s="175"/>
      <c r="AL198" s="175"/>
      <c r="AM198" s="174" t="s">
        <v>49</v>
      </c>
      <c r="AN198" s="174" t="s">
        <v>49</v>
      </c>
      <c r="AO198" s="174" t="s">
        <v>49</v>
      </c>
      <c r="AP198" s="174" t="s">
        <v>49</v>
      </c>
      <c r="AR198" s="174"/>
      <c r="AS198" s="174"/>
      <c r="AT198" s="174"/>
      <c r="AU198" s="174"/>
    </row>
    <row r="199" spans="1:47"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X199" s="116"/>
      <c r="Y199" s="127" t="str">
        <f t="shared" si="41"/>
        <v/>
      </c>
      <c r="Z199" s="127" t="str">
        <f t="shared" si="41"/>
        <v/>
      </c>
      <c r="AA199" s="127" t="str">
        <f t="shared" si="41"/>
        <v/>
      </c>
      <c r="AB199" s="127" t="str">
        <f t="shared" si="41"/>
        <v/>
      </c>
      <c r="AC199" s="157"/>
      <c r="AD199" s="88"/>
      <c r="AG199" s="175"/>
      <c r="AH199" s="175"/>
      <c r="AI199" s="175"/>
      <c r="AJ199" s="175"/>
      <c r="AK199" s="175"/>
      <c r="AL199" s="175"/>
      <c r="AM199" s="174" t="s">
        <v>49</v>
      </c>
      <c r="AN199" s="174" t="s">
        <v>49</v>
      </c>
      <c r="AO199" s="174" t="s">
        <v>49</v>
      </c>
      <c r="AP199" s="174" t="s">
        <v>49</v>
      </c>
      <c r="AR199" s="174"/>
      <c r="AS199" s="174"/>
      <c r="AT199" s="174"/>
      <c r="AU199" s="174"/>
    </row>
    <row r="200" spans="1:47" ht="25.35" customHeight="1" thickBot="1" x14ac:dyDescent="0.25">
      <c r="B200" s="48">
        <v>1</v>
      </c>
      <c r="C200" s="28" t="s">
        <v>231</v>
      </c>
      <c r="D200" s="144"/>
      <c r="E200" s="205">
        <v>9</v>
      </c>
      <c r="F200" s="205">
        <v>0</v>
      </c>
      <c r="G200" s="206">
        <v>0</v>
      </c>
      <c r="H200" s="205">
        <v>1</v>
      </c>
      <c r="I200" s="247">
        <f t="shared" ref="I200:I208" si="49">SUM(E200:H200)</f>
        <v>10</v>
      </c>
      <c r="J200" s="116"/>
      <c r="K200" s="192">
        <v>0.9</v>
      </c>
      <c r="L200" s="192">
        <v>0</v>
      </c>
      <c r="M200" s="192">
        <v>0</v>
      </c>
      <c r="N200" s="192">
        <v>0.1</v>
      </c>
      <c r="O200" s="157"/>
      <c r="P200" s="48">
        <v>1</v>
      </c>
      <c r="Q200" s="28" t="s">
        <v>231</v>
      </c>
      <c r="R200" s="144"/>
      <c r="S200" s="30">
        <v>11</v>
      </c>
      <c r="T200" s="30">
        <v>0</v>
      </c>
      <c r="U200" s="31">
        <v>0</v>
      </c>
      <c r="V200" s="30">
        <v>0</v>
      </c>
      <c r="W200" s="30">
        <v>11</v>
      </c>
      <c r="X200" s="116"/>
      <c r="Y200" s="127">
        <f t="shared" si="41"/>
        <v>1</v>
      </c>
      <c r="Z200" s="127">
        <f t="shared" si="41"/>
        <v>0</v>
      </c>
      <c r="AA200" s="127">
        <f t="shared" si="41"/>
        <v>0</v>
      </c>
      <c r="AB200" s="127">
        <f t="shared" si="41"/>
        <v>0</v>
      </c>
      <c r="AC200" s="157"/>
      <c r="AD200" s="28" t="s">
        <v>433</v>
      </c>
      <c r="AE200" s="83" t="s">
        <v>476</v>
      </c>
      <c r="AF200" s="154"/>
      <c r="AG200" s="174">
        <v>0.9</v>
      </c>
      <c r="AH200" s="174">
        <v>0</v>
      </c>
      <c r="AI200" s="174">
        <v>0.1</v>
      </c>
      <c r="AJ200" s="174">
        <v>0</v>
      </c>
      <c r="AK200" s="174">
        <v>0.90909090909090906</v>
      </c>
      <c r="AL200" s="175"/>
      <c r="AM200" s="264">
        <f t="shared" ref="AM200:AP208" si="50">K200-Y200</f>
        <v>-9.9999999999999978E-2</v>
      </c>
      <c r="AN200" s="264">
        <f t="shared" si="50"/>
        <v>0</v>
      </c>
      <c r="AO200" s="264">
        <f t="shared" si="50"/>
        <v>0</v>
      </c>
      <c r="AP200" s="264">
        <f t="shared" si="50"/>
        <v>0.1</v>
      </c>
      <c r="AR200" s="174">
        <f t="shared" ref="AR200:AU208" si="51">Y200-AG200</f>
        <v>9.9999999999999978E-2</v>
      </c>
      <c r="AS200" s="174">
        <f t="shared" si="51"/>
        <v>0</v>
      </c>
      <c r="AT200" s="174">
        <f t="shared" si="51"/>
        <v>-0.1</v>
      </c>
      <c r="AU200" s="174">
        <f t="shared" si="51"/>
        <v>0</v>
      </c>
    </row>
    <row r="201" spans="1:47" ht="36.6" customHeight="1" thickBot="1" x14ac:dyDescent="0.25">
      <c r="B201" s="48">
        <v>2</v>
      </c>
      <c r="C201" s="28" t="s">
        <v>232</v>
      </c>
      <c r="D201" s="144"/>
      <c r="E201" s="205">
        <v>8</v>
      </c>
      <c r="F201" s="205">
        <v>0</v>
      </c>
      <c r="G201" s="206">
        <v>1</v>
      </c>
      <c r="H201" s="205">
        <v>1</v>
      </c>
      <c r="I201" s="247">
        <f t="shared" si="49"/>
        <v>10</v>
      </c>
      <c r="J201" s="116"/>
      <c r="K201" s="192">
        <v>0.8</v>
      </c>
      <c r="L201" s="192">
        <v>0</v>
      </c>
      <c r="M201" s="192">
        <v>0.1</v>
      </c>
      <c r="N201" s="192">
        <v>0.1</v>
      </c>
      <c r="O201" s="157"/>
      <c r="P201" s="48">
        <v>2</v>
      </c>
      <c r="Q201" s="28" t="s">
        <v>232</v>
      </c>
      <c r="R201" s="144"/>
      <c r="S201" s="30">
        <v>10</v>
      </c>
      <c r="T201" s="30">
        <v>1</v>
      </c>
      <c r="U201" s="31">
        <v>0</v>
      </c>
      <c r="V201" s="30">
        <v>0</v>
      </c>
      <c r="W201" s="30">
        <v>11</v>
      </c>
      <c r="X201" s="116"/>
      <c r="Y201" s="127">
        <f t="shared" si="41"/>
        <v>0.90909090909090906</v>
      </c>
      <c r="Z201" s="127">
        <f t="shared" si="41"/>
        <v>9.0909090909090912E-2</v>
      </c>
      <c r="AA201" s="127">
        <f t="shared" si="41"/>
        <v>0</v>
      </c>
      <c r="AB201" s="127">
        <f t="shared" si="41"/>
        <v>0</v>
      </c>
      <c r="AC201" s="157"/>
      <c r="AD201" s="28" t="s">
        <v>156</v>
      </c>
      <c r="AE201" s="74" t="s">
        <v>477</v>
      </c>
      <c r="AF201" s="154"/>
      <c r="AG201" s="174">
        <v>0.6</v>
      </c>
      <c r="AH201" s="174">
        <v>0.2</v>
      </c>
      <c r="AI201" s="174">
        <v>0.1</v>
      </c>
      <c r="AJ201" s="174">
        <v>0.1</v>
      </c>
      <c r="AK201" s="174">
        <v>0.90909090909090906</v>
      </c>
      <c r="AL201" s="175"/>
      <c r="AM201" s="264">
        <f t="shared" si="50"/>
        <v>-0.10909090909090902</v>
      </c>
      <c r="AN201" s="264">
        <f t="shared" si="50"/>
        <v>-9.0909090909090912E-2</v>
      </c>
      <c r="AO201" s="264">
        <f t="shared" si="50"/>
        <v>0.1</v>
      </c>
      <c r="AP201" s="264">
        <f t="shared" si="50"/>
        <v>0.1</v>
      </c>
      <c r="AR201" s="174">
        <f t="shared" si="51"/>
        <v>0.30909090909090908</v>
      </c>
      <c r="AS201" s="174">
        <f t="shared" si="51"/>
        <v>-0.1090909090909091</v>
      </c>
      <c r="AT201" s="174">
        <f t="shared" si="51"/>
        <v>-0.1</v>
      </c>
      <c r="AU201" s="174">
        <f t="shared" si="51"/>
        <v>-0.1</v>
      </c>
    </row>
    <row r="202" spans="1:47" ht="70.349999999999994" customHeight="1" thickBot="1" x14ac:dyDescent="0.25">
      <c r="B202" s="48">
        <v>3</v>
      </c>
      <c r="C202" s="28" t="s">
        <v>616</v>
      </c>
      <c r="D202" s="144"/>
      <c r="E202" s="205">
        <v>8</v>
      </c>
      <c r="F202" s="205">
        <v>0</v>
      </c>
      <c r="G202" s="206">
        <v>1</v>
      </c>
      <c r="H202" s="205">
        <v>1</v>
      </c>
      <c r="I202" s="247">
        <f t="shared" si="49"/>
        <v>10</v>
      </c>
      <c r="J202" s="116"/>
      <c r="K202" s="192">
        <v>0.8</v>
      </c>
      <c r="L202" s="192">
        <v>0</v>
      </c>
      <c r="M202" s="192">
        <v>0.1</v>
      </c>
      <c r="N202" s="192">
        <v>0.1</v>
      </c>
      <c r="O202" s="157"/>
      <c r="P202" s="48">
        <v>3</v>
      </c>
      <c r="Q202" s="28" t="s">
        <v>233</v>
      </c>
      <c r="R202" s="144"/>
      <c r="S202" s="30">
        <v>11</v>
      </c>
      <c r="T202" s="30">
        <v>0</v>
      </c>
      <c r="U202" s="31">
        <v>0</v>
      </c>
      <c r="V202" s="30">
        <v>0</v>
      </c>
      <c r="W202" s="30">
        <v>11</v>
      </c>
      <c r="X202" s="116"/>
      <c r="Y202" s="127">
        <f t="shared" si="41"/>
        <v>1</v>
      </c>
      <c r="Z202" s="127">
        <f t="shared" si="41"/>
        <v>0</v>
      </c>
      <c r="AA202" s="127">
        <f t="shared" si="41"/>
        <v>0</v>
      </c>
      <c r="AB202" s="127">
        <f t="shared" si="41"/>
        <v>0</v>
      </c>
      <c r="AC202" s="157"/>
      <c r="AD202" s="28" t="s">
        <v>434</v>
      </c>
      <c r="AE202" s="74" t="s">
        <v>478</v>
      </c>
      <c r="AF202" s="154"/>
      <c r="AG202" s="174">
        <v>0.6</v>
      </c>
      <c r="AH202" s="174">
        <v>0.2</v>
      </c>
      <c r="AI202" s="174">
        <v>0.1</v>
      </c>
      <c r="AJ202" s="174">
        <v>0.1</v>
      </c>
      <c r="AK202" s="174">
        <v>0.90909090909090906</v>
      </c>
      <c r="AL202" s="175"/>
      <c r="AM202" s="264">
        <f t="shared" si="50"/>
        <v>-0.19999999999999996</v>
      </c>
      <c r="AN202" s="264">
        <f t="shared" si="50"/>
        <v>0</v>
      </c>
      <c r="AO202" s="264">
        <f t="shared" si="50"/>
        <v>0.1</v>
      </c>
      <c r="AP202" s="264">
        <f t="shared" si="50"/>
        <v>0.1</v>
      </c>
      <c r="AR202" s="174">
        <f t="shared" si="51"/>
        <v>0.4</v>
      </c>
      <c r="AS202" s="174">
        <f t="shared" si="51"/>
        <v>-0.2</v>
      </c>
      <c r="AT202" s="174">
        <f t="shared" si="51"/>
        <v>-0.1</v>
      </c>
      <c r="AU202" s="174">
        <f t="shared" si="51"/>
        <v>-0.1</v>
      </c>
    </row>
    <row r="203" spans="1:47" ht="36.6" customHeight="1" thickBot="1" x14ac:dyDescent="0.25">
      <c r="B203" s="48">
        <v>4</v>
      </c>
      <c r="C203" s="28" t="s">
        <v>234</v>
      </c>
      <c r="D203" s="144"/>
      <c r="E203" s="205">
        <v>7</v>
      </c>
      <c r="F203" s="205">
        <v>0</v>
      </c>
      <c r="G203" s="206">
        <v>1</v>
      </c>
      <c r="H203" s="205">
        <v>2</v>
      </c>
      <c r="I203" s="247">
        <f t="shared" si="49"/>
        <v>10</v>
      </c>
      <c r="J203" s="116"/>
      <c r="K203" s="192">
        <v>0.7</v>
      </c>
      <c r="L203" s="192">
        <v>0</v>
      </c>
      <c r="M203" s="192">
        <v>0.1</v>
      </c>
      <c r="N203" s="192">
        <v>0.2</v>
      </c>
      <c r="O203" s="157"/>
      <c r="P203" s="48">
        <v>4</v>
      </c>
      <c r="Q203" s="28" t="s">
        <v>234</v>
      </c>
      <c r="R203" s="144"/>
      <c r="S203" s="30">
        <v>11</v>
      </c>
      <c r="T203" s="30">
        <v>0</v>
      </c>
      <c r="U203" s="31">
        <v>0</v>
      </c>
      <c r="V203" s="30">
        <v>0</v>
      </c>
      <c r="W203" s="30">
        <v>11</v>
      </c>
      <c r="X203" s="116"/>
      <c r="Y203" s="127">
        <f t="shared" si="41"/>
        <v>1</v>
      </c>
      <c r="Z203" s="127">
        <f t="shared" si="41"/>
        <v>0</v>
      </c>
      <c r="AA203" s="127">
        <f t="shared" si="41"/>
        <v>0</v>
      </c>
      <c r="AB203" s="127">
        <f t="shared" si="41"/>
        <v>0</v>
      </c>
      <c r="AC203" s="157"/>
      <c r="AD203" s="28" t="s">
        <v>435</v>
      </c>
      <c r="AE203" s="74" t="s">
        <v>234</v>
      </c>
      <c r="AF203" s="154"/>
      <c r="AG203" s="174">
        <v>0.6</v>
      </c>
      <c r="AH203" s="174">
        <v>0.2</v>
      </c>
      <c r="AI203" s="174">
        <v>0.1</v>
      </c>
      <c r="AJ203" s="174">
        <v>0.1</v>
      </c>
      <c r="AK203" s="174">
        <v>0.90909090909090906</v>
      </c>
      <c r="AL203" s="175"/>
      <c r="AM203" s="264">
        <f t="shared" si="50"/>
        <v>-0.30000000000000004</v>
      </c>
      <c r="AN203" s="264">
        <f t="shared" si="50"/>
        <v>0</v>
      </c>
      <c r="AO203" s="264">
        <f t="shared" si="50"/>
        <v>0.1</v>
      </c>
      <c r="AP203" s="264">
        <f t="shared" si="50"/>
        <v>0.2</v>
      </c>
      <c r="AR203" s="174">
        <f t="shared" si="51"/>
        <v>0.4</v>
      </c>
      <c r="AS203" s="174">
        <f t="shared" si="51"/>
        <v>-0.2</v>
      </c>
      <c r="AT203" s="174">
        <f t="shared" si="51"/>
        <v>-0.1</v>
      </c>
      <c r="AU203" s="174">
        <f t="shared" si="51"/>
        <v>-0.1</v>
      </c>
    </row>
    <row r="204" spans="1:47" ht="25.35" customHeight="1" thickBot="1" x14ac:dyDescent="0.25">
      <c r="B204" s="48">
        <v>5</v>
      </c>
      <c r="C204" s="28" t="s">
        <v>235</v>
      </c>
      <c r="D204" s="144"/>
      <c r="E204" s="205">
        <v>8</v>
      </c>
      <c r="F204" s="205">
        <v>0</v>
      </c>
      <c r="G204" s="206">
        <v>1</v>
      </c>
      <c r="H204" s="205">
        <v>1</v>
      </c>
      <c r="I204" s="247">
        <f t="shared" si="49"/>
        <v>10</v>
      </c>
      <c r="J204" s="116"/>
      <c r="K204" s="192">
        <v>0.8</v>
      </c>
      <c r="L204" s="192">
        <v>0</v>
      </c>
      <c r="M204" s="192">
        <v>0.1</v>
      </c>
      <c r="N204" s="192">
        <v>0.1</v>
      </c>
      <c r="O204" s="157"/>
      <c r="P204" s="48">
        <v>5</v>
      </c>
      <c r="Q204" s="28" t="s">
        <v>235</v>
      </c>
      <c r="R204" s="144"/>
      <c r="S204" s="30">
        <v>11</v>
      </c>
      <c r="T204" s="30">
        <v>0</v>
      </c>
      <c r="U204" s="31">
        <v>0</v>
      </c>
      <c r="V204" s="30">
        <v>0</v>
      </c>
      <c r="W204" s="30">
        <v>11</v>
      </c>
      <c r="X204" s="116"/>
      <c r="Y204" s="127">
        <f t="shared" si="41"/>
        <v>1</v>
      </c>
      <c r="Z204" s="127">
        <f t="shared" si="41"/>
        <v>0</v>
      </c>
      <c r="AA204" s="127">
        <f t="shared" si="41"/>
        <v>0</v>
      </c>
      <c r="AB204" s="127">
        <f t="shared" si="41"/>
        <v>0</v>
      </c>
      <c r="AC204" s="157"/>
      <c r="AD204" s="28" t="s">
        <v>436</v>
      </c>
      <c r="AE204" s="74" t="s">
        <v>235</v>
      </c>
      <c r="AF204" s="154"/>
      <c r="AG204" s="174">
        <v>0.66666666666666663</v>
      </c>
      <c r="AH204" s="174">
        <v>0.22222222222222221</v>
      </c>
      <c r="AI204" s="174">
        <v>0.1111111111111111</v>
      </c>
      <c r="AJ204" s="174">
        <v>0</v>
      </c>
      <c r="AK204" s="174">
        <v>0.81818181818181823</v>
      </c>
      <c r="AL204" s="175"/>
      <c r="AM204" s="264">
        <f t="shared" si="50"/>
        <v>-0.19999999999999996</v>
      </c>
      <c r="AN204" s="264">
        <f t="shared" si="50"/>
        <v>0</v>
      </c>
      <c r="AO204" s="264">
        <f t="shared" si="50"/>
        <v>0.1</v>
      </c>
      <c r="AP204" s="264">
        <f t="shared" si="50"/>
        <v>0.1</v>
      </c>
      <c r="AR204" s="174">
        <f t="shared" si="51"/>
        <v>0.33333333333333337</v>
      </c>
      <c r="AS204" s="174">
        <f t="shared" si="51"/>
        <v>-0.22222222222222221</v>
      </c>
      <c r="AT204" s="174">
        <f t="shared" si="51"/>
        <v>-0.1111111111111111</v>
      </c>
      <c r="AU204" s="174">
        <f t="shared" si="51"/>
        <v>0</v>
      </c>
    </row>
    <row r="205" spans="1:47" ht="36.6" customHeight="1" thickBot="1" x14ac:dyDescent="0.25">
      <c r="B205" s="48">
        <v>6</v>
      </c>
      <c r="C205" s="28" t="s">
        <v>236</v>
      </c>
      <c r="D205" s="144"/>
      <c r="E205" s="205">
        <v>8</v>
      </c>
      <c r="F205" s="205">
        <v>0</v>
      </c>
      <c r="G205" s="206">
        <v>1</v>
      </c>
      <c r="H205" s="205">
        <v>1</v>
      </c>
      <c r="I205" s="247">
        <f t="shared" si="49"/>
        <v>10</v>
      </c>
      <c r="J205" s="116"/>
      <c r="K205" s="192">
        <v>0.8</v>
      </c>
      <c r="L205" s="192">
        <v>0</v>
      </c>
      <c r="M205" s="192">
        <v>0.1</v>
      </c>
      <c r="N205" s="192">
        <v>0.1</v>
      </c>
      <c r="O205" s="157"/>
      <c r="P205" s="48">
        <v>6</v>
      </c>
      <c r="Q205" s="28" t="s">
        <v>236</v>
      </c>
      <c r="R205" s="144"/>
      <c r="S205" s="30">
        <v>10</v>
      </c>
      <c r="T205" s="30">
        <v>1</v>
      </c>
      <c r="U205" s="31">
        <v>0</v>
      </c>
      <c r="V205" s="30">
        <v>0</v>
      </c>
      <c r="W205" s="30">
        <v>11</v>
      </c>
      <c r="X205" s="116"/>
      <c r="Y205" s="127">
        <f t="shared" si="41"/>
        <v>0.90909090909090906</v>
      </c>
      <c r="Z205" s="127">
        <f t="shared" si="41"/>
        <v>9.0909090909090912E-2</v>
      </c>
      <c r="AA205" s="127">
        <f t="shared" si="41"/>
        <v>0</v>
      </c>
      <c r="AB205" s="127">
        <f t="shared" si="41"/>
        <v>0</v>
      </c>
      <c r="AC205" s="157"/>
      <c r="AD205" s="28" t="s">
        <v>438</v>
      </c>
      <c r="AE205" s="74" t="s">
        <v>479</v>
      </c>
      <c r="AF205" s="154"/>
      <c r="AG205" s="174">
        <v>0.5</v>
      </c>
      <c r="AH205" s="174">
        <v>0.2</v>
      </c>
      <c r="AI205" s="174">
        <v>0.1</v>
      </c>
      <c r="AJ205" s="174">
        <v>0.2</v>
      </c>
      <c r="AK205" s="174">
        <v>0.90909090909090906</v>
      </c>
      <c r="AL205" s="175"/>
      <c r="AM205" s="264">
        <f t="shared" si="50"/>
        <v>-0.10909090909090902</v>
      </c>
      <c r="AN205" s="264">
        <f t="shared" si="50"/>
        <v>-9.0909090909090912E-2</v>
      </c>
      <c r="AO205" s="264">
        <f t="shared" si="50"/>
        <v>0.1</v>
      </c>
      <c r="AP205" s="264">
        <f t="shared" si="50"/>
        <v>0.1</v>
      </c>
      <c r="AR205" s="174">
        <f t="shared" si="51"/>
        <v>0.40909090909090906</v>
      </c>
      <c r="AS205" s="174">
        <f t="shared" si="51"/>
        <v>-0.1090909090909091</v>
      </c>
      <c r="AT205" s="174">
        <f t="shared" si="51"/>
        <v>-0.1</v>
      </c>
      <c r="AU205" s="174">
        <f t="shared" si="51"/>
        <v>-0.2</v>
      </c>
    </row>
    <row r="206" spans="1:47" ht="25.35" customHeight="1" thickBot="1" x14ac:dyDescent="0.25">
      <c r="B206" s="48">
        <v>7</v>
      </c>
      <c r="C206" s="28" t="s">
        <v>237</v>
      </c>
      <c r="D206" s="144"/>
      <c r="E206" s="205">
        <v>8</v>
      </c>
      <c r="F206" s="205">
        <v>0</v>
      </c>
      <c r="G206" s="206">
        <v>1</v>
      </c>
      <c r="H206" s="205">
        <v>1</v>
      </c>
      <c r="I206" s="247">
        <f t="shared" si="49"/>
        <v>10</v>
      </c>
      <c r="J206" s="116"/>
      <c r="K206" s="192">
        <v>0.8</v>
      </c>
      <c r="L206" s="192">
        <v>0</v>
      </c>
      <c r="M206" s="192">
        <v>0.1</v>
      </c>
      <c r="N206" s="192">
        <v>0.1</v>
      </c>
      <c r="O206" s="157"/>
      <c r="P206" s="48">
        <v>7</v>
      </c>
      <c r="Q206" s="28" t="s">
        <v>237</v>
      </c>
      <c r="R206" s="144"/>
      <c r="S206" s="30">
        <v>10</v>
      </c>
      <c r="T206" s="30">
        <v>1</v>
      </c>
      <c r="U206" s="31">
        <v>0</v>
      </c>
      <c r="V206" s="30">
        <v>0</v>
      </c>
      <c r="W206" s="30">
        <v>11</v>
      </c>
      <c r="X206" s="116"/>
      <c r="Y206" s="127">
        <f t="shared" si="41"/>
        <v>0.90909090909090906</v>
      </c>
      <c r="Z206" s="127">
        <f t="shared" si="41"/>
        <v>9.0909090909090912E-2</v>
      </c>
      <c r="AA206" s="127">
        <f t="shared" si="41"/>
        <v>0</v>
      </c>
      <c r="AB206" s="127">
        <f t="shared" si="41"/>
        <v>0</v>
      </c>
      <c r="AC206" s="157"/>
      <c r="AD206" s="28" t="s">
        <v>439</v>
      </c>
      <c r="AE206" s="74" t="s">
        <v>237</v>
      </c>
      <c r="AF206" s="154"/>
      <c r="AG206" s="174">
        <v>0.5</v>
      </c>
      <c r="AH206" s="174">
        <v>0.1</v>
      </c>
      <c r="AI206" s="174">
        <v>0.2</v>
      </c>
      <c r="AJ206" s="174">
        <v>0.2</v>
      </c>
      <c r="AK206" s="174">
        <v>0.90909090909090906</v>
      </c>
      <c r="AL206" s="175"/>
      <c r="AM206" s="264">
        <f t="shared" si="50"/>
        <v>-0.10909090909090902</v>
      </c>
      <c r="AN206" s="264">
        <f t="shared" si="50"/>
        <v>-9.0909090909090912E-2</v>
      </c>
      <c r="AO206" s="264">
        <f t="shared" si="50"/>
        <v>0.1</v>
      </c>
      <c r="AP206" s="264">
        <f t="shared" si="50"/>
        <v>0.1</v>
      </c>
      <c r="AR206" s="174">
        <f t="shared" si="51"/>
        <v>0.40909090909090906</v>
      </c>
      <c r="AS206" s="174">
        <f t="shared" si="51"/>
        <v>-9.0909090909090939E-3</v>
      </c>
      <c r="AT206" s="174">
        <f t="shared" si="51"/>
        <v>-0.2</v>
      </c>
      <c r="AU206" s="174">
        <f t="shared" si="51"/>
        <v>-0.2</v>
      </c>
    </row>
    <row r="207" spans="1:47" ht="36.6" customHeight="1" thickBot="1" x14ac:dyDescent="0.25">
      <c r="B207" s="48">
        <v>8</v>
      </c>
      <c r="C207" s="28" t="s">
        <v>238</v>
      </c>
      <c r="D207" s="144"/>
      <c r="E207" s="205">
        <v>8</v>
      </c>
      <c r="F207" s="205">
        <v>0</v>
      </c>
      <c r="G207" s="206">
        <v>1</v>
      </c>
      <c r="H207" s="205">
        <v>1</v>
      </c>
      <c r="I207" s="247">
        <f t="shared" si="49"/>
        <v>10</v>
      </c>
      <c r="J207" s="116"/>
      <c r="K207" s="192">
        <v>0.8</v>
      </c>
      <c r="L207" s="192">
        <v>0</v>
      </c>
      <c r="M207" s="192">
        <v>0.1</v>
      </c>
      <c r="N207" s="192">
        <v>0.1</v>
      </c>
      <c r="O207" s="157"/>
      <c r="P207" s="48">
        <v>8</v>
      </c>
      <c r="Q207" s="28" t="s">
        <v>238</v>
      </c>
      <c r="R207" s="144"/>
      <c r="S207" s="30">
        <v>9</v>
      </c>
      <c r="T207" s="30">
        <v>1</v>
      </c>
      <c r="U207" s="31">
        <v>0</v>
      </c>
      <c r="V207" s="30">
        <v>1</v>
      </c>
      <c r="W207" s="30">
        <v>11</v>
      </c>
      <c r="X207" s="116"/>
      <c r="Y207" s="127">
        <f t="shared" si="41"/>
        <v>0.81818181818181823</v>
      </c>
      <c r="Z207" s="127">
        <f t="shared" si="41"/>
        <v>9.0909090909090912E-2</v>
      </c>
      <c r="AA207" s="127">
        <f t="shared" si="41"/>
        <v>0</v>
      </c>
      <c r="AB207" s="127">
        <f t="shared" si="41"/>
        <v>9.0909090909090912E-2</v>
      </c>
      <c r="AC207" s="157"/>
      <c r="AD207" s="28" t="s">
        <v>441</v>
      </c>
      <c r="AE207" s="74" t="s">
        <v>480</v>
      </c>
      <c r="AF207" s="154"/>
      <c r="AG207" s="174">
        <v>0.5</v>
      </c>
      <c r="AH207" s="174">
        <v>0.1</v>
      </c>
      <c r="AI207" s="174">
        <v>0.2</v>
      </c>
      <c r="AJ207" s="174">
        <v>0.2</v>
      </c>
      <c r="AK207" s="174">
        <v>0.90909090909090906</v>
      </c>
      <c r="AL207" s="175"/>
      <c r="AM207" s="264">
        <f t="shared" si="50"/>
        <v>-1.8181818181818188E-2</v>
      </c>
      <c r="AN207" s="264">
        <f t="shared" si="50"/>
        <v>-9.0909090909090912E-2</v>
      </c>
      <c r="AO207" s="264">
        <f t="shared" si="50"/>
        <v>0.1</v>
      </c>
      <c r="AP207" s="264">
        <f t="shared" si="50"/>
        <v>9.0909090909090939E-3</v>
      </c>
      <c r="AR207" s="174">
        <f t="shared" si="51"/>
        <v>0.31818181818181823</v>
      </c>
      <c r="AS207" s="174">
        <f t="shared" si="51"/>
        <v>-9.0909090909090939E-3</v>
      </c>
      <c r="AT207" s="174">
        <f t="shared" si="51"/>
        <v>-0.2</v>
      </c>
      <c r="AU207" s="174">
        <f t="shared" si="51"/>
        <v>-0.1090909090909091</v>
      </c>
    </row>
    <row r="208" spans="1:47" ht="25.35" customHeight="1" thickBot="1" x14ac:dyDescent="0.25">
      <c r="B208" s="48">
        <v>9</v>
      </c>
      <c r="C208" s="28" t="s">
        <v>239</v>
      </c>
      <c r="D208" s="144"/>
      <c r="E208" s="205">
        <v>8</v>
      </c>
      <c r="F208" s="205">
        <v>0</v>
      </c>
      <c r="G208" s="206">
        <v>1</v>
      </c>
      <c r="H208" s="205">
        <v>1</v>
      </c>
      <c r="I208" s="247">
        <f t="shared" si="49"/>
        <v>10</v>
      </c>
      <c r="J208" s="116"/>
      <c r="K208" s="192">
        <v>0.8</v>
      </c>
      <c r="L208" s="192">
        <v>0</v>
      </c>
      <c r="M208" s="192">
        <v>0.1</v>
      </c>
      <c r="N208" s="192">
        <v>0.1</v>
      </c>
      <c r="O208" s="157"/>
      <c r="P208" s="48">
        <v>9</v>
      </c>
      <c r="Q208" s="28" t="s">
        <v>239</v>
      </c>
      <c r="R208" s="144"/>
      <c r="S208" s="30">
        <v>11</v>
      </c>
      <c r="T208" s="30">
        <v>0</v>
      </c>
      <c r="U208" s="31">
        <v>0</v>
      </c>
      <c r="V208" s="30">
        <v>0</v>
      </c>
      <c r="W208" s="30">
        <v>11</v>
      </c>
      <c r="X208" s="116"/>
      <c r="Y208" s="127">
        <f t="shared" si="41"/>
        <v>1</v>
      </c>
      <c r="Z208" s="127">
        <f t="shared" si="41"/>
        <v>0</v>
      </c>
      <c r="AA208" s="127">
        <f t="shared" si="41"/>
        <v>0</v>
      </c>
      <c r="AB208" s="127">
        <f t="shared" si="41"/>
        <v>0</v>
      </c>
      <c r="AC208" s="157"/>
      <c r="AD208" s="28" t="s">
        <v>442</v>
      </c>
      <c r="AE208" s="74" t="s">
        <v>239</v>
      </c>
      <c r="AF208" s="154"/>
      <c r="AG208" s="174">
        <v>0.66666666666666663</v>
      </c>
      <c r="AH208" s="174">
        <v>0.22222222222222221</v>
      </c>
      <c r="AI208" s="174">
        <v>0.1111111111111111</v>
      </c>
      <c r="AJ208" s="174">
        <v>0</v>
      </c>
      <c r="AK208" s="174">
        <v>0.81818181818181823</v>
      </c>
      <c r="AL208" s="175"/>
      <c r="AM208" s="264">
        <f t="shared" si="50"/>
        <v>-0.19999999999999996</v>
      </c>
      <c r="AN208" s="264">
        <f t="shared" si="50"/>
        <v>0</v>
      </c>
      <c r="AO208" s="264">
        <f t="shared" si="50"/>
        <v>0.1</v>
      </c>
      <c r="AP208" s="264">
        <f t="shared" si="50"/>
        <v>0.1</v>
      </c>
      <c r="AR208" s="174">
        <f t="shared" si="51"/>
        <v>0.33333333333333337</v>
      </c>
      <c r="AS208" s="174">
        <f t="shared" si="51"/>
        <v>-0.22222222222222221</v>
      </c>
      <c r="AT208" s="174">
        <f t="shared" si="51"/>
        <v>-0.1111111111111111</v>
      </c>
      <c r="AU208" s="174">
        <f t="shared" si="51"/>
        <v>0</v>
      </c>
    </row>
    <row r="209" spans="2:47"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X209" s="116"/>
      <c r="Y209" s="127" t="str">
        <f t="shared" si="41"/>
        <v/>
      </c>
      <c r="Z209" s="127" t="str">
        <f t="shared" si="41"/>
        <v/>
      </c>
      <c r="AA209" s="127" t="str">
        <f t="shared" si="41"/>
        <v/>
      </c>
      <c r="AB209" s="127" t="str">
        <f t="shared" si="41"/>
        <v/>
      </c>
      <c r="AC209" s="157"/>
      <c r="AD209" s="88"/>
      <c r="AG209" s="120"/>
      <c r="AH209" s="120"/>
      <c r="AI209" s="120"/>
      <c r="AJ209" s="120"/>
      <c r="AK209" s="120"/>
      <c r="AL209" s="120"/>
      <c r="AM209" s="155" t="s">
        <v>49</v>
      </c>
      <c r="AN209" s="155" t="s">
        <v>49</v>
      </c>
      <c r="AO209" s="155" t="s">
        <v>49</v>
      </c>
      <c r="AP209" s="155" t="s">
        <v>49</v>
      </c>
      <c r="AR209" s="155"/>
      <c r="AS209" s="155"/>
      <c r="AT209" s="155"/>
      <c r="AU209" s="155"/>
    </row>
    <row r="210" spans="2:47" ht="17.100000000000001" customHeight="1" x14ac:dyDescent="0.2">
      <c r="B210" s="68" t="s">
        <v>240</v>
      </c>
      <c r="C210" s="66"/>
      <c r="E210" s="30" t="s">
        <v>49</v>
      </c>
      <c r="F210" s="30" t="s">
        <v>49</v>
      </c>
      <c r="G210" s="31" t="s">
        <v>49</v>
      </c>
      <c r="H210" s="30" t="s">
        <v>49</v>
      </c>
      <c r="I210" s="30"/>
      <c r="J210" s="116"/>
      <c r="K210" s="127" t="s">
        <v>49</v>
      </c>
      <c r="L210" s="127" t="s">
        <v>49</v>
      </c>
      <c r="M210" s="127" t="s">
        <v>49</v>
      </c>
      <c r="N210" s="127" t="s">
        <v>49</v>
      </c>
      <c r="O210" s="157"/>
      <c r="P210" s="68" t="s">
        <v>240</v>
      </c>
      <c r="Q210" s="66"/>
      <c r="S210" s="30"/>
      <c r="T210" s="30"/>
      <c r="U210" s="31"/>
      <c r="V210" s="30"/>
      <c r="W210" s="30"/>
      <c r="X210" s="116"/>
      <c r="Y210" s="127" t="str">
        <f t="shared" si="41"/>
        <v/>
      </c>
      <c r="Z210" s="127" t="str">
        <f t="shared" si="41"/>
        <v/>
      </c>
      <c r="AA210" s="127" t="str">
        <f t="shared" si="41"/>
        <v/>
      </c>
      <c r="AB210" s="127" t="str">
        <f t="shared" si="41"/>
        <v/>
      </c>
      <c r="AC210" s="157"/>
      <c r="AD210" s="168" t="s">
        <v>481</v>
      </c>
      <c r="AE210" s="80" t="s">
        <v>482</v>
      </c>
      <c r="AG210" s="120"/>
      <c r="AH210" s="120"/>
      <c r="AI210" s="120"/>
      <c r="AJ210" s="120"/>
      <c r="AK210" s="120"/>
      <c r="AL210" s="120"/>
      <c r="AM210" s="155" t="s">
        <v>49</v>
      </c>
      <c r="AN210" s="155" t="s">
        <v>49</v>
      </c>
      <c r="AO210" s="155" t="s">
        <v>49</v>
      </c>
      <c r="AP210" s="155" t="s">
        <v>49</v>
      </c>
      <c r="AR210" s="155"/>
      <c r="AS210" s="155"/>
      <c r="AT210" s="155"/>
      <c r="AU210" s="155"/>
    </row>
    <row r="211" spans="2:47"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X211" s="116"/>
      <c r="Y211" s="127" t="str">
        <f t="shared" si="41"/>
        <v/>
      </c>
      <c r="Z211" s="127" t="str">
        <f t="shared" si="41"/>
        <v/>
      </c>
      <c r="AA211" s="127" t="str">
        <f t="shared" si="41"/>
        <v/>
      </c>
      <c r="AB211" s="127" t="str">
        <f t="shared" si="41"/>
        <v/>
      </c>
      <c r="AC211" s="157"/>
      <c r="AD211" s="88"/>
      <c r="AG211" s="120"/>
      <c r="AH211" s="120"/>
      <c r="AI211" s="120"/>
      <c r="AJ211" s="120"/>
      <c r="AK211" s="120"/>
      <c r="AL211" s="120"/>
      <c r="AM211" s="155" t="s">
        <v>49</v>
      </c>
      <c r="AN211" s="155" t="s">
        <v>49</v>
      </c>
      <c r="AO211" s="155" t="s">
        <v>49</v>
      </c>
      <c r="AP211" s="155" t="s">
        <v>49</v>
      </c>
      <c r="AR211" s="155"/>
      <c r="AS211" s="155"/>
      <c r="AT211" s="155"/>
      <c r="AU211" s="155"/>
    </row>
    <row r="212" spans="2:47" ht="36.6" customHeight="1" thickBot="1" x14ac:dyDescent="0.25">
      <c r="B212" s="48">
        <v>1</v>
      </c>
      <c r="C212" s="28" t="s">
        <v>241</v>
      </c>
      <c r="D212" s="144"/>
      <c r="E212" s="205">
        <v>8</v>
      </c>
      <c r="F212" s="205">
        <v>0</v>
      </c>
      <c r="G212" s="206">
        <v>1</v>
      </c>
      <c r="H212" s="205">
        <v>1</v>
      </c>
      <c r="I212" s="247">
        <f t="shared" ref="I212:I215" si="52">SUM(E212:H212)</f>
        <v>10</v>
      </c>
      <c r="J212" s="116"/>
      <c r="K212" s="192">
        <v>0.8</v>
      </c>
      <c r="L212" s="192">
        <v>0</v>
      </c>
      <c r="M212" s="192">
        <v>0.1</v>
      </c>
      <c r="N212" s="192">
        <v>0.1</v>
      </c>
      <c r="O212" s="157"/>
      <c r="P212" s="48">
        <v>1</v>
      </c>
      <c r="Q212" s="28" t="s">
        <v>241</v>
      </c>
      <c r="R212" s="144"/>
      <c r="S212" s="30">
        <v>11</v>
      </c>
      <c r="T212" s="30">
        <v>0</v>
      </c>
      <c r="U212" s="31">
        <v>0</v>
      </c>
      <c r="V212" s="30">
        <v>0</v>
      </c>
      <c r="W212" s="30">
        <v>11</v>
      </c>
      <c r="X212" s="116"/>
      <c r="Y212" s="127">
        <f t="shared" si="41"/>
        <v>1</v>
      </c>
      <c r="Z212" s="127">
        <f t="shared" si="41"/>
        <v>0</v>
      </c>
      <c r="AA212" s="127">
        <f t="shared" si="41"/>
        <v>0</v>
      </c>
      <c r="AB212" s="127">
        <f t="shared" si="41"/>
        <v>0</v>
      </c>
      <c r="AC212" s="157"/>
      <c r="AD212" s="28" t="s">
        <v>433</v>
      </c>
      <c r="AE212" s="83" t="s">
        <v>483</v>
      </c>
      <c r="AF212" s="154"/>
      <c r="AG212" s="174">
        <v>0.6</v>
      </c>
      <c r="AH212" s="174">
        <v>0.1</v>
      </c>
      <c r="AI212" s="174">
        <v>0.2</v>
      </c>
      <c r="AJ212" s="174">
        <v>0.1</v>
      </c>
      <c r="AK212" s="174">
        <v>0.90909090909090906</v>
      </c>
      <c r="AL212" s="175"/>
      <c r="AM212" s="264">
        <f t="shared" ref="AM212:AP215" si="53">K212-Y212</f>
        <v>-0.19999999999999996</v>
      </c>
      <c r="AN212" s="264">
        <f t="shared" si="53"/>
        <v>0</v>
      </c>
      <c r="AO212" s="264">
        <f t="shared" si="53"/>
        <v>0.1</v>
      </c>
      <c r="AP212" s="264">
        <f t="shared" si="53"/>
        <v>0.1</v>
      </c>
      <c r="AR212" s="174">
        <f t="shared" ref="AR212:AU215" si="54">Y212-AG212</f>
        <v>0.4</v>
      </c>
      <c r="AS212" s="174">
        <f t="shared" si="54"/>
        <v>-0.1</v>
      </c>
      <c r="AT212" s="174">
        <f t="shared" si="54"/>
        <v>-0.2</v>
      </c>
      <c r="AU212" s="174">
        <f t="shared" si="54"/>
        <v>-0.1</v>
      </c>
    </row>
    <row r="213" spans="2:47" ht="36.6" customHeight="1" thickBot="1" x14ac:dyDescent="0.25">
      <c r="B213" s="48">
        <v>2</v>
      </c>
      <c r="C213" s="28" t="s">
        <v>242</v>
      </c>
      <c r="D213" s="144"/>
      <c r="E213" s="205">
        <v>8</v>
      </c>
      <c r="F213" s="205">
        <v>0</v>
      </c>
      <c r="G213" s="206">
        <v>1</v>
      </c>
      <c r="H213" s="205">
        <v>1</v>
      </c>
      <c r="I213" s="247">
        <f t="shared" si="52"/>
        <v>10</v>
      </c>
      <c r="J213" s="116"/>
      <c r="K213" s="192">
        <v>0.8</v>
      </c>
      <c r="L213" s="192">
        <v>0</v>
      </c>
      <c r="M213" s="192">
        <v>0.1</v>
      </c>
      <c r="N213" s="192">
        <v>0.1</v>
      </c>
      <c r="O213" s="157"/>
      <c r="P213" s="48">
        <v>2</v>
      </c>
      <c r="Q213" s="28" t="s">
        <v>242</v>
      </c>
      <c r="R213" s="144"/>
      <c r="S213" s="30">
        <v>11</v>
      </c>
      <c r="T213" s="30">
        <v>0</v>
      </c>
      <c r="U213" s="31">
        <v>0</v>
      </c>
      <c r="V213" s="30">
        <v>0</v>
      </c>
      <c r="W213" s="30">
        <v>11</v>
      </c>
      <c r="X213" s="116"/>
      <c r="Y213" s="127">
        <f t="shared" si="41"/>
        <v>1</v>
      </c>
      <c r="Z213" s="127">
        <f t="shared" si="41"/>
        <v>0</v>
      </c>
      <c r="AA213" s="127">
        <f t="shared" si="41"/>
        <v>0</v>
      </c>
      <c r="AB213" s="127">
        <f t="shared" si="41"/>
        <v>0</v>
      </c>
      <c r="AC213" s="157"/>
      <c r="AD213" s="28" t="s">
        <v>156</v>
      </c>
      <c r="AE213" s="74" t="s">
        <v>242</v>
      </c>
      <c r="AF213" s="154"/>
      <c r="AG213" s="174">
        <v>0.6</v>
      </c>
      <c r="AH213" s="174">
        <v>0.1</v>
      </c>
      <c r="AI213" s="174">
        <v>0.2</v>
      </c>
      <c r="AJ213" s="174">
        <v>0.1</v>
      </c>
      <c r="AK213" s="174">
        <v>0.90909090909090906</v>
      </c>
      <c r="AL213" s="175"/>
      <c r="AM213" s="264">
        <f t="shared" si="53"/>
        <v>-0.19999999999999996</v>
      </c>
      <c r="AN213" s="264">
        <f t="shared" si="53"/>
        <v>0</v>
      </c>
      <c r="AO213" s="264">
        <f t="shared" si="53"/>
        <v>0.1</v>
      </c>
      <c r="AP213" s="264">
        <f t="shared" si="53"/>
        <v>0.1</v>
      </c>
      <c r="AR213" s="174">
        <f t="shared" si="54"/>
        <v>0.4</v>
      </c>
      <c r="AS213" s="174">
        <f t="shared" si="54"/>
        <v>-0.1</v>
      </c>
      <c r="AT213" s="174">
        <f t="shared" si="54"/>
        <v>-0.2</v>
      </c>
      <c r="AU213" s="174">
        <f t="shared" si="54"/>
        <v>-0.1</v>
      </c>
    </row>
    <row r="214" spans="2:47" ht="36.6" customHeight="1" thickBot="1" x14ac:dyDescent="0.25">
      <c r="B214" s="48">
        <v>3</v>
      </c>
      <c r="C214" s="28" t="s">
        <v>243</v>
      </c>
      <c r="D214" s="144"/>
      <c r="E214" s="205">
        <v>8</v>
      </c>
      <c r="F214" s="205">
        <v>0</v>
      </c>
      <c r="G214" s="206">
        <v>1</v>
      </c>
      <c r="H214" s="205">
        <v>1</v>
      </c>
      <c r="I214" s="247">
        <f t="shared" si="52"/>
        <v>10</v>
      </c>
      <c r="J214" s="116"/>
      <c r="K214" s="192">
        <v>0.8</v>
      </c>
      <c r="L214" s="192">
        <v>0</v>
      </c>
      <c r="M214" s="192">
        <v>0.1</v>
      </c>
      <c r="N214" s="192">
        <v>0.1</v>
      </c>
      <c r="O214" s="157"/>
      <c r="P214" s="48">
        <v>3</v>
      </c>
      <c r="Q214" s="28" t="s">
        <v>243</v>
      </c>
      <c r="R214" s="144"/>
      <c r="S214" s="30">
        <v>11</v>
      </c>
      <c r="T214" s="30">
        <v>0</v>
      </c>
      <c r="U214" s="31">
        <v>0</v>
      </c>
      <c r="V214" s="30">
        <v>0</v>
      </c>
      <c r="W214" s="30">
        <v>11</v>
      </c>
      <c r="X214" s="116"/>
      <c r="Y214" s="127">
        <f t="shared" si="41"/>
        <v>1</v>
      </c>
      <c r="Z214" s="127">
        <f t="shared" si="41"/>
        <v>0</v>
      </c>
      <c r="AA214" s="127">
        <f t="shared" si="41"/>
        <v>0</v>
      </c>
      <c r="AB214" s="127">
        <f t="shared" si="41"/>
        <v>0</v>
      </c>
      <c r="AC214" s="157"/>
      <c r="AD214" s="28" t="s">
        <v>434</v>
      </c>
      <c r="AE214" s="74" t="s">
        <v>243</v>
      </c>
      <c r="AF214" s="154"/>
      <c r="AG214" s="174">
        <v>0.7</v>
      </c>
      <c r="AH214" s="174">
        <v>0.1</v>
      </c>
      <c r="AI214" s="174">
        <v>0.2</v>
      </c>
      <c r="AJ214" s="174">
        <v>0</v>
      </c>
      <c r="AK214" s="174">
        <v>0.90909090909090906</v>
      </c>
      <c r="AL214" s="175"/>
      <c r="AM214" s="264">
        <f t="shared" si="53"/>
        <v>-0.19999999999999996</v>
      </c>
      <c r="AN214" s="264">
        <f t="shared" si="53"/>
        <v>0</v>
      </c>
      <c r="AO214" s="264">
        <f t="shared" si="53"/>
        <v>0.1</v>
      </c>
      <c r="AP214" s="264">
        <f t="shared" si="53"/>
        <v>0.1</v>
      </c>
      <c r="AR214" s="174">
        <f t="shared" si="54"/>
        <v>0.30000000000000004</v>
      </c>
      <c r="AS214" s="174">
        <f t="shared" si="54"/>
        <v>-0.1</v>
      </c>
      <c r="AT214" s="174">
        <f t="shared" si="54"/>
        <v>-0.2</v>
      </c>
      <c r="AU214" s="174">
        <f t="shared" si="54"/>
        <v>0</v>
      </c>
    </row>
    <row r="215" spans="2:47" ht="36.6" customHeight="1" thickBot="1" x14ac:dyDescent="0.25">
      <c r="B215" s="48">
        <v>4</v>
      </c>
      <c r="C215" s="28" t="s">
        <v>244</v>
      </c>
      <c r="D215" s="144"/>
      <c r="E215" s="205">
        <v>8</v>
      </c>
      <c r="F215" s="205">
        <v>0</v>
      </c>
      <c r="G215" s="206">
        <v>1</v>
      </c>
      <c r="H215" s="205">
        <v>1</v>
      </c>
      <c r="I215" s="247">
        <f t="shared" si="52"/>
        <v>10</v>
      </c>
      <c r="J215" s="116"/>
      <c r="K215" s="192">
        <v>0.8</v>
      </c>
      <c r="L215" s="192">
        <v>0</v>
      </c>
      <c r="M215" s="192">
        <v>0.1</v>
      </c>
      <c r="N215" s="192">
        <v>0.1</v>
      </c>
      <c r="O215" s="157"/>
      <c r="P215" s="48">
        <v>4</v>
      </c>
      <c r="Q215" s="28" t="s">
        <v>244</v>
      </c>
      <c r="R215" s="144"/>
      <c r="S215" s="30">
        <v>11</v>
      </c>
      <c r="T215" s="30">
        <v>0</v>
      </c>
      <c r="U215" s="31">
        <v>0</v>
      </c>
      <c r="V215" s="30">
        <v>0</v>
      </c>
      <c r="W215" s="30">
        <v>11</v>
      </c>
      <c r="X215" s="116"/>
      <c r="Y215" s="127">
        <f t="shared" si="41"/>
        <v>1</v>
      </c>
      <c r="Z215" s="127">
        <f t="shared" si="41"/>
        <v>0</v>
      </c>
      <c r="AA215" s="127">
        <f t="shared" si="41"/>
        <v>0</v>
      </c>
      <c r="AB215" s="127">
        <f t="shared" si="41"/>
        <v>0</v>
      </c>
      <c r="AC215" s="157"/>
      <c r="AD215" s="28" t="s">
        <v>435</v>
      </c>
      <c r="AE215" s="83" t="s">
        <v>244</v>
      </c>
      <c r="AF215" s="154"/>
      <c r="AG215" s="174">
        <v>0.7</v>
      </c>
      <c r="AH215" s="174">
        <v>0.1</v>
      </c>
      <c r="AI215" s="174">
        <v>0.2</v>
      </c>
      <c r="AJ215" s="174">
        <v>0</v>
      </c>
      <c r="AK215" s="174">
        <v>0.90909090909090906</v>
      </c>
      <c r="AL215" s="175"/>
      <c r="AM215" s="264">
        <f t="shared" si="53"/>
        <v>-0.19999999999999996</v>
      </c>
      <c r="AN215" s="264">
        <f t="shared" si="53"/>
        <v>0</v>
      </c>
      <c r="AO215" s="264">
        <f t="shared" si="53"/>
        <v>0.1</v>
      </c>
      <c r="AP215" s="264">
        <f t="shared" si="53"/>
        <v>0.1</v>
      </c>
      <c r="AR215" s="174">
        <f t="shared" si="54"/>
        <v>0.30000000000000004</v>
      </c>
      <c r="AS215" s="174">
        <f t="shared" si="54"/>
        <v>-0.1</v>
      </c>
      <c r="AT215" s="174">
        <f t="shared" si="54"/>
        <v>-0.2</v>
      </c>
      <c r="AU215" s="174">
        <f t="shared" si="54"/>
        <v>0</v>
      </c>
    </row>
    <row r="216" spans="2:47"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X216" s="116"/>
      <c r="Y216" s="127" t="str">
        <f t="shared" si="41"/>
        <v/>
      </c>
      <c r="Z216" s="127" t="str">
        <f t="shared" si="41"/>
        <v/>
      </c>
      <c r="AA216" s="127" t="str">
        <f t="shared" si="41"/>
        <v/>
      </c>
      <c r="AB216" s="127" t="str">
        <f t="shared" si="41"/>
        <v/>
      </c>
      <c r="AC216" s="157"/>
      <c r="AD216" s="88"/>
      <c r="AG216" s="175"/>
      <c r="AH216" s="175"/>
      <c r="AI216" s="175"/>
      <c r="AJ216" s="175"/>
      <c r="AK216" s="175"/>
      <c r="AL216" s="175"/>
      <c r="AM216" s="174" t="s">
        <v>49</v>
      </c>
      <c r="AN216" s="174" t="s">
        <v>49</v>
      </c>
      <c r="AO216" s="174" t="s">
        <v>49</v>
      </c>
      <c r="AP216" s="174" t="s">
        <v>49</v>
      </c>
      <c r="AR216" s="174"/>
      <c r="AS216" s="174"/>
      <c r="AT216" s="174"/>
      <c r="AU216" s="174"/>
    </row>
    <row r="217" spans="2:47"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X217" s="116"/>
      <c r="Y217" s="127" t="str">
        <f t="shared" si="41"/>
        <v/>
      </c>
      <c r="Z217" s="127" t="str">
        <f t="shared" si="41"/>
        <v/>
      </c>
      <c r="AA217" s="127" t="str">
        <f t="shared" si="41"/>
        <v/>
      </c>
      <c r="AB217" s="127" t="str">
        <f t="shared" si="41"/>
        <v/>
      </c>
      <c r="AC217" s="157"/>
      <c r="AD217" s="168" t="s">
        <v>484</v>
      </c>
      <c r="AE217" s="80" t="s">
        <v>485</v>
      </c>
      <c r="AG217" s="175"/>
      <c r="AH217" s="175"/>
      <c r="AI217" s="175"/>
      <c r="AJ217" s="175"/>
      <c r="AK217" s="175"/>
      <c r="AL217" s="175"/>
      <c r="AM217" s="174" t="s">
        <v>49</v>
      </c>
      <c r="AN217" s="174" t="s">
        <v>49</v>
      </c>
      <c r="AO217" s="174" t="s">
        <v>49</v>
      </c>
      <c r="AP217" s="174" t="s">
        <v>49</v>
      </c>
      <c r="AR217" s="174"/>
      <c r="AS217" s="174"/>
      <c r="AT217" s="174"/>
      <c r="AU217" s="174"/>
    </row>
    <row r="218" spans="2:47" ht="17.100000000000001" customHeight="1" thickBot="1" x14ac:dyDescent="0.25">
      <c r="B218" s="67"/>
      <c r="E218" s="30" t="s">
        <v>49</v>
      </c>
      <c r="F218" s="30" t="s">
        <v>49</v>
      </c>
      <c r="G218" s="31" t="s">
        <v>49</v>
      </c>
      <c r="H218" s="30" t="s">
        <v>49</v>
      </c>
      <c r="I218" s="30"/>
      <c r="J218" s="116"/>
      <c r="K218" s="127" t="s">
        <v>49</v>
      </c>
      <c r="L218" s="127" t="s">
        <v>49</v>
      </c>
      <c r="M218" s="127" t="s">
        <v>49</v>
      </c>
      <c r="N218" s="127" t="s">
        <v>49</v>
      </c>
      <c r="O218" s="157"/>
      <c r="P218" s="67"/>
      <c r="S218" s="30"/>
      <c r="T218" s="30"/>
      <c r="U218" s="31"/>
      <c r="V218" s="30"/>
      <c r="W218" s="30"/>
      <c r="X218" s="116"/>
      <c r="Y218" s="127" t="str">
        <f t="shared" si="41"/>
        <v/>
      </c>
      <c r="Z218" s="127" t="str">
        <f t="shared" si="41"/>
        <v/>
      </c>
      <c r="AA218" s="127" t="str">
        <f t="shared" si="41"/>
        <v/>
      </c>
      <c r="AB218" s="127" t="str">
        <f t="shared" si="41"/>
        <v/>
      </c>
      <c r="AC218" s="157"/>
      <c r="AD218" s="88"/>
      <c r="AG218" s="175"/>
      <c r="AH218" s="175"/>
      <c r="AI218" s="175"/>
      <c r="AJ218" s="175"/>
      <c r="AK218" s="175"/>
      <c r="AL218" s="175"/>
      <c r="AM218" s="174" t="s">
        <v>49</v>
      </c>
      <c r="AN218" s="174" t="s">
        <v>49</v>
      </c>
      <c r="AO218" s="174" t="s">
        <v>49</v>
      </c>
      <c r="AP218" s="174" t="s">
        <v>49</v>
      </c>
      <c r="AR218" s="174"/>
      <c r="AS218" s="174"/>
      <c r="AT218" s="174"/>
      <c r="AU218" s="174"/>
    </row>
    <row r="219" spans="2:47" ht="59.1" customHeight="1" thickBot="1" x14ac:dyDescent="0.25">
      <c r="B219" s="48">
        <v>1</v>
      </c>
      <c r="C219" s="28" t="s">
        <v>617</v>
      </c>
      <c r="D219" s="144"/>
      <c r="E219" s="205">
        <v>8</v>
      </c>
      <c r="F219" s="205">
        <v>0</v>
      </c>
      <c r="G219" s="206">
        <v>1</v>
      </c>
      <c r="H219" s="205">
        <v>1</v>
      </c>
      <c r="I219" s="247">
        <f t="shared" ref="I219:I223" si="55">SUM(E219:H219)</f>
        <v>10</v>
      </c>
      <c r="J219" s="116"/>
      <c r="K219" s="192">
        <v>0.8</v>
      </c>
      <c r="L219" s="192">
        <v>0</v>
      </c>
      <c r="M219" s="192">
        <v>0.1</v>
      </c>
      <c r="N219" s="192">
        <v>0.1</v>
      </c>
      <c r="O219" s="157"/>
      <c r="P219" s="48">
        <v>1</v>
      </c>
      <c r="Q219" s="28" t="s">
        <v>246</v>
      </c>
      <c r="R219" s="144"/>
      <c r="S219" s="30">
        <v>11</v>
      </c>
      <c r="T219" s="30">
        <v>0</v>
      </c>
      <c r="U219" s="31">
        <v>0</v>
      </c>
      <c r="V219" s="30">
        <v>0</v>
      </c>
      <c r="W219" s="30">
        <v>11</v>
      </c>
      <c r="X219" s="116"/>
      <c r="Y219" s="127">
        <f t="shared" si="41"/>
        <v>1</v>
      </c>
      <c r="Z219" s="127">
        <f t="shared" si="41"/>
        <v>0</v>
      </c>
      <c r="AA219" s="127">
        <f t="shared" si="41"/>
        <v>0</v>
      </c>
      <c r="AB219" s="127">
        <f t="shared" si="41"/>
        <v>0</v>
      </c>
      <c r="AC219" s="157"/>
      <c r="AD219" s="28" t="s">
        <v>433</v>
      </c>
      <c r="AE219" s="83" t="s">
        <v>486</v>
      </c>
      <c r="AF219" s="154"/>
      <c r="AG219" s="174">
        <v>0.7</v>
      </c>
      <c r="AH219" s="174">
        <v>0.2</v>
      </c>
      <c r="AI219" s="174">
        <v>0.1</v>
      </c>
      <c r="AJ219" s="174">
        <v>0</v>
      </c>
      <c r="AK219" s="174">
        <v>0.90909090909090906</v>
      </c>
      <c r="AL219" s="175"/>
      <c r="AM219" s="264">
        <f t="shared" ref="AM219:AP223" si="56">K219-Y219</f>
        <v>-0.19999999999999996</v>
      </c>
      <c r="AN219" s="264">
        <f t="shared" si="56"/>
        <v>0</v>
      </c>
      <c r="AO219" s="264">
        <f t="shared" si="56"/>
        <v>0.1</v>
      </c>
      <c r="AP219" s="264">
        <f t="shared" si="56"/>
        <v>0.1</v>
      </c>
      <c r="AR219" s="174">
        <f t="shared" ref="AR219:AU223" si="57">Y219-AG219</f>
        <v>0.30000000000000004</v>
      </c>
      <c r="AS219" s="174">
        <f t="shared" si="57"/>
        <v>-0.2</v>
      </c>
      <c r="AT219" s="174">
        <f t="shared" si="57"/>
        <v>-0.1</v>
      </c>
      <c r="AU219" s="174">
        <f t="shared" si="57"/>
        <v>0</v>
      </c>
    </row>
    <row r="220" spans="2:47" ht="17.100000000000001" customHeight="1" thickBot="1" x14ac:dyDescent="0.25">
      <c r="B220" s="48">
        <v>2</v>
      </c>
      <c r="C220" s="28" t="s">
        <v>247</v>
      </c>
      <c r="D220" s="144"/>
      <c r="E220" s="205">
        <v>9</v>
      </c>
      <c r="F220" s="205">
        <v>0</v>
      </c>
      <c r="G220" s="206">
        <v>1</v>
      </c>
      <c r="H220" s="205">
        <v>0</v>
      </c>
      <c r="I220" s="247">
        <f t="shared" si="55"/>
        <v>10</v>
      </c>
      <c r="J220" s="116"/>
      <c r="K220" s="192">
        <v>0.9</v>
      </c>
      <c r="L220" s="192">
        <v>0</v>
      </c>
      <c r="M220" s="192">
        <v>0.1</v>
      </c>
      <c r="N220" s="192">
        <v>0</v>
      </c>
      <c r="O220" s="157"/>
      <c r="P220" s="48">
        <v>2</v>
      </c>
      <c r="Q220" s="28" t="s">
        <v>247</v>
      </c>
      <c r="R220" s="144"/>
      <c r="S220" s="30">
        <v>11</v>
      </c>
      <c r="T220" s="30">
        <v>0</v>
      </c>
      <c r="U220" s="31">
        <v>0</v>
      </c>
      <c r="V220" s="30">
        <v>0</v>
      </c>
      <c r="W220" s="30">
        <v>11</v>
      </c>
      <c r="X220" s="116"/>
      <c r="Y220" s="127">
        <f t="shared" si="41"/>
        <v>1</v>
      </c>
      <c r="Z220" s="127">
        <f t="shared" si="41"/>
        <v>0</v>
      </c>
      <c r="AA220" s="127">
        <f t="shared" si="41"/>
        <v>0</v>
      </c>
      <c r="AB220" s="127">
        <f t="shared" si="41"/>
        <v>0</v>
      </c>
      <c r="AC220" s="157"/>
      <c r="AD220" s="28" t="s">
        <v>156</v>
      </c>
      <c r="AE220" s="83" t="s">
        <v>247</v>
      </c>
      <c r="AF220" s="154"/>
      <c r="AG220" s="174">
        <v>0.66666666666666663</v>
      </c>
      <c r="AH220" s="174">
        <v>0.22222222222222221</v>
      </c>
      <c r="AI220" s="174">
        <v>0.1111111111111111</v>
      </c>
      <c r="AJ220" s="174">
        <v>0</v>
      </c>
      <c r="AK220" s="174">
        <v>0.81818181818181823</v>
      </c>
      <c r="AL220" s="175"/>
      <c r="AM220" s="264">
        <f t="shared" si="56"/>
        <v>-9.9999999999999978E-2</v>
      </c>
      <c r="AN220" s="264">
        <f t="shared" si="56"/>
        <v>0</v>
      </c>
      <c r="AO220" s="264">
        <f t="shared" si="56"/>
        <v>0.1</v>
      </c>
      <c r="AP220" s="264">
        <f t="shared" si="56"/>
        <v>0</v>
      </c>
      <c r="AR220" s="174">
        <f t="shared" si="57"/>
        <v>0.33333333333333337</v>
      </c>
      <c r="AS220" s="174">
        <f t="shared" si="57"/>
        <v>-0.22222222222222221</v>
      </c>
      <c r="AT220" s="174">
        <f t="shared" si="57"/>
        <v>-0.1111111111111111</v>
      </c>
      <c r="AU220" s="174">
        <f t="shared" si="57"/>
        <v>0</v>
      </c>
    </row>
    <row r="221" spans="2:47" ht="36.6" customHeight="1" thickBot="1" x14ac:dyDescent="0.25">
      <c r="B221" s="48">
        <v>3</v>
      </c>
      <c r="C221" s="28" t="s">
        <v>248</v>
      </c>
      <c r="D221" s="144"/>
      <c r="E221" s="205">
        <v>7</v>
      </c>
      <c r="F221" s="205">
        <v>1</v>
      </c>
      <c r="G221" s="206">
        <v>1</v>
      </c>
      <c r="H221" s="205">
        <v>1</v>
      </c>
      <c r="I221" s="247">
        <f t="shared" si="55"/>
        <v>10</v>
      </c>
      <c r="J221" s="116"/>
      <c r="K221" s="192">
        <v>0.7</v>
      </c>
      <c r="L221" s="192">
        <v>0.1</v>
      </c>
      <c r="M221" s="192">
        <v>0.1</v>
      </c>
      <c r="N221" s="192">
        <v>0.1</v>
      </c>
      <c r="O221" s="157"/>
      <c r="P221" s="48">
        <v>3</v>
      </c>
      <c r="Q221" s="28" t="s">
        <v>248</v>
      </c>
      <c r="R221" s="144"/>
      <c r="S221" s="30">
        <v>11</v>
      </c>
      <c r="T221" s="30">
        <v>0</v>
      </c>
      <c r="U221" s="31">
        <v>0</v>
      </c>
      <c r="V221" s="30">
        <v>0</v>
      </c>
      <c r="W221" s="30">
        <v>11</v>
      </c>
      <c r="X221" s="116"/>
      <c r="Y221" s="127">
        <f t="shared" si="41"/>
        <v>1</v>
      </c>
      <c r="Z221" s="127">
        <f t="shared" si="41"/>
        <v>0</v>
      </c>
      <c r="AA221" s="127">
        <f t="shared" si="41"/>
        <v>0</v>
      </c>
      <c r="AB221" s="127">
        <f t="shared" si="41"/>
        <v>0</v>
      </c>
      <c r="AC221" s="157"/>
      <c r="AD221" s="28" t="s">
        <v>434</v>
      </c>
      <c r="AE221" s="83" t="s">
        <v>248</v>
      </c>
      <c r="AF221" s="154"/>
      <c r="AG221" s="174">
        <v>0.6</v>
      </c>
      <c r="AH221" s="174">
        <v>0.2</v>
      </c>
      <c r="AI221" s="174">
        <v>0.1</v>
      </c>
      <c r="AJ221" s="174">
        <v>0.1</v>
      </c>
      <c r="AK221" s="174">
        <v>0.90909090909090906</v>
      </c>
      <c r="AL221" s="175"/>
      <c r="AM221" s="264">
        <f t="shared" si="56"/>
        <v>-0.30000000000000004</v>
      </c>
      <c r="AN221" s="264">
        <f t="shared" si="56"/>
        <v>0.1</v>
      </c>
      <c r="AO221" s="264">
        <f t="shared" si="56"/>
        <v>0.1</v>
      </c>
      <c r="AP221" s="264">
        <f t="shared" si="56"/>
        <v>0.1</v>
      </c>
      <c r="AR221" s="174">
        <f t="shared" si="57"/>
        <v>0.4</v>
      </c>
      <c r="AS221" s="174">
        <f t="shared" si="57"/>
        <v>-0.2</v>
      </c>
      <c r="AT221" s="174">
        <f t="shared" si="57"/>
        <v>-0.1</v>
      </c>
      <c r="AU221" s="174">
        <f t="shared" si="57"/>
        <v>-0.1</v>
      </c>
    </row>
    <row r="222" spans="2:47" ht="25.35" customHeight="1" thickBot="1" x14ac:dyDescent="0.25">
      <c r="B222" s="48">
        <v>4</v>
      </c>
      <c r="C222" s="28" t="s">
        <v>249</v>
      </c>
      <c r="D222" s="144"/>
      <c r="E222" s="205">
        <v>8</v>
      </c>
      <c r="F222" s="205">
        <v>0</v>
      </c>
      <c r="G222" s="206">
        <v>1</v>
      </c>
      <c r="H222" s="205">
        <v>1</v>
      </c>
      <c r="I222" s="247">
        <f t="shared" si="55"/>
        <v>10</v>
      </c>
      <c r="J222" s="116"/>
      <c r="K222" s="192">
        <v>0.8</v>
      </c>
      <c r="L222" s="192">
        <v>0</v>
      </c>
      <c r="M222" s="192">
        <v>0.1</v>
      </c>
      <c r="N222" s="192">
        <v>0.1</v>
      </c>
      <c r="O222" s="157"/>
      <c r="P222" s="48">
        <v>4</v>
      </c>
      <c r="Q222" s="28" t="s">
        <v>249</v>
      </c>
      <c r="R222" s="144"/>
      <c r="S222" s="30">
        <v>11</v>
      </c>
      <c r="T222" s="30">
        <v>0</v>
      </c>
      <c r="U222" s="31">
        <v>0</v>
      </c>
      <c r="V222" s="30">
        <v>0</v>
      </c>
      <c r="W222" s="30">
        <v>11</v>
      </c>
      <c r="X222" s="116"/>
      <c r="Y222" s="127">
        <f t="shared" si="41"/>
        <v>1</v>
      </c>
      <c r="Z222" s="127">
        <f t="shared" si="41"/>
        <v>0</v>
      </c>
      <c r="AA222" s="127">
        <f t="shared" si="41"/>
        <v>0</v>
      </c>
      <c r="AB222" s="127">
        <f t="shared" si="41"/>
        <v>0</v>
      </c>
      <c r="AC222" s="157"/>
      <c r="AD222" s="28" t="s">
        <v>435</v>
      </c>
      <c r="AE222" s="83" t="s">
        <v>249</v>
      </c>
      <c r="AF222" s="154"/>
      <c r="AG222" s="174">
        <v>0.6</v>
      </c>
      <c r="AH222" s="174">
        <v>0.2</v>
      </c>
      <c r="AI222" s="174">
        <v>0.1</v>
      </c>
      <c r="AJ222" s="174">
        <v>0.1</v>
      </c>
      <c r="AK222" s="174">
        <v>0.90909090909090906</v>
      </c>
      <c r="AL222" s="175"/>
      <c r="AM222" s="264">
        <f t="shared" si="56"/>
        <v>-0.19999999999999996</v>
      </c>
      <c r="AN222" s="264">
        <f t="shared" si="56"/>
        <v>0</v>
      </c>
      <c r="AO222" s="264">
        <f t="shared" si="56"/>
        <v>0.1</v>
      </c>
      <c r="AP222" s="264">
        <f t="shared" si="56"/>
        <v>0.1</v>
      </c>
      <c r="AR222" s="174">
        <f t="shared" si="57"/>
        <v>0.4</v>
      </c>
      <c r="AS222" s="174">
        <f t="shared" si="57"/>
        <v>-0.2</v>
      </c>
      <c r="AT222" s="174">
        <f t="shared" si="57"/>
        <v>-0.1</v>
      </c>
      <c r="AU222" s="174">
        <f t="shared" si="57"/>
        <v>-0.1</v>
      </c>
    </row>
    <row r="223" spans="2:47" ht="36.6" customHeight="1" thickBot="1" x14ac:dyDescent="0.25">
      <c r="B223" s="48">
        <v>5</v>
      </c>
      <c r="C223" s="28" t="s">
        <v>618</v>
      </c>
      <c r="D223" s="144"/>
      <c r="E223" s="205">
        <v>10</v>
      </c>
      <c r="F223" s="205">
        <v>0</v>
      </c>
      <c r="G223" s="206">
        <v>0</v>
      </c>
      <c r="H223" s="205">
        <v>0</v>
      </c>
      <c r="I223" s="247">
        <f t="shared" si="55"/>
        <v>10</v>
      </c>
      <c r="J223" s="116"/>
      <c r="K223" s="192">
        <v>1</v>
      </c>
      <c r="L223" s="192">
        <v>0</v>
      </c>
      <c r="M223" s="192">
        <v>0</v>
      </c>
      <c r="N223" s="192">
        <v>0</v>
      </c>
      <c r="O223" s="157"/>
      <c r="P223" s="48">
        <v>5</v>
      </c>
      <c r="Q223" s="28" t="s">
        <v>250</v>
      </c>
      <c r="R223" s="144"/>
      <c r="S223" s="30">
        <v>10</v>
      </c>
      <c r="T223" s="30">
        <v>1</v>
      </c>
      <c r="U223" s="31">
        <v>0</v>
      </c>
      <c r="V223" s="30">
        <v>0</v>
      </c>
      <c r="W223" s="30">
        <v>11</v>
      </c>
      <c r="X223" s="116"/>
      <c r="Y223" s="127">
        <f t="shared" si="41"/>
        <v>0.90909090909090906</v>
      </c>
      <c r="Z223" s="127">
        <f t="shared" si="41"/>
        <v>9.0909090909090912E-2</v>
      </c>
      <c r="AA223" s="127">
        <f t="shared" si="41"/>
        <v>0</v>
      </c>
      <c r="AB223" s="127">
        <f t="shared" si="41"/>
        <v>0</v>
      </c>
      <c r="AC223" s="157"/>
      <c r="AD223" s="28" t="s">
        <v>436</v>
      </c>
      <c r="AE223" s="83" t="s">
        <v>250</v>
      </c>
      <c r="AF223" s="154"/>
      <c r="AG223" s="174">
        <v>0.6</v>
      </c>
      <c r="AH223" s="174">
        <v>0.3</v>
      </c>
      <c r="AI223" s="174">
        <v>0.1</v>
      </c>
      <c r="AJ223" s="174">
        <v>0</v>
      </c>
      <c r="AK223" s="174">
        <v>0.90909090909090906</v>
      </c>
      <c r="AL223" s="175"/>
      <c r="AM223" s="264">
        <f t="shared" si="56"/>
        <v>9.0909090909090939E-2</v>
      </c>
      <c r="AN223" s="264">
        <f t="shared" si="56"/>
        <v>-9.0909090909090912E-2</v>
      </c>
      <c r="AO223" s="264">
        <f t="shared" si="56"/>
        <v>0</v>
      </c>
      <c r="AP223" s="264">
        <f t="shared" si="56"/>
        <v>0</v>
      </c>
      <c r="AR223" s="174">
        <f t="shared" si="57"/>
        <v>0.30909090909090908</v>
      </c>
      <c r="AS223" s="174">
        <f t="shared" si="57"/>
        <v>-0.20909090909090908</v>
      </c>
      <c r="AT223" s="174">
        <f t="shared" si="57"/>
        <v>-0.1</v>
      </c>
      <c r="AU223" s="174">
        <f t="shared" si="57"/>
        <v>0</v>
      </c>
    </row>
    <row r="224" spans="2:47"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X224" s="116"/>
      <c r="Y224" s="127" t="str">
        <f t="shared" si="41"/>
        <v/>
      </c>
      <c r="Z224" s="127" t="str">
        <f t="shared" si="41"/>
        <v/>
      </c>
      <c r="AA224" s="127" t="str">
        <f t="shared" si="41"/>
        <v/>
      </c>
      <c r="AB224" s="127" t="str">
        <f t="shared" si="41"/>
        <v/>
      </c>
      <c r="AC224" s="157"/>
      <c r="AD224" s="88"/>
      <c r="AG224" s="175"/>
      <c r="AH224" s="175"/>
      <c r="AI224" s="175"/>
      <c r="AJ224" s="175"/>
      <c r="AK224" s="175"/>
      <c r="AL224" s="175"/>
      <c r="AM224" s="174" t="s">
        <v>49</v>
      </c>
      <c r="AN224" s="174" t="s">
        <v>49</v>
      </c>
      <c r="AO224" s="174" t="s">
        <v>49</v>
      </c>
      <c r="AP224" s="174" t="s">
        <v>49</v>
      </c>
      <c r="AR224" s="174"/>
      <c r="AS224" s="174"/>
      <c r="AT224" s="174"/>
      <c r="AU224" s="174"/>
    </row>
    <row r="225" spans="1:47"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X225" s="116"/>
      <c r="Y225" s="127" t="str">
        <f t="shared" si="41"/>
        <v/>
      </c>
      <c r="Z225" s="127" t="str">
        <f t="shared" si="41"/>
        <v/>
      </c>
      <c r="AA225" s="127" t="str">
        <f t="shared" si="41"/>
        <v/>
      </c>
      <c r="AB225" s="127" t="str">
        <f t="shared" si="41"/>
        <v/>
      </c>
      <c r="AC225" s="157"/>
      <c r="AD225" s="168" t="s">
        <v>487</v>
      </c>
      <c r="AE225" s="80" t="s">
        <v>488</v>
      </c>
      <c r="AG225" s="175"/>
      <c r="AH225" s="175"/>
      <c r="AI225" s="175"/>
      <c r="AJ225" s="175"/>
      <c r="AK225" s="175"/>
      <c r="AL225" s="175"/>
      <c r="AM225" s="174" t="s">
        <v>49</v>
      </c>
      <c r="AN225" s="174" t="s">
        <v>49</v>
      </c>
      <c r="AO225" s="174" t="s">
        <v>49</v>
      </c>
      <c r="AP225" s="174" t="s">
        <v>49</v>
      </c>
      <c r="AR225" s="174"/>
      <c r="AS225" s="174"/>
      <c r="AT225" s="174"/>
      <c r="AU225" s="174"/>
    </row>
    <row r="226" spans="1:47"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X226" s="116"/>
      <c r="Y226" s="127" t="str">
        <f t="shared" si="41"/>
        <v/>
      </c>
      <c r="Z226" s="127" t="str">
        <f t="shared" si="41"/>
        <v/>
      </c>
      <c r="AA226" s="127" t="str">
        <f t="shared" si="41"/>
        <v/>
      </c>
      <c r="AB226" s="127" t="str">
        <f t="shared" ref="AB226:AB289" si="58">IF(ISERROR(V226/$W226),"",V226/$W226)</f>
        <v/>
      </c>
      <c r="AC226" s="157"/>
      <c r="AD226" s="88"/>
      <c r="AG226" s="175"/>
      <c r="AH226" s="175"/>
      <c r="AI226" s="175"/>
      <c r="AJ226" s="175"/>
      <c r="AK226" s="175"/>
      <c r="AL226" s="175"/>
      <c r="AM226" s="174" t="s">
        <v>49</v>
      </c>
      <c r="AN226" s="174" t="s">
        <v>49</v>
      </c>
      <c r="AO226" s="174" t="s">
        <v>49</v>
      </c>
      <c r="AP226" s="174" t="s">
        <v>49</v>
      </c>
      <c r="AR226" s="174"/>
      <c r="AS226" s="174"/>
      <c r="AT226" s="174"/>
      <c r="AU226" s="174"/>
    </row>
    <row r="227" spans="1:47"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X227" s="116"/>
      <c r="Y227" s="127" t="str">
        <f t="shared" ref="Y227:AB290" si="59">IF(ISERROR(S227/$W227),"",S227/$W227)</f>
        <v/>
      </c>
      <c r="Z227" s="127" t="str">
        <f t="shared" si="59"/>
        <v/>
      </c>
      <c r="AA227" s="127" t="str">
        <f t="shared" si="59"/>
        <v/>
      </c>
      <c r="AB227" s="127" t="str">
        <f t="shared" si="58"/>
        <v/>
      </c>
      <c r="AC227" s="157"/>
      <c r="AD227" s="35" t="s">
        <v>433</v>
      </c>
      <c r="AE227" s="36" t="s">
        <v>252</v>
      </c>
      <c r="AG227" s="175"/>
      <c r="AH227" s="175"/>
      <c r="AI227" s="175"/>
      <c r="AJ227" s="175"/>
      <c r="AK227" s="175"/>
      <c r="AL227" s="175"/>
      <c r="AM227" s="174" t="s">
        <v>49</v>
      </c>
      <c r="AN227" s="174" t="s">
        <v>49</v>
      </c>
      <c r="AO227" s="174" t="s">
        <v>49</v>
      </c>
      <c r="AP227" s="174" t="s">
        <v>49</v>
      </c>
      <c r="AR227" s="174"/>
      <c r="AS227" s="174"/>
      <c r="AT227" s="174"/>
      <c r="AU227" s="174"/>
    </row>
    <row r="228" spans="1:47" ht="36.6" customHeight="1" thickBot="1" x14ac:dyDescent="0.25">
      <c r="B228" s="48" t="s">
        <v>138</v>
      </c>
      <c r="C228" s="28" t="s">
        <v>253</v>
      </c>
      <c r="D228" s="144"/>
      <c r="E228" s="205">
        <v>7</v>
      </c>
      <c r="F228" s="205">
        <v>0</v>
      </c>
      <c r="G228" s="206">
        <v>0</v>
      </c>
      <c r="H228" s="205">
        <v>0</v>
      </c>
      <c r="I228" s="247">
        <f t="shared" ref="I228:I232" si="60">SUM(E228:H228)</f>
        <v>7</v>
      </c>
      <c r="J228" s="116"/>
      <c r="K228" s="192">
        <v>1</v>
      </c>
      <c r="L228" s="192">
        <v>0</v>
      </c>
      <c r="M228" s="192">
        <v>0</v>
      </c>
      <c r="N228" s="192">
        <v>0</v>
      </c>
      <c r="O228" s="157"/>
      <c r="P228" s="48" t="s">
        <v>138</v>
      </c>
      <c r="Q228" s="28" t="s">
        <v>253</v>
      </c>
      <c r="R228" s="144"/>
      <c r="S228" s="30">
        <v>8</v>
      </c>
      <c r="T228" s="30">
        <v>0</v>
      </c>
      <c r="U228" s="31">
        <v>0</v>
      </c>
      <c r="V228" s="30">
        <v>0</v>
      </c>
      <c r="W228" s="30">
        <v>8</v>
      </c>
      <c r="X228" s="116"/>
      <c r="Y228" s="127">
        <f t="shared" si="59"/>
        <v>1</v>
      </c>
      <c r="Z228" s="127">
        <f t="shared" si="59"/>
        <v>0</v>
      </c>
      <c r="AA228" s="127">
        <f t="shared" si="59"/>
        <v>0</v>
      </c>
      <c r="AB228" s="127">
        <f t="shared" si="58"/>
        <v>0</v>
      </c>
      <c r="AC228" s="157"/>
      <c r="AD228" s="28" t="s">
        <v>138</v>
      </c>
      <c r="AE228" s="83" t="s">
        <v>489</v>
      </c>
      <c r="AF228" s="154"/>
      <c r="AG228" s="174">
        <v>0.6</v>
      </c>
      <c r="AH228" s="174">
        <v>0.2</v>
      </c>
      <c r="AI228" s="174">
        <v>0.1</v>
      </c>
      <c r="AJ228" s="174">
        <v>0.1</v>
      </c>
      <c r="AK228" s="174">
        <v>0.90909090909090906</v>
      </c>
      <c r="AL228" s="175"/>
      <c r="AM228" s="264">
        <f t="shared" ref="AM228:AP232" si="61">K228-Y228</f>
        <v>0</v>
      </c>
      <c r="AN228" s="264">
        <f t="shared" si="61"/>
        <v>0</v>
      </c>
      <c r="AO228" s="264">
        <f t="shared" si="61"/>
        <v>0</v>
      </c>
      <c r="AP228" s="264">
        <f t="shared" si="61"/>
        <v>0</v>
      </c>
      <c r="AR228" s="174">
        <f t="shared" ref="AR228:AU232" si="62">Y228-AG228</f>
        <v>0.4</v>
      </c>
      <c r="AS228" s="174">
        <f t="shared" si="62"/>
        <v>-0.2</v>
      </c>
      <c r="AT228" s="174">
        <f t="shared" si="62"/>
        <v>-0.1</v>
      </c>
      <c r="AU228" s="174">
        <f t="shared" si="62"/>
        <v>-0.1</v>
      </c>
    </row>
    <row r="229" spans="1:47" ht="36.6" customHeight="1" thickBot="1" x14ac:dyDescent="0.25">
      <c r="A229" s="2"/>
      <c r="B229" s="48" t="s">
        <v>149</v>
      </c>
      <c r="C229" s="28" t="s">
        <v>254</v>
      </c>
      <c r="D229" s="144"/>
      <c r="E229" s="205">
        <v>7</v>
      </c>
      <c r="F229" s="205">
        <v>0</v>
      </c>
      <c r="G229" s="206">
        <v>0</v>
      </c>
      <c r="H229" s="205">
        <v>0</v>
      </c>
      <c r="I229" s="247">
        <f t="shared" si="60"/>
        <v>7</v>
      </c>
      <c r="J229" s="116"/>
      <c r="K229" s="192">
        <v>1</v>
      </c>
      <c r="L229" s="192">
        <v>0</v>
      </c>
      <c r="M229" s="192">
        <v>0</v>
      </c>
      <c r="N229" s="192">
        <v>0</v>
      </c>
      <c r="O229" s="157"/>
      <c r="P229" s="48" t="s">
        <v>149</v>
      </c>
      <c r="Q229" s="28" t="s">
        <v>254</v>
      </c>
      <c r="R229" s="144"/>
      <c r="S229" s="30">
        <v>8</v>
      </c>
      <c r="T229" s="30">
        <v>0</v>
      </c>
      <c r="U229" s="31">
        <v>0</v>
      </c>
      <c r="V229" s="30">
        <v>0</v>
      </c>
      <c r="W229" s="30">
        <v>8</v>
      </c>
      <c r="X229" s="116"/>
      <c r="Y229" s="127">
        <f t="shared" si="59"/>
        <v>1</v>
      </c>
      <c r="Z229" s="127">
        <f t="shared" si="59"/>
        <v>0</v>
      </c>
      <c r="AA229" s="127">
        <f t="shared" si="59"/>
        <v>0</v>
      </c>
      <c r="AB229" s="127">
        <f t="shared" si="58"/>
        <v>0</v>
      </c>
      <c r="AC229" s="157"/>
      <c r="AD229" s="28" t="s">
        <v>149</v>
      </c>
      <c r="AE229" s="83" t="s">
        <v>490</v>
      </c>
      <c r="AF229" s="154"/>
      <c r="AG229" s="174">
        <v>0.8</v>
      </c>
      <c r="AH229" s="174">
        <v>0.1</v>
      </c>
      <c r="AI229" s="174">
        <v>0.1</v>
      </c>
      <c r="AJ229" s="174">
        <v>0</v>
      </c>
      <c r="AK229" s="174">
        <v>0.90909090909090906</v>
      </c>
      <c r="AL229" s="175"/>
      <c r="AM229" s="264">
        <f t="shared" si="61"/>
        <v>0</v>
      </c>
      <c r="AN229" s="264">
        <f t="shared" si="61"/>
        <v>0</v>
      </c>
      <c r="AO229" s="264">
        <f t="shared" si="61"/>
        <v>0</v>
      </c>
      <c r="AP229" s="264">
        <f t="shared" si="61"/>
        <v>0</v>
      </c>
      <c r="AR229" s="174">
        <f t="shared" si="62"/>
        <v>0.19999999999999996</v>
      </c>
      <c r="AS229" s="174">
        <f t="shared" si="62"/>
        <v>-0.1</v>
      </c>
      <c r="AT229" s="174">
        <f t="shared" si="62"/>
        <v>-0.1</v>
      </c>
      <c r="AU229" s="174">
        <f t="shared" si="62"/>
        <v>0</v>
      </c>
    </row>
    <row r="230" spans="1:47" ht="25.35" customHeight="1" thickBot="1" x14ac:dyDescent="0.25">
      <c r="A230" s="2"/>
      <c r="B230" s="48" t="s">
        <v>152</v>
      </c>
      <c r="C230" s="28" t="s">
        <v>255</v>
      </c>
      <c r="D230" s="144"/>
      <c r="E230" s="205">
        <v>7</v>
      </c>
      <c r="F230" s="205">
        <v>0</v>
      </c>
      <c r="G230" s="206">
        <v>0</v>
      </c>
      <c r="H230" s="205">
        <v>0</v>
      </c>
      <c r="I230" s="247">
        <f t="shared" si="60"/>
        <v>7</v>
      </c>
      <c r="J230" s="116"/>
      <c r="K230" s="192">
        <v>1</v>
      </c>
      <c r="L230" s="192">
        <v>0</v>
      </c>
      <c r="M230" s="192">
        <v>0</v>
      </c>
      <c r="N230" s="192">
        <v>0</v>
      </c>
      <c r="O230" s="157"/>
      <c r="P230" s="48" t="s">
        <v>152</v>
      </c>
      <c r="Q230" s="28" t="s">
        <v>255</v>
      </c>
      <c r="R230" s="144"/>
      <c r="S230" s="30">
        <v>8</v>
      </c>
      <c r="T230" s="30">
        <v>0</v>
      </c>
      <c r="U230" s="31">
        <v>0</v>
      </c>
      <c r="V230" s="30">
        <v>0</v>
      </c>
      <c r="W230" s="30">
        <v>8</v>
      </c>
      <c r="X230" s="116"/>
      <c r="Y230" s="127">
        <f t="shared" si="59"/>
        <v>1</v>
      </c>
      <c r="Z230" s="127">
        <f t="shared" si="59"/>
        <v>0</v>
      </c>
      <c r="AA230" s="127">
        <f t="shared" si="59"/>
        <v>0</v>
      </c>
      <c r="AB230" s="127">
        <f t="shared" si="58"/>
        <v>0</v>
      </c>
      <c r="AC230" s="157"/>
      <c r="AD230" s="28" t="s">
        <v>152</v>
      </c>
      <c r="AE230" s="83" t="s">
        <v>491</v>
      </c>
      <c r="AF230" s="154"/>
      <c r="AG230" s="174">
        <v>0.6</v>
      </c>
      <c r="AH230" s="174">
        <v>0.2</v>
      </c>
      <c r="AI230" s="174">
        <v>0.1</v>
      </c>
      <c r="AJ230" s="174">
        <v>0.1</v>
      </c>
      <c r="AK230" s="174">
        <v>0.90909090909090906</v>
      </c>
      <c r="AL230" s="175"/>
      <c r="AM230" s="264">
        <f t="shared" si="61"/>
        <v>0</v>
      </c>
      <c r="AN230" s="264">
        <f t="shared" si="61"/>
        <v>0</v>
      </c>
      <c r="AO230" s="264">
        <f t="shared" si="61"/>
        <v>0</v>
      </c>
      <c r="AP230" s="264">
        <f t="shared" si="61"/>
        <v>0</v>
      </c>
      <c r="AR230" s="174">
        <f t="shared" si="62"/>
        <v>0.4</v>
      </c>
      <c r="AS230" s="174">
        <f t="shared" si="62"/>
        <v>-0.2</v>
      </c>
      <c r="AT230" s="174">
        <f t="shared" si="62"/>
        <v>-0.1</v>
      </c>
      <c r="AU230" s="174">
        <f t="shared" si="62"/>
        <v>-0.1</v>
      </c>
    </row>
    <row r="231" spans="1:47" ht="36.6" customHeight="1" thickBot="1" x14ac:dyDescent="0.25">
      <c r="A231" s="2"/>
      <c r="B231" s="48" t="s">
        <v>256</v>
      </c>
      <c r="C231" s="28" t="s">
        <v>257</v>
      </c>
      <c r="D231" s="144"/>
      <c r="E231" s="205">
        <v>7</v>
      </c>
      <c r="F231" s="205">
        <v>0</v>
      </c>
      <c r="G231" s="206">
        <v>0</v>
      </c>
      <c r="H231" s="205">
        <v>0</v>
      </c>
      <c r="I231" s="247">
        <f t="shared" si="60"/>
        <v>7</v>
      </c>
      <c r="J231" s="116"/>
      <c r="K231" s="192">
        <v>1</v>
      </c>
      <c r="L231" s="192">
        <v>0</v>
      </c>
      <c r="M231" s="192">
        <v>0</v>
      </c>
      <c r="N231" s="192">
        <v>0</v>
      </c>
      <c r="O231" s="157"/>
      <c r="P231" s="48" t="s">
        <v>256</v>
      </c>
      <c r="Q231" s="28" t="s">
        <v>257</v>
      </c>
      <c r="R231" s="144"/>
      <c r="S231" s="30">
        <v>8</v>
      </c>
      <c r="T231" s="30">
        <v>0</v>
      </c>
      <c r="U231" s="31">
        <v>0</v>
      </c>
      <c r="V231" s="30">
        <v>0</v>
      </c>
      <c r="W231" s="30">
        <v>8</v>
      </c>
      <c r="X231" s="116"/>
      <c r="Y231" s="127">
        <f t="shared" si="59"/>
        <v>1</v>
      </c>
      <c r="Z231" s="127">
        <f t="shared" si="59"/>
        <v>0</v>
      </c>
      <c r="AA231" s="127">
        <f t="shared" si="59"/>
        <v>0</v>
      </c>
      <c r="AB231" s="127">
        <f t="shared" si="58"/>
        <v>0</v>
      </c>
      <c r="AC231" s="157"/>
      <c r="AD231" s="28" t="s">
        <v>256</v>
      </c>
      <c r="AE231" s="83" t="s">
        <v>492</v>
      </c>
      <c r="AF231" s="154"/>
      <c r="AG231" s="174">
        <v>0.6</v>
      </c>
      <c r="AH231" s="174">
        <v>0.2</v>
      </c>
      <c r="AI231" s="174">
        <v>0.1</v>
      </c>
      <c r="AJ231" s="174">
        <v>0.1</v>
      </c>
      <c r="AK231" s="174">
        <v>0.90909090909090906</v>
      </c>
      <c r="AL231" s="175"/>
      <c r="AM231" s="264">
        <f t="shared" si="61"/>
        <v>0</v>
      </c>
      <c r="AN231" s="264">
        <f t="shared" si="61"/>
        <v>0</v>
      </c>
      <c r="AO231" s="264">
        <f t="shared" si="61"/>
        <v>0</v>
      </c>
      <c r="AP231" s="264">
        <f t="shared" si="61"/>
        <v>0</v>
      </c>
      <c r="AR231" s="174">
        <f t="shared" si="62"/>
        <v>0.4</v>
      </c>
      <c r="AS231" s="174">
        <f t="shared" si="62"/>
        <v>-0.2</v>
      </c>
      <c r="AT231" s="174">
        <f t="shared" si="62"/>
        <v>-0.1</v>
      </c>
      <c r="AU231" s="174">
        <f t="shared" si="62"/>
        <v>-0.1</v>
      </c>
    </row>
    <row r="232" spans="1:47" ht="25.35" customHeight="1" thickBot="1" x14ac:dyDescent="0.25">
      <c r="A232" s="2"/>
      <c r="B232" s="48" t="s">
        <v>258</v>
      </c>
      <c r="C232" s="28" t="s">
        <v>259</v>
      </c>
      <c r="D232" s="144"/>
      <c r="E232" s="205">
        <v>7</v>
      </c>
      <c r="F232" s="205">
        <v>0</v>
      </c>
      <c r="G232" s="206">
        <v>0</v>
      </c>
      <c r="H232" s="205">
        <v>0</v>
      </c>
      <c r="I232" s="247">
        <f t="shared" si="60"/>
        <v>7</v>
      </c>
      <c r="J232" s="116"/>
      <c r="K232" s="192">
        <v>1</v>
      </c>
      <c r="L232" s="192">
        <v>0</v>
      </c>
      <c r="M232" s="192">
        <v>0</v>
      </c>
      <c r="N232" s="192">
        <v>0</v>
      </c>
      <c r="O232" s="157"/>
      <c r="P232" s="48" t="s">
        <v>258</v>
      </c>
      <c r="Q232" s="28" t="s">
        <v>259</v>
      </c>
      <c r="R232" s="144"/>
      <c r="S232" s="30">
        <v>8</v>
      </c>
      <c r="T232" s="30">
        <v>0</v>
      </c>
      <c r="U232" s="31">
        <v>0</v>
      </c>
      <c r="V232" s="30">
        <v>0</v>
      </c>
      <c r="W232" s="30">
        <v>8</v>
      </c>
      <c r="X232" s="116"/>
      <c r="Y232" s="127">
        <f t="shared" si="59"/>
        <v>1</v>
      </c>
      <c r="Z232" s="127">
        <f t="shared" si="59"/>
        <v>0</v>
      </c>
      <c r="AA232" s="127">
        <f t="shared" si="59"/>
        <v>0</v>
      </c>
      <c r="AB232" s="127">
        <f t="shared" si="58"/>
        <v>0</v>
      </c>
      <c r="AC232" s="157"/>
      <c r="AD232" s="28" t="s">
        <v>258</v>
      </c>
      <c r="AE232" s="83" t="s">
        <v>259</v>
      </c>
      <c r="AF232" s="154"/>
      <c r="AG232" s="174">
        <v>0.66666666666666663</v>
      </c>
      <c r="AH232" s="174">
        <v>0.22222222222222221</v>
      </c>
      <c r="AI232" s="174">
        <v>0.1111111111111111</v>
      </c>
      <c r="AJ232" s="174">
        <v>0</v>
      </c>
      <c r="AK232" s="174">
        <v>0.81818181818181823</v>
      </c>
      <c r="AL232" s="175"/>
      <c r="AM232" s="264">
        <f t="shared" si="61"/>
        <v>0</v>
      </c>
      <c r="AN232" s="264">
        <f t="shared" si="61"/>
        <v>0</v>
      </c>
      <c r="AO232" s="264">
        <f t="shared" si="61"/>
        <v>0</v>
      </c>
      <c r="AP232" s="264">
        <f t="shared" si="61"/>
        <v>0</v>
      </c>
      <c r="AR232" s="174">
        <f t="shared" si="62"/>
        <v>0.33333333333333337</v>
      </c>
      <c r="AS232" s="174">
        <f t="shared" si="62"/>
        <v>-0.22222222222222221</v>
      </c>
      <c r="AT232" s="174">
        <f t="shared" si="62"/>
        <v>-0.1111111111111111</v>
      </c>
      <c r="AU232" s="174">
        <f t="shared" si="62"/>
        <v>0</v>
      </c>
    </row>
    <row r="233" spans="1:47" ht="17.100000000000001" customHeight="1" thickBot="1" x14ac:dyDescent="0.25">
      <c r="A233" s="2"/>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X233" s="116"/>
      <c r="Y233" s="127" t="str">
        <f t="shared" si="59"/>
        <v/>
      </c>
      <c r="Z233" s="127" t="str">
        <f t="shared" si="59"/>
        <v/>
      </c>
      <c r="AA233" s="127" t="str">
        <f t="shared" si="59"/>
        <v/>
      </c>
      <c r="AB233" s="127" t="str">
        <f t="shared" si="58"/>
        <v/>
      </c>
      <c r="AC233" s="157"/>
      <c r="AD233" s="35" t="s">
        <v>156</v>
      </c>
      <c r="AE233" s="36" t="s">
        <v>260</v>
      </c>
      <c r="AG233" s="175"/>
      <c r="AH233" s="175"/>
      <c r="AI233" s="175"/>
      <c r="AJ233" s="175"/>
      <c r="AK233" s="175"/>
      <c r="AL233" s="175"/>
      <c r="AM233" s="174" t="s">
        <v>49</v>
      </c>
      <c r="AN233" s="174" t="s">
        <v>49</v>
      </c>
      <c r="AO233" s="174" t="s">
        <v>49</v>
      </c>
      <c r="AP233" s="174" t="s">
        <v>49</v>
      </c>
      <c r="AR233" s="174"/>
      <c r="AS233" s="174"/>
      <c r="AT233" s="174"/>
      <c r="AU233" s="174"/>
    </row>
    <row r="234" spans="1:47" ht="36.6" customHeight="1" thickBot="1" x14ac:dyDescent="0.25">
      <c r="A234" s="2"/>
      <c r="B234" s="48" t="s">
        <v>158</v>
      </c>
      <c r="C234" s="28" t="s">
        <v>261</v>
      </c>
      <c r="D234" s="144"/>
      <c r="E234" s="205">
        <v>5</v>
      </c>
      <c r="F234" s="205">
        <v>0</v>
      </c>
      <c r="G234" s="206">
        <v>0</v>
      </c>
      <c r="H234" s="205">
        <v>0</v>
      </c>
      <c r="I234" s="247">
        <f t="shared" ref="I234:I238" si="63">SUM(E234:H234)</f>
        <v>5</v>
      </c>
      <c r="J234" s="116"/>
      <c r="K234" s="192">
        <v>1</v>
      </c>
      <c r="L234" s="192">
        <v>0</v>
      </c>
      <c r="M234" s="192">
        <v>0</v>
      </c>
      <c r="N234" s="192">
        <v>0</v>
      </c>
      <c r="O234" s="157"/>
      <c r="P234" s="48" t="s">
        <v>158</v>
      </c>
      <c r="Q234" s="28" t="s">
        <v>261</v>
      </c>
      <c r="R234" s="144"/>
      <c r="S234" s="30">
        <v>8</v>
      </c>
      <c r="T234" s="30">
        <v>0</v>
      </c>
      <c r="U234" s="31">
        <v>0</v>
      </c>
      <c r="V234" s="30">
        <v>0</v>
      </c>
      <c r="W234" s="30">
        <v>8</v>
      </c>
      <c r="X234" s="116"/>
      <c r="Y234" s="127">
        <f t="shared" si="59"/>
        <v>1</v>
      </c>
      <c r="Z234" s="127">
        <f t="shared" si="59"/>
        <v>0</v>
      </c>
      <c r="AA234" s="127">
        <f t="shared" si="59"/>
        <v>0</v>
      </c>
      <c r="AB234" s="127">
        <f t="shared" si="58"/>
        <v>0</v>
      </c>
      <c r="AC234" s="157"/>
      <c r="AD234" s="28" t="s">
        <v>158</v>
      </c>
      <c r="AE234" s="83" t="s">
        <v>493</v>
      </c>
      <c r="AF234" s="154"/>
      <c r="AG234" s="174">
        <v>0.6</v>
      </c>
      <c r="AH234" s="174">
        <v>0.2</v>
      </c>
      <c r="AI234" s="174">
        <v>0.1</v>
      </c>
      <c r="AJ234" s="174">
        <v>0.1</v>
      </c>
      <c r="AK234" s="174">
        <v>0.90909090909090906</v>
      </c>
      <c r="AL234" s="175"/>
      <c r="AM234" s="264">
        <f t="shared" ref="AM234:AP238" si="64">K234-Y234</f>
        <v>0</v>
      </c>
      <c r="AN234" s="264">
        <f t="shared" si="64"/>
        <v>0</v>
      </c>
      <c r="AO234" s="264">
        <f t="shared" si="64"/>
        <v>0</v>
      </c>
      <c r="AP234" s="264">
        <f t="shared" si="64"/>
        <v>0</v>
      </c>
      <c r="AR234" s="174">
        <f t="shared" ref="AR234:AU237" si="65">Y234-AG234</f>
        <v>0.4</v>
      </c>
      <c r="AS234" s="174">
        <f t="shared" si="65"/>
        <v>-0.2</v>
      </c>
      <c r="AT234" s="174">
        <f t="shared" si="65"/>
        <v>-0.1</v>
      </c>
      <c r="AU234" s="174">
        <f t="shared" si="65"/>
        <v>-0.1</v>
      </c>
    </row>
    <row r="235" spans="1:47" ht="25.35" customHeight="1" thickBot="1" x14ac:dyDescent="0.25">
      <c r="A235" s="2"/>
      <c r="B235" s="48" t="s">
        <v>161</v>
      </c>
      <c r="C235" s="28" t="s">
        <v>262</v>
      </c>
      <c r="D235" s="144"/>
      <c r="E235" s="205">
        <v>5</v>
      </c>
      <c r="F235" s="205">
        <v>0</v>
      </c>
      <c r="G235" s="206">
        <v>0</v>
      </c>
      <c r="H235" s="205">
        <v>0</v>
      </c>
      <c r="I235" s="247">
        <f t="shared" si="63"/>
        <v>5</v>
      </c>
      <c r="J235" s="116"/>
      <c r="K235" s="192">
        <v>1</v>
      </c>
      <c r="L235" s="192">
        <v>0</v>
      </c>
      <c r="M235" s="192">
        <v>0</v>
      </c>
      <c r="N235" s="192">
        <v>0</v>
      </c>
      <c r="O235" s="157"/>
      <c r="P235" s="48" t="s">
        <v>161</v>
      </c>
      <c r="Q235" s="28" t="s">
        <v>262</v>
      </c>
      <c r="R235" s="144"/>
      <c r="S235" s="30">
        <v>8</v>
      </c>
      <c r="T235" s="30">
        <v>0</v>
      </c>
      <c r="U235" s="31">
        <v>0</v>
      </c>
      <c r="V235" s="30">
        <v>0</v>
      </c>
      <c r="W235" s="30">
        <v>8</v>
      </c>
      <c r="X235" s="116"/>
      <c r="Y235" s="127">
        <f t="shared" si="59"/>
        <v>1</v>
      </c>
      <c r="Z235" s="127">
        <f t="shared" si="59"/>
        <v>0</v>
      </c>
      <c r="AA235" s="127">
        <f t="shared" si="59"/>
        <v>0</v>
      </c>
      <c r="AB235" s="127">
        <f t="shared" si="58"/>
        <v>0</v>
      </c>
      <c r="AC235" s="157"/>
      <c r="AD235" s="28" t="s">
        <v>161</v>
      </c>
      <c r="AE235" s="83" t="s">
        <v>262</v>
      </c>
      <c r="AF235" s="154"/>
      <c r="AG235" s="174">
        <v>0.8</v>
      </c>
      <c r="AH235" s="174">
        <v>0.1</v>
      </c>
      <c r="AI235" s="174">
        <v>0.1</v>
      </c>
      <c r="AJ235" s="174">
        <v>0</v>
      </c>
      <c r="AK235" s="174">
        <v>0.90909090909090906</v>
      </c>
      <c r="AL235" s="175"/>
      <c r="AM235" s="264">
        <f t="shared" si="64"/>
        <v>0</v>
      </c>
      <c r="AN235" s="264">
        <f t="shared" si="64"/>
        <v>0</v>
      </c>
      <c r="AO235" s="264">
        <f t="shared" si="64"/>
        <v>0</v>
      </c>
      <c r="AP235" s="264">
        <f t="shared" si="64"/>
        <v>0</v>
      </c>
      <c r="AR235" s="174">
        <f t="shared" si="65"/>
        <v>0.19999999999999996</v>
      </c>
      <c r="AS235" s="174">
        <f t="shared" si="65"/>
        <v>-0.1</v>
      </c>
      <c r="AT235" s="174">
        <f t="shared" si="65"/>
        <v>-0.1</v>
      </c>
      <c r="AU235" s="174">
        <f t="shared" si="65"/>
        <v>0</v>
      </c>
    </row>
    <row r="236" spans="1:47" ht="25.35" customHeight="1" thickBot="1" x14ac:dyDescent="0.25">
      <c r="A236" s="2"/>
      <c r="B236" s="48" t="s">
        <v>167</v>
      </c>
      <c r="C236" s="28" t="s">
        <v>263</v>
      </c>
      <c r="D236" s="144"/>
      <c r="E236" s="205">
        <v>5</v>
      </c>
      <c r="F236" s="205">
        <v>0</v>
      </c>
      <c r="G236" s="206">
        <v>0</v>
      </c>
      <c r="H236" s="205">
        <v>0</v>
      </c>
      <c r="I236" s="247">
        <f t="shared" si="63"/>
        <v>5</v>
      </c>
      <c r="J236" s="116"/>
      <c r="K236" s="192">
        <v>1</v>
      </c>
      <c r="L236" s="192">
        <v>0</v>
      </c>
      <c r="M236" s="192">
        <v>0</v>
      </c>
      <c r="N236" s="192">
        <v>0</v>
      </c>
      <c r="O236" s="157"/>
      <c r="P236" s="48" t="s">
        <v>167</v>
      </c>
      <c r="Q236" s="28" t="s">
        <v>263</v>
      </c>
      <c r="R236" s="144"/>
      <c r="S236" s="30">
        <v>8</v>
      </c>
      <c r="T236" s="30">
        <v>0</v>
      </c>
      <c r="U236" s="31">
        <v>0</v>
      </c>
      <c r="V236" s="30">
        <v>0</v>
      </c>
      <c r="W236" s="30">
        <v>8</v>
      </c>
      <c r="X236" s="116"/>
      <c r="Y236" s="127">
        <f t="shared" si="59"/>
        <v>1</v>
      </c>
      <c r="Z236" s="127">
        <f t="shared" si="59"/>
        <v>0</v>
      </c>
      <c r="AA236" s="127">
        <f t="shared" si="59"/>
        <v>0</v>
      </c>
      <c r="AB236" s="127">
        <f t="shared" si="58"/>
        <v>0</v>
      </c>
      <c r="AC236" s="157"/>
      <c r="AD236" s="28" t="s">
        <v>167</v>
      </c>
      <c r="AE236" s="83" t="s">
        <v>494</v>
      </c>
      <c r="AF236" s="154"/>
      <c r="AG236" s="174">
        <v>0.8</v>
      </c>
      <c r="AH236" s="174">
        <v>0.1</v>
      </c>
      <c r="AI236" s="174">
        <v>0.1</v>
      </c>
      <c r="AJ236" s="174">
        <v>0</v>
      </c>
      <c r="AK236" s="174">
        <v>0.90909090909090906</v>
      </c>
      <c r="AL236" s="175"/>
      <c r="AM236" s="264">
        <f t="shared" si="64"/>
        <v>0</v>
      </c>
      <c r="AN236" s="264">
        <f t="shared" si="64"/>
        <v>0</v>
      </c>
      <c r="AO236" s="264">
        <f t="shared" si="64"/>
        <v>0</v>
      </c>
      <c r="AP236" s="264">
        <f t="shared" si="64"/>
        <v>0</v>
      </c>
      <c r="AR236" s="174">
        <f t="shared" si="65"/>
        <v>0.19999999999999996</v>
      </c>
      <c r="AS236" s="174">
        <f t="shared" si="65"/>
        <v>-0.1</v>
      </c>
      <c r="AT236" s="174">
        <f t="shared" si="65"/>
        <v>-0.1</v>
      </c>
      <c r="AU236" s="174">
        <f t="shared" si="65"/>
        <v>0</v>
      </c>
    </row>
    <row r="237" spans="1:47" ht="17.100000000000001" customHeight="1" thickBot="1" x14ac:dyDescent="0.25">
      <c r="A237" s="2"/>
      <c r="B237" s="48" t="s">
        <v>170</v>
      </c>
      <c r="C237" s="28" t="s">
        <v>266</v>
      </c>
      <c r="D237" s="144"/>
      <c r="E237" s="205">
        <v>5</v>
      </c>
      <c r="F237" s="205">
        <v>0</v>
      </c>
      <c r="G237" s="206">
        <v>0</v>
      </c>
      <c r="H237" s="205">
        <v>0</v>
      </c>
      <c r="I237" s="247">
        <f t="shared" si="63"/>
        <v>5</v>
      </c>
      <c r="J237" s="116"/>
      <c r="K237" s="192">
        <v>1</v>
      </c>
      <c r="L237" s="192">
        <v>0</v>
      </c>
      <c r="M237" s="192">
        <v>0</v>
      </c>
      <c r="N237" s="192">
        <v>0</v>
      </c>
      <c r="O237" s="157"/>
      <c r="P237" s="48" t="s">
        <v>265</v>
      </c>
      <c r="Q237" s="28" t="s">
        <v>266</v>
      </c>
      <c r="R237" s="144"/>
      <c r="S237" s="30">
        <v>8</v>
      </c>
      <c r="T237" s="30">
        <v>0</v>
      </c>
      <c r="U237" s="31">
        <v>0</v>
      </c>
      <c r="V237" s="30">
        <v>0</v>
      </c>
      <c r="W237" s="30">
        <v>8</v>
      </c>
      <c r="X237" s="116"/>
      <c r="Y237" s="127">
        <f t="shared" si="59"/>
        <v>1</v>
      </c>
      <c r="Z237" s="127">
        <f t="shared" si="59"/>
        <v>0</v>
      </c>
      <c r="AA237" s="127">
        <f t="shared" si="59"/>
        <v>0</v>
      </c>
      <c r="AB237" s="127">
        <f t="shared" si="58"/>
        <v>0</v>
      </c>
      <c r="AC237" s="157"/>
      <c r="AD237" s="28" t="s">
        <v>265</v>
      </c>
      <c r="AE237" s="83" t="s">
        <v>266</v>
      </c>
      <c r="AF237" s="154"/>
      <c r="AG237" s="174">
        <v>0.625</v>
      </c>
      <c r="AH237" s="174">
        <v>0.25</v>
      </c>
      <c r="AI237" s="174">
        <v>0.125</v>
      </c>
      <c r="AJ237" s="174">
        <v>0</v>
      </c>
      <c r="AK237" s="174">
        <v>0.72727272727272729</v>
      </c>
      <c r="AL237" s="175"/>
      <c r="AM237" s="264">
        <f t="shared" si="64"/>
        <v>0</v>
      </c>
      <c r="AN237" s="264">
        <f t="shared" si="64"/>
        <v>0</v>
      </c>
      <c r="AO237" s="264">
        <f t="shared" si="64"/>
        <v>0</v>
      </c>
      <c r="AP237" s="264">
        <f t="shared" si="64"/>
        <v>0</v>
      </c>
      <c r="AR237" s="174">
        <f t="shared" si="65"/>
        <v>0.375</v>
      </c>
      <c r="AS237" s="174">
        <f t="shared" si="65"/>
        <v>-0.25</v>
      </c>
      <c r="AT237" s="174">
        <f t="shared" si="65"/>
        <v>-0.125</v>
      </c>
      <c r="AU237" s="174">
        <f t="shared" si="65"/>
        <v>0</v>
      </c>
    </row>
    <row r="238" spans="1:47" ht="36.6" customHeight="1" thickBot="1" x14ac:dyDescent="0.25">
      <c r="A238" s="2"/>
      <c r="B238" s="48" t="s">
        <v>265</v>
      </c>
      <c r="C238" s="28" t="s">
        <v>264</v>
      </c>
      <c r="D238" s="144"/>
      <c r="E238" s="205">
        <v>5</v>
      </c>
      <c r="F238" s="205">
        <v>0</v>
      </c>
      <c r="G238" s="206">
        <v>0</v>
      </c>
      <c r="H238" s="205">
        <v>0</v>
      </c>
      <c r="I238" s="247">
        <f t="shared" si="63"/>
        <v>5</v>
      </c>
      <c r="J238" s="116"/>
      <c r="K238" s="192">
        <v>1</v>
      </c>
      <c r="L238" s="192">
        <v>0</v>
      </c>
      <c r="M238" s="192">
        <v>0</v>
      </c>
      <c r="N238" s="192">
        <v>0</v>
      </c>
      <c r="O238" s="157"/>
      <c r="P238" s="48" t="s">
        <v>170</v>
      </c>
      <c r="Q238" s="28" t="s">
        <v>264</v>
      </c>
      <c r="R238" s="144"/>
      <c r="S238" s="30">
        <v>8</v>
      </c>
      <c r="T238" s="30">
        <v>0</v>
      </c>
      <c r="U238" s="31">
        <v>0</v>
      </c>
      <c r="V238" s="30">
        <v>0</v>
      </c>
      <c r="W238" s="30">
        <v>8</v>
      </c>
      <c r="X238" s="116"/>
      <c r="Y238" s="127">
        <f>IF(ISERROR(S238/$W238),"",S238/$W238)</f>
        <v>1</v>
      </c>
      <c r="Z238" s="127">
        <f>IF(ISERROR(T238/$W238),"",T238/$W238)</f>
        <v>0</v>
      </c>
      <c r="AA238" s="127">
        <f>IF(ISERROR(U238/$W238),"",U238/$W238)</f>
        <v>0</v>
      </c>
      <c r="AB238" s="127">
        <f>IF(ISERROR(V238/$W238),"",V238/$W238)</f>
        <v>0</v>
      </c>
      <c r="AC238" s="157"/>
      <c r="AD238" s="28" t="s">
        <v>170</v>
      </c>
      <c r="AE238" s="83" t="s">
        <v>264</v>
      </c>
      <c r="AF238" s="154"/>
      <c r="AG238" s="174">
        <v>0.77777777777777779</v>
      </c>
      <c r="AH238" s="174">
        <v>0.1111111111111111</v>
      </c>
      <c r="AI238" s="174">
        <v>0.1111111111111111</v>
      </c>
      <c r="AJ238" s="174">
        <v>0</v>
      </c>
      <c r="AK238" s="174">
        <v>0.81818181818181823</v>
      </c>
      <c r="AL238" s="175"/>
      <c r="AM238" s="264">
        <f t="shared" si="64"/>
        <v>0</v>
      </c>
      <c r="AN238" s="264">
        <f t="shared" si="64"/>
        <v>0</v>
      </c>
      <c r="AO238" s="264">
        <f t="shared" si="64"/>
        <v>0</v>
      </c>
      <c r="AP238" s="264">
        <f t="shared" si="64"/>
        <v>0</v>
      </c>
      <c r="AR238" s="174">
        <f>Y238-AG238</f>
        <v>0.22222222222222221</v>
      </c>
      <c r="AS238" s="174">
        <f>Z238-AH238</f>
        <v>-0.1111111111111111</v>
      </c>
      <c r="AT238" s="174">
        <f>AA238-AI238</f>
        <v>-0.1111111111111111</v>
      </c>
      <c r="AU238" s="174">
        <f>AB238-AJ238</f>
        <v>0</v>
      </c>
    </row>
    <row r="239" spans="1:47" ht="16.350000000000001" customHeight="1" x14ac:dyDescent="0.2">
      <c r="A239" s="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X239" s="116"/>
      <c r="Y239" s="127" t="str">
        <f t="shared" si="59"/>
        <v/>
      </c>
      <c r="Z239" s="127" t="str">
        <f t="shared" si="59"/>
        <v/>
      </c>
      <c r="AA239" s="127" t="str">
        <f t="shared" si="59"/>
        <v/>
      </c>
      <c r="AB239" s="127" t="str">
        <f t="shared" si="58"/>
        <v/>
      </c>
      <c r="AC239" s="157"/>
      <c r="AD239" s="88"/>
      <c r="AG239" s="175"/>
      <c r="AH239" s="175"/>
      <c r="AI239" s="175"/>
      <c r="AJ239" s="175"/>
      <c r="AK239" s="175"/>
      <c r="AL239" s="175"/>
      <c r="AM239" s="174" t="s">
        <v>49</v>
      </c>
      <c r="AN239" s="174" t="s">
        <v>49</v>
      </c>
      <c r="AO239" s="174" t="s">
        <v>49</v>
      </c>
      <c r="AP239" s="174" t="s">
        <v>49</v>
      </c>
      <c r="AR239" s="174"/>
      <c r="AS239" s="174"/>
      <c r="AT239" s="174"/>
      <c r="AU239" s="174"/>
    </row>
    <row r="240" spans="1:47" ht="17.100000000000001" customHeight="1" x14ac:dyDescent="0.2">
      <c r="A240" s="2"/>
      <c r="B240" s="68" t="s">
        <v>267</v>
      </c>
      <c r="C240" s="66"/>
      <c r="D240" s="283"/>
      <c r="E240" s="30" t="s">
        <v>49</v>
      </c>
      <c r="F240" s="30" t="s">
        <v>49</v>
      </c>
      <c r="G240" s="31" t="s">
        <v>49</v>
      </c>
      <c r="H240" s="30" t="s">
        <v>49</v>
      </c>
      <c r="I240" s="30"/>
      <c r="J240" s="116"/>
      <c r="K240" s="127" t="s">
        <v>49</v>
      </c>
      <c r="L240" s="127" t="s">
        <v>49</v>
      </c>
      <c r="M240" s="127" t="s">
        <v>49</v>
      </c>
      <c r="N240" s="127" t="s">
        <v>49</v>
      </c>
      <c r="O240" s="157"/>
      <c r="P240" s="68" t="s">
        <v>267</v>
      </c>
      <c r="Q240" s="66"/>
      <c r="S240" s="30"/>
      <c r="T240" s="30"/>
      <c r="U240" s="31"/>
      <c r="V240" s="30"/>
      <c r="W240" s="30"/>
      <c r="X240" s="116"/>
      <c r="Y240" s="127" t="str">
        <f t="shared" si="59"/>
        <v/>
      </c>
      <c r="Z240" s="127" t="str">
        <f t="shared" si="59"/>
        <v/>
      </c>
      <c r="AA240" s="127" t="str">
        <f t="shared" si="59"/>
        <v/>
      </c>
      <c r="AB240" s="127" t="str">
        <f t="shared" si="58"/>
        <v/>
      </c>
      <c r="AC240" s="157"/>
      <c r="AD240" s="168" t="s">
        <v>495</v>
      </c>
      <c r="AE240" s="80" t="s">
        <v>496</v>
      </c>
      <c r="AG240" s="175"/>
      <c r="AH240" s="175"/>
      <c r="AI240" s="175"/>
      <c r="AJ240" s="175"/>
      <c r="AK240" s="175"/>
      <c r="AL240" s="175"/>
      <c r="AM240" s="174" t="s">
        <v>49</v>
      </c>
      <c r="AN240" s="174" t="s">
        <v>49</v>
      </c>
      <c r="AO240" s="174" t="s">
        <v>49</v>
      </c>
      <c r="AP240" s="174" t="s">
        <v>49</v>
      </c>
      <c r="AR240" s="174"/>
      <c r="AS240" s="174"/>
      <c r="AT240" s="174"/>
      <c r="AU240" s="174"/>
    </row>
    <row r="241" spans="1:47" ht="17.100000000000001" customHeight="1" thickBot="1" x14ac:dyDescent="0.25">
      <c r="A241" s="2"/>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X241" s="116"/>
      <c r="Y241" s="127" t="str">
        <f t="shared" si="59"/>
        <v/>
      </c>
      <c r="Z241" s="127" t="str">
        <f t="shared" si="59"/>
        <v/>
      </c>
      <c r="AA241" s="127" t="str">
        <f t="shared" si="59"/>
        <v/>
      </c>
      <c r="AB241" s="127" t="str">
        <f t="shared" si="58"/>
        <v/>
      </c>
      <c r="AC241" s="157"/>
      <c r="AD241" s="88"/>
      <c r="AG241" s="175"/>
      <c r="AH241" s="175"/>
      <c r="AI241" s="175"/>
      <c r="AJ241" s="175"/>
      <c r="AK241" s="175"/>
      <c r="AL241" s="175"/>
      <c r="AM241" s="174" t="s">
        <v>49</v>
      </c>
      <c r="AN241" s="174" t="s">
        <v>49</v>
      </c>
      <c r="AO241" s="174" t="s">
        <v>49</v>
      </c>
      <c r="AP241" s="174" t="s">
        <v>49</v>
      </c>
      <c r="AR241" s="174"/>
      <c r="AS241" s="174"/>
      <c r="AT241" s="174"/>
      <c r="AU241" s="174"/>
    </row>
    <row r="242" spans="1:47" ht="17.100000000000001" customHeight="1" thickBot="1" x14ac:dyDescent="0.25">
      <c r="A242" s="2"/>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X242" s="116"/>
      <c r="Y242" s="127" t="str">
        <f t="shared" si="59"/>
        <v/>
      </c>
      <c r="Z242" s="127" t="str">
        <f t="shared" si="59"/>
        <v/>
      </c>
      <c r="AA242" s="127" t="str">
        <f t="shared" si="59"/>
        <v/>
      </c>
      <c r="AB242" s="127" t="str">
        <f t="shared" si="58"/>
        <v/>
      </c>
      <c r="AC242" s="157"/>
      <c r="AD242" s="35" t="s">
        <v>433</v>
      </c>
      <c r="AE242" s="36" t="s">
        <v>268</v>
      </c>
      <c r="AG242" s="175"/>
      <c r="AH242" s="175"/>
      <c r="AI242" s="175"/>
      <c r="AJ242" s="175"/>
      <c r="AK242" s="175"/>
      <c r="AL242" s="175"/>
      <c r="AM242" s="174" t="s">
        <v>49</v>
      </c>
      <c r="AN242" s="174" t="s">
        <v>49</v>
      </c>
      <c r="AO242" s="174" t="s">
        <v>49</v>
      </c>
      <c r="AP242" s="174" t="s">
        <v>49</v>
      </c>
      <c r="AR242" s="174"/>
      <c r="AS242" s="174"/>
      <c r="AT242" s="174"/>
      <c r="AU242" s="174"/>
    </row>
    <row r="243" spans="1:47" ht="25.35" customHeight="1" thickBot="1" x14ac:dyDescent="0.25">
      <c r="A243" s="2"/>
      <c r="B243" s="48" t="s">
        <v>138</v>
      </c>
      <c r="C243" s="28" t="s">
        <v>269</v>
      </c>
      <c r="D243" s="144"/>
      <c r="E243" s="30" t="s">
        <v>47</v>
      </c>
      <c r="F243" s="30" t="s">
        <v>47</v>
      </c>
      <c r="G243" s="30" t="s">
        <v>47</v>
      </c>
      <c r="H243" s="30" t="s">
        <v>47</v>
      </c>
      <c r="I243" s="30" t="s">
        <v>47</v>
      </c>
      <c r="J243" s="116"/>
      <c r="K243" s="246"/>
      <c r="L243" s="246"/>
      <c r="M243" s="246"/>
      <c r="N243" s="246"/>
      <c r="O243" s="157"/>
      <c r="P243" s="48" t="s">
        <v>138</v>
      </c>
      <c r="Q243" s="28" t="s">
        <v>269</v>
      </c>
      <c r="R243" s="144"/>
      <c r="S243" s="30" t="s">
        <v>47</v>
      </c>
      <c r="T243" s="30" t="s">
        <v>47</v>
      </c>
      <c r="U243" s="31" t="s">
        <v>47</v>
      </c>
      <c r="V243" s="30" t="s">
        <v>47</v>
      </c>
      <c r="W243" s="30" t="s">
        <v>47</v>
      </c>
      <c r="X243" s="116"/>
      <c r="Y243" s="127" t="str">
        <f t="shared" si="59"/>
        <v/>
      </c>
      <c r="Z243" s="127" t="str">
        <f t="shared" si="59"/>
        <v/>
      </c>
      <c r="AA243" s="127" t="str">
        <f t="shared" si="59"/>
        <v/>
      </c>
      <c r="AB243" s="127" t="str">
        <f t="shared" si="58"/>
        <v/>
      </c>
      <c r="AC243" s="157"/>
      <c r="AD243" s="28" t="s">
        <v>138</v>
      </c>
      <c r="AE243" s="83" t="s">
        <v>269</v>
      </c>
      <c r="AF243" s="154"/>
      <c r="AG243" s="174">
        <v>0.8571428571428571</v>
      </c>
      <c r="AH243" s="174">
        <v>0</v>
      </c>
      <c r="AI243" s="174">
        <v>0</v>
      </c>
      <c r="AJ243" s="174">
        <v>0.14285714285714285</v>
      </c>
      <c r="AK243" s="174">
        <v>0.63636363636363635</v>
      </c>
      <c r="AL243" s="175"/>
      <c r="AM243" s="186"/>
      <c r="AN243" s="186"/>
      <c r="AO243" s="186"/>
      <c r="AP243" s="186"/>
      <c r="AR243" s="174"/>
      <c r="AS243" s="174"/>
      <c r="AT243" s="174"/>
      <c r="AU243" s="174"/>
    </row>
    <row r="244" spans="1:47" ht="17.100000000000001" customHeight="1" thickBot="1" x14ac:dyDescent="0.25">
      <c r="A244" s="2"/>
      <c r="B244" s="48" t="s">
        <v>149</v>
      </c>
      <c r="C244" s="28" t="s">
        <v>270</v>
      </c>
      <c r="D244" s="144"/>
      <c r="E244" s="30" t="s">
        <v>47</v>
      </c>
      <c r="F244" s="30" t="s">
        <v>47</v>
      </c>
      <c r="G244" s="30" t="s">
        <v>47</v>
      </c>
      <c r="H244" s="30" t="s">
        <v>47</v>
      </c>
      <c r="I244" s="30" t="s">
        <v>47</v>
      </c>
      <c r="J244" s="116"/>
      <c r="K244" s="246"/>
      <c r="L244" s="246"/>
      <c r="M244" s="246"/>
      <c r="N244" s="246"/>
      <c r="O244" s="157"/>
      <c r="P244" s="48" t="s">
        <v>149</v>
      </c>
      <c r="Q244" s="28" t="s">
        <v>270</v>
      </c>
      <c r="R244" s="144"/>
      <c r="S244" s="30" t="s">
        <v>47</v>
      </c>
      <c r="T244" s="30" t="s">
        <v>47</v>
      </c>
      <c r="U244" s="31" t="s">
        <v>47</v>
      </c>
      <c r="V244" s="30" t="s">
        <v>47</v>
      </c>
      <c r="W244" s="30" t="s">
        <v>47</v>
      </c>
      <c r="X244" s="116"/>
      <c r="Y244" s="127" t="str">
        <f t="shared" si="59"/>
        <v/>
      </c>
      <c r="Z244" s="127" t="str">
        <f t="shared" si="59"/>
        <v/>
      </c>
      <c r="AA244" s="127" t="str">
        <f t="shared" si="59"/>
        <v/>
      </c>
      <c r="AB244" s="127" t="str">
        <f t="shared" si="58"/>
        <v/>
      </c>
      <c r="AC244" s="157"/>
      <c r="AD244" s="28" t="s">
        <v>149</v>
      </c>
      <c r="AE244" s="83" t="s">
        <v>497</v>
      </c>
      <c r="AF244" s="154"/>
      <c r="AG244" s="174">
        <v>1</v>
      </c>
      <c r="AH244" s="174">
        <v>0</v>
      </c>
      <c r="AI244" s="174">
        <v>0</v>
      </c>
      <c r="AJ244" s="174">
        <v>0</v>
      </c>
      <c r="AK244" s="174">
        <v>0.63636363636363635</v>
      </c>
      <c r="AL244" s="175"/>
      <c r="AM244" s="186"/>
      <c r="AN244" s="186"/>
      <c r="AO244" s="186"/>
      <c r="AP244" s="186"/>
      <c r="AR244" s="174"/>
      <c r="AS244" s="174"/>
      <c r="AT244" s="174"/>
      <c r="AU244" s="174"/>
    </row>
    <row r="245" spans="1:47" ht="17.100000000000001" customHeight="1" thickBot="1" x14ac:dyDescent="0.25">
      <c r="A245" s="2"/>
      <c r="B245" s="48" t="s">
        <v>152</v>
      </c>
      <c r="C245" s="28" t="s">
        <v>271</v>
      </c>
      <c r="D245" s="144"/>
      <c r="E245" s="30" t="s">
        <v>47</v>
      </c>
      <c r="F245" s="30" t="s">
        <v>47</v>
      </c>
      <c r="G245" s="30" t="s">
        <v>47</v>
      </c>
      <c r="H245" s="30" t="s">
        <v>47</v>
      </c>
      <c r="I245" s="30" t="s">
        <v>47</v>
      </c>
      <c r="J245" s="116"/>
      <c r="K245" s="246"/>
      <c r="L245" s="246"/>
      <c r="M245" s="246"/>
      <c r="N245" s="246"/>
      <c r="O245" s="157"/>
      <c r="P245" s="48" t="s">
        <v>152</v>
      </c>
      <c r="Q245" s="28" t="s">
        <v>271</v>
      </c>
      <c r="R245" s="144"/>
      <c r="S245" s="30" t="s">
        <v>47</v>
      </c>
      <c r="T245" s="30" t="s">
        <v>47</v>
      </c>
      <c r="U245" s="31" t="s">
        <v>47</v>
      </c>
      <c r="V245" s="30" t="s">
        <v>47</v>
      </c>
      <c r="W245" s="30" t="s">
        <v>47</v>
      </c>
      <c r="X245" s="116"/>
      <c r="Y245" s="127" t="str">
        <f t="shared" si="59"/>
        <v/>
      </c>
      <c r="Z245" s="127" t="str">
        <f t="shared" si="59"/>
        <v/>
      </c>
      <c r="AA245" s="127" t="str">
        <f t="shared" si="59"/>
        <v/>
      </c>
      <c r="AB245" s="127" t="str">
        <f t="shared" si="58"/>
        <v/>
      </c>
      <c r="AC245" s="157"/>
      <c r="AD245" s="28" t="s">
        <v>152</v>
      </c>
      <c r="AE245" s="83" t="s">
        <v>498</v>
      </c>
      <c r="AF245" s="154"/>
      <c r="AG245" s="174">
        <v>0.8571428571428571</v>
      </c>
      <c r="AH245" s="174">
        <v>0.14285714285714285</v>
      </c>
      <c r="AI245" s="174">
        <v>0</v>
      </c>
      <c r="AJ245" s="174">
        <v>0</v>
      </c>
      <c r="AK245" s="174">
        <v>0.63636363636363635</v>
      </c>
      <c r="AL245" s="175"/>
      <c r="AM245" s="186"/>
      <c r="AN245" s="186"/>
      <c r="AO245" s="186"/>
      <c r="AP245" s="186"/>
      <c r="AR245" s="174"/>
      <c r="AS245" s="174"/>
      <c r="AT245" s="174"/>
      <c r="AU245" s="174"/>
    </row>
    <row r="246" spans="1:47" ht="81.599999999999994" customHeight="1" thickBot="1" x14ac:dyDescent="0.25">
      <c r="A246" s="2"/>
      <c r="B246" s="48" t="s">
        <v>256</v>
      </c>
      <c r="C246" s="28" t="s">
        <v>272</v>
      </c>
      <c r="D246" s="144"/>
      <c r="E246" s="30" t="s">
        <v>47</v>
      </c>
      <c r="F246" s="30" t="s">
        <v>47</v>
      </c>
      <c r="G246" s="30" t="s">
        <v>47</v>
      </c>
      <c r="H246" s="30" t="s">
        <v>47</v>
      </c>
      <c r="I246" s="30" t="s">
        <v>47</v>
      </c>
      <c r="J246" s="116"/>
      <c r="K246" s="246"/>
      <c r="L246" s="246"/>
      <c r="M246" s="246"/>
      <c r="N246" s="246"/>
      <c r="O246" s="157"/>
      <c r="P246" s="48" t="s">
        <v>256</v>
      </c>
      <c r="Q246" s="28" t="s">
        <v>272</v>
      </c>
      <c r="R246" s="144"/>
      <c r="S246" s="30" t="s">
        <v>47</v>
      </c>
      <c r="T246" s="30" t="s">
        <v>47</v>
      </c>
      <c r="U246" s="31" t="s">
        <v>47</v>
      </c>
      <c r="V246" s="30" t="s">
        <v>47</v>
      </c>
      <c r="W246" s="30" t="s">
        <v>47</v>
      </c>
      <c r="X246" s="116"/>
      <c r="Y246" s="127" t="str">
        <f t="shared" si="59"/>
        <v/>
      </c>
      <c r="Z246" s="127" t="str">
        <f t="shared" si="59"/>
        <v/>
      </c>
      <c r="AA246" s="127" t="str">
        <f t="shared" si="59"/>
        <v/>
      </c>
      <c r="AB246" s="127" t="str">
        <f t="shared" si="58"/>
        <v/>
      </c>
      <c r="AC246" s="157"/>
      <c r="AD246" s="28" t="s">
        <v>256</v>
      </c>
      <c r="AE246" s="83" t="s">
        <v>499</v>
      </c>
      <c r="AF246" s="154"/>
      <c r="AG246" s="174">
        <v>1</v>
      </c>
      <c r="AH246" s="174">
        <v>0</v>
      </c>
      <c r="AI246" s="174">
        <v>0</v>
      </c>
      <c r="AJ246" s="174">
        <v>0</v>
      </c>
      <c r="AK246" s="174">
        <v>0.63636363636363635</v>
      </c>
      <c r="AL246" s="175"/>
      <c r="AM246" s="186"/>
      <c r="AN246" s="186"/>
      <c r="AO246" s="186"/>
      <c r="AP246" s="186"/>
      <c r="AR246" s="174"/>
      <c r="AS246" s="174"/>
      <c r="AT246" s="174"/>
      <c r="AU246" s="174"/>
    </row>
    <row r="247" spans="1:47" ht="25.35" customHeight="1" thickBot="1" x14ac:dyDescent="0.25">
      <c r="A247" s="2"/>
      <c r="B247" s="48" t="s">
        <v>258</v>
      </c>
      <c r="C247" s="28" t="s">
        <v>273</v>
      </c>
      <c r="D247" s="144"/>
      <c r="E247" s="30" t="s">
        <v>47</v>
      </c>
      <c r="F247" s="30" t="s">
        <v>47</v>
      </c>
      <c r="G247" s="30" t="s">
        <v>47</v>
      </c>
      <c r="H247" s="30" t="s">
        <v>47</v>
      </c>
      <c r="I247" s="30" t="s">
        <v>47</v>
      </c>
      <c r="J247" s="116"/>
      <c r="K247" s="246"/>
      <c r="L247" s="246"/>
      <c r="M247" s="246"/>
      <c r="N247" s="246"/>
      <c r="O247" s="157"/>
      <c r="P247" s="48" t="s">
        <v>258</v>
      </c>
      <c r="Q247" s="28" t="s">
        <v>273</v>
      </c>
      <c r="R247" s="144"/>
      <c r="S247" s="30" t="s">
        <v>47</v>
      </c>
      <c r="T247" s="30" t="s">
        <v>47</v>
      </c>
      <c r="U247" s="31" t="s">
        <v>47</v>
      </c>
      <c r="V247" s="30" t="s">
        <v>47</v>
      </c>
      <c r="W247" s="30" t="s">
        <v>47</v>
      </c>
      <c r="X247" s="116"/>
      <c r="Y247" s="127" t="str">
        <f t="shared" si="59"/>
        <v/>
      </c>
      <c r="Z247" s="127" t="str">
        <f t="shared" si="59"/>
        <v/>
      </c>
      <c r="AA247" s="127" t="str">
        <f t="shared" si="59"/>
        <v/>
      </c>
      <c r="AB247" s="127" t="str">
        <f t="shared" si="58"/>
        <v/>
      </c>
      <c r="AC247" s="157"/>
      <c r="AD247" s="28" t="s">
        <v>258</v>
      </c>
      <c r="AE247" s="83" t="s">
        <v>273</v>
      </c>
      <c r="AF247" s="154"/>
      <c r="AG247" s="174">
        <v>1</v>
      </c>
      <c r="AH247" s="174">
        <v>0</v>
      </c>
      <c r="AI247" s="174">
        <v>0</v>
      </c>
      <c r="AJ247" s="174">
        <v>0</v>
      </c>
      <c r="AK247" s="174">
        <v>0.63636363636363635</v>
      </c>
      <c r="AL247" s="175"/>
      <c r="AM247" s="186"/>
      <c r="AN247" s="186"/>
      <c r="AO247" s="186"/>
      <c r="AP247" s="186"/>
      <c r="AR247" s="174"/>
      <c r="AS247" s="174"/>
      <c r="AT247" s="174"/>
      <c r="AU247" s="174"/>
    </row>
    <row r="248" spans="1:47" ht="25.35" customHeight="1" thickBot="1" x14ac:dyDescent="0.25">
      <c r="A248" s="2"/>
      <c r="B248" s="48" t="s">
        <v>274</v>
      </c>
      <c r="C248" s="28" t="s">
        <v>275</v>
      </c>
      <c r="D248" s="144"/>
      <c r="E248" s="30" t="s">
        <v>47</v>
      </c>
      <c r="F248" s="30" t="s">
        <v>47</v>
      </c>
      <c r="G248" s="30" t="s">
        <v>47</v>
      </c>
      <c r="H248" s="30" t="s">
        <v>47</v>
      </c>
      <c r="I248" s="30" t="s">
        <v>47</v>
      </c>
      <c r="J248" s="116"/>
      <c r="K248" s="246"/>
      <c r="L248" s="246"/>
      <c r="M248" s="246"/>
      <c r="N248" s="246"/>
      <c r="O248" s="157"/>
      <c r="P248" s="48" t="s">
        <v>274</v>
      </c>
      <c r="Q248" s="28" t="s">
        <v>275</v>
      </c>
      <c r="R248" s="144"/>
      <c r="S248" s="30" t="s">
        <v>47</v>
      </c>
      <c r="T248" s="30" t="s">
        <v>47</v>
      </c>
      <c r="U248" s="31" t="s">
        <v>47</v>
      </c>
      <c r="V248" s="30" t="s">
        <v>47</v>
      </c>
      <c r="W248" s="30" t="s">
        <v>47</v>
      </c>
      <c r="X248" s="116"/>
      <c r="Y248" s="127" t="str">
        <f t="shared" si="59"/>
        <v/>
      </c>
      <c r="Z248" s="127" t="str">
        <f t="shared" si="59"/>
        <v/>
      </c>
      <c r="AA248" s="127" t="str">
        <f t="shared" si="59"/>
        <v/>
      </c>
      <c r="AB248" s="127" t="str">
        <f t="shared" si="58"/>
        <v/>
      </c>
      <c r="AC248" s="157"/>
      <c r="AD248" s="28" t="s">
        <v>274</v>
      </c>
      <c r="AE248" s="83" t="s">
        <v>500</v>
      </c>
      <c r="AF248" s="154"/>
      <c r="AG248" s="174">
        <v>1</v>
      </c>
      <c r="AH248" s="174">
        <v>0</v>
      </c>
      <c r="AI248" s="174">
        <v>0</v>
      </c>
      <c r="AJ248" s="174">
        <v>0</v>
      </c>
      <c r="AK248" s="174">
        <v>0.63636363636363635</v>
      </c>
      <c r="AL248" s="175"/>
      <c r="AM248" s="186"/>
      <c r="AN248" s="186"/>
      <c r="AO248" s="186"/>
      <c r="AP248" s="186"/>
      <c r="AR248" s="174"/>
      <c r="AS248" s="174"/>
      <c r="AT248" s="174"/>
      <c r="AU248" s="174"/>
    </row>
    <row r="249" spans="1:47" ht="17.100000000000001" customHeight="1" thickBot="1" x14ac:dyDescent="0.25">
      <c r="A249" s="2"/>
      <c r="B249" s="48" t="s">
        <v>276</v>
      </c>
      <c r="C249" s="28" t="s">
        <v>277</v>
      </c>
      <c r="D249" s="144"/>
      <c r="E249" s="30" t="s">
        <v>47</v>
      </c>
      <c r="F249" s="30" t="s">
        <v>47</v>
      </c>
      <c r="G249" s="30" t="s">
        <v>47</v>
      </c>
      <c r="H249" s="30" t="s">
        <v>47</v>
      </c>
      <c r="I249" s="30" t="s">
        <v>47</v>
      </c>
      <c r="J249" s="116"/>
      <c r="K249" s="246"/>
      <c r="L249" s="246"/>
      <c r="M249" s="246"/>
      <c r="N249" s="246"/>
      <c r="O249" s="157"/>
      <c r="P249" s="48" t="s">
        <v>276</v>
      </c>
      <c r="Q249" s="28" t="s">
        <v>277</v>
      </c>
      <c r="R249" s="144"/>
      <c r="S249" s="30" t="s">
        <v>47</v>
      </c>
      <c r="T249" s="30" t="s">
        <v>47</v>
      </c>
      <c r="U249" s="31" t="s">
        <v>47</v>
      </c>
      <c r="V249" s="30" t="s">
        <v>47</v>
      </c>
      <c r="W249" s="30" t="s">
        <v>47</v>
      </c>
      <c r="X249" s="116"/>
      <c r="Y249" s="127" t="str">
        <f t="shared" si="59"/>
        <v/>
      </c>
      <c r="Z249" s="127" t="str">
        <f t="shared" si="59"/>
        <v/>
      </c>
      <c r="AA249" s="127" t="str">
        <f t="shared" si="59"/>
        <v/>
      </c>
      <c r="AB249" s="127" t="str">
        <f t="shared" si="58"/>
        <v/>
      </c>
      <c r="AC249" s="157"/>
      <c r="AD249" s="28" t="s">
        <v>276</v>
      </c>
      <c r="AE249" s="83" t="s">
        <v>277</v>
      </c>
      <c r="AF249" s="154"/>
      <c r="AG249" s="174">
        <v>1</v>
      </c>
      <c r="AH249" s="174">
        <v>0</v>
      </c>
      <c r="AI249" s="174">
        <v>0</v>
      </c>
      <c r="AJ249" s="174">
        <v>0</v>
      </c>
      <c r="AK249" s="174">
        <v>0.63636363636363635</v>
      </c>
      <c r="AL249" s="175"/>
      <c r="AM249" s="186"/>
      <c r="AN249" s="186"/>
      <c r="AO249" s="186"/>
      <c r="AP249" s="186"/>
      <c r="AR249" s="174"/>
      <c r="AS249" s="174"/>
      <c r="AT249" s="174"/>
      <c r="AU249" s="174"/>
    </row>
    <row r="250" spans="1:47" ht="17.100000000000001" customHeight="1" thickBot="1" x14ac:dyDescent="0.25">
      <c r="A250" s="2"/>
      <c r="B250" s="35">
        <v>2</v>
      </c>
      <c r="C250" s="36" t="s">
        <v>278</v>
      </c>
      <c r="E250" s="30" t="s">
        <v>49</v>
      </c>
      <c r="F250" s="30" t="s">
        <v>49</v>
      </c>
      <c r="G250" s="31" t="s">
        <v>49</v>
      </c>
      <c r="H250" s="30" t="s">
        <v>49</v>
      </c>
      <c r="I250" s="30" t="s">
        <v>49</v>
      </c>
      <c r="J250" s="116"/>
      <c r="K250" s="246"/>
      <c r="L250" s="246"/>
      <c r="M250" s="246"/>
      <c r="N250" s="246"/>
      <c r="O250" s="157"/>
      <c r="P250" s="35">
        <v>2</v>
      </c>
      <c r="Q250" s="36" t="s">
        <v>278</v>
      </c>
      <c r="S250" s="30"/>
      <c r="T250" s="30"/>
      <c r="U250" s="31"/>
      <c r="V250" s="30"/>
      <c r="W250" s="30"/>
      <c r="X250" s="116"/>
      <c r="Y250" s="127" t="str">
        <f t="shared" si="59"/>
        <v/>
      </c>
      <c r="Z250" s="127" t="str">
        <f t="shared" si="59"/>
        <v/>
      </c>
      <c r="AA250" s="127" t="str">
        <f t="shared" si="59"/>
        <v/>
      </c>
      <c r="AB250" s="127" t="str">
        <f t="shared" si="58"/>
        <v/>
      </c>
      <c r="AC250" s="157"/>
      <c r="AD250" s="35" t="s">
        <v>156</v>
      </c>
      <c r="AE250" s="36" t="s">
        <v>278</v>
      </c>
      <c r="AG250" s="175"/>
      <c r="AH250" s="175"/>
      <c r="AI250" s="175"/>
      <c r="AJ250" s="175"/>
      <c r="AK250" s="175"/>
      <c r="AL250" s="175"/>
      <c r="AM250" s="186"/>
      <c r="AN250" s="186"/>
      <c r="AO250" s="186"/>
      <c r="AP250" s="186"/>
      <c r="AR250" s="174"/>
      <c r="AS250" s="174"/>
      <c r="AT250" s="174"/>
      <c r="AU250" s="174"/>
    </row>
    <row r="251" spans="1:47" ht="17.100000000000001" customHeight="1" thickBot="1" x14ac:dyDescent="0.25">
      <c r="A251" s="2"/>
      <c r="B251" s="48" t="s">
        <v>158</v>
      </c>
      <c r="C251" s="28" t="s">
        <v>279</v>
      </c>
      <c r="D251" s="144"/>
      <c r="E251" s="30" t="s">
        <v>47</v>
      </c>
      <c r="F251" s="30" t="s">
        <v>47</v>
      </c>
      <c r="G251" s="30" t="s">
        <v>47</v>
      </c>
      <c r="H251" s="30" t="s">
        <v>47</v>
      </c>
      <c r="I251" s="30" t="s">
        <v>47</v>
      </c>
      <c r="J251" s="116"/>
      <c r="K251" s="246"/>
      <c r="L251" s="246"/>
      <c r="M251" s="246"/>
      <c r="N251" s="246"/>
      <c r="O251" s="157"/>
      <c r="P251" s="48" t="s">
        <v>158</v>
      </c>
      <c r="Q251" s="28" t="s">
        <v>279</v>
      </c>
      <c r="R251" s="144"/>
      <c r="S251" s="30" t="s">
        <v>47</v>
      </c>
      <c r="T251" s="30" t="s">
        <v>47</v>
      </c>
      <c r="U251" s="31" t="s">
        <v>47</v>
      </c>
      <c r="V251" s="30" t="s">
        <v>47</v>
      </c>
      <c r="W251" s="30" t="s">
        <v>47</v>
      </c>
      <c r="X251" s="116"/>
      <c r="Y251" s="127" t="str">
        <f t="shared" si="59"/>
        <v/>
      </c>
      <c r="Z251" s="127" t="str">
        <f t="shared" si="59"/>
        <v/>
      </c>
      <c r="AA251" s="127" t="str">
        <f t="shared" si="59"/>
        <v/>
      </c>
      <c r="AB251" s="127" t="str">
        <f t="shared" si="58"/>
        <v/>
      </c>
      <c r="AC251" s="157"/>
      <c r="AD251" s="28" t="s">
        <v>158</v>
      </c>
      <c r="AE251" s="83" t="s">
        <v>279</v>
      </c>
      <c r="AF251" s="154"/>
      <c r="AG251" s="174">
        <v>0.8571428571428571</v>
      </c>
      <c r="AH251" s="174">
        <v>0.14285714285714285</v>
      </c>
      <c r="AI251" s="174">
        <v>0</v>
      </c>
      <c r="AJ251" s="174">
        <v>0</v>
      </c>
      <c r="AK251" s="174">
        <v>0.63636363636363635</v>
      </c>
      <c r="AL251" s="175"/>
      <c r="AM251" s="186"/>
      <c r="AN251" s="186"/>
      <c r="AO251" s="186"/>
      <c r="AP251" s="186"/>
      <c r="AR251" s="174"/>
      <c r="AS251" s="174"/>
      <c r="AT251" s="174"/>
      <c r="AU251" s="174"/>
    </row>
    <row r="252" spans="1:47" ht="25.35" customHeight="1" thickBot="1" x14ac:dyDescent="0.25">
      <c r="A252" s="2"/>
      <c r="B252" s="48" t="s">
        <v>161</v>
      </c>
      <c r="C252" s="28" t="s">
        <v>280</v>
      </c>
      <c r="D252" s="144"/>
      <c r="E252" s="30" t="s">
        <v>47</v>
      </c>
      <c r="F252" s="30" t="s">
        <v>47</v>
      </c>
      <c r="G252" s="30" t="s">
        <v>47</v>
      </c>
      <c r="H252" s="30" t="s">
        <v>47</v>
      </c>
      <c r="I252" s="30" t="s">
        <v>47</v>
      </c>
      <c r="J252" s="116"/>
      <c r="K252" s="246"/>
      <c r="L252" s="246"/>
      <c r="M252" s="246"/>
      <c r="N252" s="246"/>
      <c r="O252" s="157"/>
      <c r="P252" s="48" t="s">
        <v>161</v>
      </c>
      <c r="Q252" s="28" t="s">
        <v>280</v>
      </c>
      <c r="R252" s="144"/>
      <c r="S252" s="30" t="s">
        <v>47</v>
      </c>
      <c r="T252" s="30" t="s">
        <v>47</v>
      </c>
      <c r="U252" s="31" t="s">
        <v>47</v>
      </c>
      <c r="V252" s="30" t="s">
        <v>47</v>
      </c>
      <c r="W252" s="30" t="s">
        <v>47</v>
      </c>
      <c r="X252" s="116"/>
      <c r="Y252" s="127" t="str">
        <f t="shared" si="59"/>
        <v/>
      </c>
      <c r="Z252" s="127" t="str">
        <f t="shared" si="59"/>
        <v/>
      </c>
      <c r="AA252" s="127" t="str">
        <f t="shared" si="59"/>
        <v/>
      </c>
      <c r="AB252" s="127" t="str">
        <f t="shared" si="58"/>
        <v/>
      </c>
      <c r="AC252" s="157"/>
      <c r="AD252" s="28" t="s">
        <v>161</v>
      </c>
      <c r="AE252" s="83" t="s">
        <v>280</v>
      </c>
      <c r="AF252" s="154"/>
      <c r="AG252" s="174">
        <v>0.2857142857142857</v>
      </c>
      <c r="AH252" s="174">
        <v>0.2857142857142857</v>
      </c>
      <c r="AI252" s="174">
        <v>0</v>
      </c>
      <c r="AJ252" s="174">
        <v>0.42857142857142855</v>
      </c>
      <c r="AK252" s="174">
        <v>0.63636363636363635</v>
      </c>
      <c r="AL252" s="175"/>
      <c r="AM252" s="186"/>
      <c r="AN252" s="186"/>
      <c r="AO252" s="186"/>
      <c r="AP252" s="186"/>
      <c r="AR252" s="174"/>
      <c r="AS252" s="174"/>
      <c r="AT252" s="174"/>
      <c r="AU252" s="174"/>
    </row>
    <row r="253" spans="1:47" ht="25.35" customHeight="1" thickBot="1" x14ac:dyDescent="0.25">
      <c r="A253" s="2"/>
      <c r="B253" s="48" t="s">
        <v>167</v>
      </c>
      <c r="C253" s="28" t="s">
        <v>281</v>
      </c>
      <c r="D253" s="144"/>
      <c r="E253" s="30" t="s">
        <v>47</v>
      </c>
      <c r="F253" s="30" t="s">
        <v>47</v>
      </c>
      <c r="G253" s="30" t="s">
        <v>47</v>
      </c>
      <c r="H253" s="30" t="s">
        <v>47</v>
      </c>
      <c r="I253" s="30" t="s">
        <v>47</v>
      </c>
      <c r="J253" s="116"/>
      <c r="K253" s="246"/>
      <c r="L253" s="246"/>
      <c r="M253" s="246"/>
      <c r="N253" s="246"/>
      <c r="O253" s="157"/>
      <c r="P253" s="48" t="s">
        <v>167</v>
      </c>
      <c r="Q253" s="28" t="s">
        <v>281</v>
      </c>
      <c r="R253" s="144"/>
      <c r="S253" s="30" t="s">
        <v>47</v>
      </c>
      <c r="T253" s="30" t="s">
        <v>47</v>
      </c>
      <c r="U253" s="31" t="s">
        <v>47</v>
      </c>
      <c r="V253" s="30" t="s">
        <v>47</v>
      </c>
      <c r="W253" s="30" t="s">
        <v>47</v>
      </c>
      <c r="X253" s="116"/>
      <c r="Y253" s="127" t="str">
        <f t="shared" si="59"/>
        <v/>
      </c>
      <c r="Z253" s="127" t="str">
        <f t="shared" si="59"/>
        <v/>
      </c>
      <c r="AA253" s="127" t="str">
        <f t="shared" si="59"/>
        <v/>
      </c>
      <c r="AB253" s="127" t="str">
        <f t="shared" si="58"/>
        <v/>
      </c>
      <c r="AC253" s="157"/>
      <c r="AD253" s="28" t="s">
        <v>167</v>
      </c>
      <c r="AE253" s="83" t="s">
        <v>281</v>
      </c>
      <c r="AF253" s="154"/>
      <c r="AG253" s="174">
        <v>0.8571428571428571</v>
      </c>
      <c r="AH253" s="174">
        <v>0.14285714285714285</v>
      </c>
      <c r="AI253" s="174">
        <v>0</v>
      </c>
      <c r="AJ253" s="174">
        <v>0</v>
      </c>
      <c r="AK253" s="174">
        <v>0.63636363636363635</v>
      </c>
      <c r="AL253" s="175"/>
      <c r="AM253" s="186"/>
      <c r="AN253" s="186"/>
      <c r="AO253" s="186"/>
      <c r="AP253" s="186"/>
      <c r="AR253" s="174"/>
      <c r="AS253" s="174"/>
      <c r="AT253" s="174"/>
      <c r="AU253" s="174"/>
    </row>
    <row r="254" spans="1:47" ht="25.35" customHeight="1" thickBot="1" x14ac:dyDescent="0.25">
      <c r="A254" s="2"/>
      <c r="B254" s="48" t="s">
        <v>170</v>
      </c>
      <c r="C254" s="28" t="s">
        <v>282</v>
      </c>
      <c r="D254" s="144"/>
      <c r="E254" s="30" t="s">
        <v>47</v>
      </c>
      <c r="F254" s="30" t="s">
        <v>47</v>
      </c>
      <c r="G254" s="30" t="s">
        <v>47</v>
      </c>
      <c r="H254" s="30" t="s">
        <v>47</v>
      </c>
      <c r="I254" s="30" t="s">
        <v>47</v>
      </c>
      <c r="J254" s="116"/>
      <c r="K254" s="246"/>
      <c r="L254" s="246"/>
      <c r="M254" s="246"/>
      <c r="N254" s="246"/>
      <c r="O254" s="157"/>
      <c r="P254" s="48" t="s">
        <v>170</v>
      </c>
      <c r="Q254" s="28" t="s">
        <v>282</v>
      </c>
      <c r="R254" s="144"/>
      <c r="S254" s="30" t="s">
        <v>47</v>
      </c>
      <c r="T254" s="30" t="s">
        <v>47</v>
      </c>
      <c r="U254" s="31" t="s">
        <v>47</v>
      </c>
      <c r="V254" s="30" t="s">
        <v>47</v>
      </c>
      <c r="W254" s="30" t="s">
        <v>47</v>
      </c>
      <c r="X254" s="116"/>
      <c r="Y254" s="127" t="str">
        <f t="shared" si="59"/>
        <v/>
      </c>
      <c r="Z254" s="127" t="str">
        <f t="shared" si="59"/>
        <v/>
      </c>
      <c r="AA254" s="127" t="str">
        <f t="shared" si="59"/>
        <v/>
      </c>
      <c r="AB254" s="127" t="str">
        <f t="shared" si="58"/>
        <v/>
      </c>
      <c r="AC254" s="157"/>
      <c r="AD254" s="28" t="s">
        <v>170</v>
      </c>
      <c r="AE254" s="83" t="s">
        <v>282</v>
      </c>
      <c r="AF254" s="154"/>
      <c r="AG254" s="174">
        <v>0.8571428571428571</v>
      </c>
      <c r="AH254" s="174">
        <v>0.14285714285714285</v>
      </c>
      <c r="AI254" s="174">
        <v>0</v>
      </c>
      <c r="AJ254" s="174">
        <v>0</v>
      </c>
      <c r="AK254" s="174">
        <v>0.63636363636363635</v>
      </c>
      <c r="AL254" s="175"/>
      <c r="AM254" s="186"/>
      <c r="AN254" s="186"/>
      <c r="AO254" s="186"/>
      <c r="AP254" s="186"/>
      <c r="AR254" s="174"/>
      <c r="AS254" s="174"/>
      <c r="AT254" s="174"/>
      <c r="AU254" s="174"/>
    </row>
    <row r="255" spans="1:47" ht="17.100000000000001" customHeight="1" thickBot="1" x14ac:dyDescent="0.25">
      <c r="A255" s="2"/>
      <c r="B255" s="48" t="s">
        <v>265</v>
      </c>
      <c r="C255" s="28" t="s">
        <v>283</v>
      </c>
      <c r="D255" s="144"/>
      <c r="E255" s="30" t="s">
        <v>47</v>
      </c>
      <c r="F255" s="30" t="s">
        <v>47</v>
      </c>
      <c r="G255" s="30" t="s">
        <v>47</v>
      </c>
      <c r="H255" s="30" t="s">
        <v>47</v>
      </c>
      <c r="I255" s="30" t="s">
        <v>47</v>
      </c>
      <c r="J255" s="116"/>
      <c r="K255" s="246"/>
      <c r="L255" s="246"/>
      <c r="M255" s="246"/>
      <c r="N255" s="246"/>
      <c r="O255" s="157"/>
      <c r="P255" s="48" t="s">
        <v>265</v>
      </c>
      <c r="Q255" s="28" t="s">
        <v>283</v>
      </c>
      <c r="R255" s="144"/>
      <c r="S255" s="30" t="s">
        <v>47</v>
      </c>
      <c r="T255" s="30" t="s">
        <v>47</v>
      </c>
      <c r="U255" s="31" t="s">
        <v>47</v>
      </c>
      <c r="V255" s="30" t="s">
        <v>47</v>
      </c>
      <c r="W255" s="30" t="s">
        <v>47</v>
      </c>
      <c r="X255" s="116"/>
      <c r="Y255" s="127" t="str">
        <f t="shared" si="59"/>
        <v/>
      </c>
      <c r="Z255" s="127" t="str">
        <f t="shared" si="59"/>
        <v/>
      </c>
      <c r="AA255" s="127" t="str">
        <f t="shared" si="59"/>
        <v/>
      </c>
      <c r="AB255" s="127" t="str">
        <f t="shared" si="58"/>
        <v/>
      </c>
      <c r="AC255" s="157"/>
      <c r="AD255" s="28" t="s">
        <v>265</v>
      </c>
      <c r="AE255" s="83" t="s">
        <v>283</v>
      </c>
      <c r="AF255" s="154"/>
      <c r="AG255" s="174">
        <v>1</v>
      </c>
      <c r="AH255" s="174">
        <v>0</v>
      </c>
      <c r="AI255" s="174">
        <v>0</v>
      </c>
      <c r="AJ255" s="174">
        <v>0</v>
      </c>
      <c r="AK255" s="174">
        <v>0.63636363636363635</v>
      </c>
      <c r="AL255" s="175"/>
      <c r="AM255" s="186"/>
      <c r="AN255" s="186"/>
      <c r="AO255" s="186"/>
      <c r="AP255" s="186"/>
      <c r="AR255" s="174"/>
      <c r="AS255" s="174"/>
      <c r="AT255" s="174"/>
      <c r="AU255" s="174"/>
    </row>
    <row r="256" spans="1:47" ht="59.1" customHeight="1" thickBot="1" x14ac:dyDescent="0.25">
      <c r="A256" s="2"/>
      <c r="B256" s="48" t="s">
        <v>284</v>
      </c>
      <c r="C256" s="28" t="s">
        <v>285</v>
      </c>
      <c r="D256" s="144"/>
      <c r="E256" s="30" t="s">
        <v>47</v>
      </c>
      <c r="F256" s="30" t="s">
        <v>47</v>
      </c>
      <c r="G256" s="30" t="s">
        <v>47</v>
      </c>
      <c r="H256" s="30" t="s">
        <v>47</v>
      </c>
      <c r="I256" s="30" t="s">
        <v>47</v>
      </c>
      <c r="J256" s="116"/>
      <c r="K256" s="246"/>
      <c r="L256" s="246"/>
      <c r="M256" s="246"/>
      <c r="N256" s="246"/>
      <c r="O256" s="157"/>
      <c r="P256" s="48" t="s">
        <v>284</v>
      </c>
      <c r="Q256" s="28" t="s">
        <v>285</v>
      </c>
      <c r="R256" s="144"/>
      <c r="S256" s="30" t="s">
        <v>47</v>
      </c>
      <c r="T256" s="30" t="s">
        <v>47</v>
      </c>
      <c r="U256" s="31" t="s">
        <v>47</v>
      </c>
      <c r="V256" s="30" t="s">
        <v>47</v>
      </c>
      <c r="W256" s="30" t="s">
        <v>47</v>
      </c>
      <c r="X256" s="116"/>
      <c r="Y256" s="127" t="str">
        <f t="shared" si="59"/>
        <v/>
      </c>
      <c r="Z256" s="127" t="str">
        <f t="shared" si="59"/>
        <v/>
      </c>
      <c r="AA256" s="127" t="str">
        <f t="shared" si="59"/>
        <v/>
      </c>
      <c r="AB256" s="127" t="str">
        <f t="shared" si="58"/>
        <v/>
      </c>
      <c r="AC256" s="157"/>
      <c r="AD256" s="28" t="s">
        <v>284</v>
      </c>
      <c r="AE256" s="83" t="s">
        <v>501</v>
      </c>
      <c r="AF256" s="154"/>
      <c r="AG256" s="174">
        <v>1</v>
      </c>
      <c r="AH256" s="174">
        <v>0</v>
      </c>
      <c r="AI256" s="174">
        <v>0</v>
      </c>
      <c r="AJ256" s="174">
        <v>0</v>
      </c>
      <c r="AK256" s="174">
        <v>0.54545454545454541</v>
      </c>
      <c r="AL256" s="175"/>
      <c r="AM256" s="186"/>
      <c r="AN256" s="186"/>
      <c r="AO256" s="186"/>
      <c r="AP256" s="186"/>
      <c r="AR256" s="174"/>
      <c r="AS256" s="174"/>
      <c r="AT256" s="174"/>
      <c r="AU256" s="174"/>
    </row>
    <row r="257" spans="1:47" ht="17.100000000000001" customHeight="1" thickBot="1" x14ac:dyDescent="0.25">
      <c r="A257" s="2"/>
      <c r="B257" s="35">
        <v>3</v>
      </c>
      <c r="C257" s="36" t="s">
        <v>286</v>
      </c>
      <c r="E257" s="30" t="s">
        <v>49</v>
      </c>
      <c r="F257" s="30" t="s">
        <v>49</v>
      </c>
      <c r="G257" s="31" t="s">
        <v>49</v>
      </c>
      <c r="H257" s="30" t="s">
        <v>49</v>
      </c>
      <c r="I257" s="30" t="s">
        <v>49</v>
      </c>
      <c r="J257" s="116"/>
      <c r="K257" s="246" t="s">
        <v>49</v>
      </c>
      <c r="L257" s="246" t="s">
        <v>49</v>
      </c>
      <c r="M257" s="246" t="s">
        <v>49</v>
      </c>
      <c r="N257" s="246" t="s">
        <v>49</v>
      </c>
      <c r="O257" s="157"/>
      <c r="P257" s="35">
        <v>3</v>
      </c>
      <c r="Q257" s="36" t="s">
        <v>286</v>
      </c>
      <c r="S257" s="30"/>
      <c r="T257" s="30"/>
      <c r="U257" s="31"/>
      <c r="V257" s="30"/>
      <c r="W257" s="30"/>
      <c r="X257" s="116"/>
      <c r="Y257" s="127" t="str">
        <f t="shared" si="59"/>
        <v/>
      </c>
      <c r="Z257" s="127" t="str">
        <f t="shared" si="59"/>
        <v/>
      </c>
      <c r="AA257" s="127" t="str">
        <f t="shared" si="59"/>
        <v/>
      </c>
      <c r="AB257" s="127" t="str">
        <f t="shared" si="58"/>
        <v/>
      </c>
      <c r="AC257" s="157"/>
      <c r="AD257" s="35" t="s">
        <v>434</v>
      </c>
      <c r="AE257" s="36" t="s">
        <v>286</v>
      </c>
      <c r="AG257" s="175"/>
      <c r="AH257" s="175"/>
      <c r="AI257" s="175"/>
      <c r="AJ257" s="175"/>
      <c r="AK257" s="175"/>
      <c r="AL257" s="175"/>
      <c r="AM257" s="186"/>
      <c r="AN257" s="186"/>
      <c r="AO257" s="186"/>
      <c r="AP257" s="186"/>
      <c r="AR257" s="174"/>
      <c r="AS257" s="174"/>
      <c r="AT257" s="174"/>
      <c r="AU257" s="174"/>
    </row>
    <row r="258" spans="1:47" ht="25.35" customHeight="1" thickBot="1" x14ac:dyDescent="0.25">
      <c r="A258" s="2"/>
      <c r="B258" s="48" t="s">
        <v>287</v>
      </c>
      <c r="C258" s="28" t="s">
        <v>288</v>
      </c>
      <c r="D258" s="144"/>
      <c r="E258" s="30" t="s">
        <v>47</v>
      </c>
      <c r="F258" s="30" t="s">
        <v>47</v>
      </c>
      <c r="G258" s="30" t="s">
        <v>47</v>
      </c>
      <c r="H258" s="30" t="s">
        <v>47</v>
      </c>
      <c r="I258" s="30" t="s">
        <v>47</v>
      </c>
      <c r="J258" s="116"/>
      <c r="K258" s="246"/>
      <c r="L258" s="246"/>
      <c r="M258" s="246"/>
      <c r="N258" s="246"/>
      <c r="O258" s="157"/>
      <c r="P258" s="48" t="s">
        <v>287</v>
      </c>
      <c r="Q258" s="28" t="s">
        <v>288</v>
      </c>
      <c r="R258" s="144"/>
      <c r="S258" s="30" t="s">
        <v>47</v>
      </c>
      <c r="T258" s="30" t="s">
        <v>47</v>
      </c>
      <c r="U258" s="31" t="s">
        <v>47</v>
      </c>
      <c r="V258" s="30" t="s">
        <v>47</v>
      </c>
      <c r="W258" s="30" t="s">
        <v>47</v>
      </c>
      <c r="X258" s="116"/>
      <c r="Y258" s="127" t="str">
        <f t="shared" si="59"/>
        <v/>
      </c>
      <c r="Z258" s="127" t="str">
        <f t="shared" si="59"/>
        <v/>
      </c>
      <c r="AA258" s="127" t="str">
        <f t="shared" si="59"/>
        <v/>
      </c>
      <c r="AB258" s="127" t="str">
        <f t="shared" si="58"/>
        <v/>
      </c>
      <c r="AC258" s="157"/>
      <c r="AD258" s="28" t="s">
        <v>287</v>
      </c>
      <c r="AE258" s="83" t="s">
        <v>288</v>
      </c>
      <c r="AF258" s="154"/>
      <c r="AG258" s="174">
        <v>1</v>
      </c>
      <c r="AH258" s="174">
        <v>0</v>
      </c>
      <c r="AI258" s="174">
        <v>0</v>
      </c>
      <c r="AJ258" s="174">
        <v>0</v>
      </c>
      <c r="AK258" s="174">
        <v>0.54545454545454541</v>
      </c>
      <c r="AL258" s="175"/>
      <c r="AM258" s="186"/>
      <c r="AN258" s="186"/>
      <c r="AO258" s="186"/>
      <c r="AP258" s="186"/>
      <c r="AR258" s="174"/>
      <c r="AS258" s="174"/>
      <c r="AT258" s="174"/>
      <c r="AU258" s="174"/>
    </row>
    <row r="259" spans="1:47" ht="25.35" customHeight="1" thickBot="1" x14ac:dyDescent="0.25">
      <c r="A259" s="2"/>
      <c r="B259" s="48" t="s">
        <v>289</v>
      </c>
      <c r="C259" s="28" t="s">
        <v>290</v>
      </c>
      <c r="D259" s="144"/>
      <c r="E259" s="30" t="s">
        <v>47</v>
      </c>
      <c r="F259" s="30" t="s">
        <v>47</v>
      </c>
      <c r="G259" s="30" t="s">
        <v>47</v>
      </c>
      <c r="H259" s="30" t="s">
        <v>47</v>
      </c>
      <c r="I259" s="30" t="s">
        <v>47</v>
      </c>
      <c r="J259" s="116"/>
      <c r="K259" s="246"/>
      <c r="L259" s="246"/>
      <c r="M259" s="246"/>
      <c r="N259" s="246"/>
      <c r="O259" s="157"/>
      <c r="P259" s="48" t="s">
        <v>289</v>
      </c>
      <c r="Q259" s="28" t="s">
        <v>290</v>
      </c>
      <c r="R259" s="144"/>
      <c r="S259" s="30" t="s">
        <v>47</v>
      </c>
      <c r="T259" s="30" t="s">
        <v>47</v>
      </c>
      <c r="U259" s="31" t="s">
        <v>47</v>
      </c>
      <c r="V259" s="30" t="s">
        <v>47</v>
      </c>
      <c r="W259" s="30" t="s">
        <v>47</v>
      </c>
      <c r="X259" s="116"/>
      <c r="Y259" s="127" t="str">
        <f t="shared" si="59"/>
        <v/>
      </c>
      <c r="Z259" s="127" t="str">
        <f t="shared" si="59"/>
        <v/>
      </c>
      <c r="AA259" s="127" t="str">
        <f t="shared" si="59"/>
        <v/>
      </c>
      <c r="AB259" s="127" t="str">
        <f t="shared" si="58"/>
        <v/>
      </c>
      <c r="AC259" s="157"/>
      <c r="AD259" s="28" t="s">
        <v>289</v>
      </c>
      <c r="AE259" s="83" t="s">
        <v>290</v>
      </c>
      <c r="AF259" s="154"/>
      <c r="AG259" s="174">
        <v>1</v>
      </c>
      <c r="AH259" s="174">
        <v>0</v>
      </c>
      <c r="AI259" s="174">
        <v>0</v>
      </c>
      <c r="AJ259" s="174">
        <v>0</v>
      </c>
      <c r="AK259" s="174">
        <v>0.54545454545454541</v>
      </c>
      <c r="AL259" s="175"/>
      <c r="AM259" s="186"/>
      <c r="AN259" s="186"/>
      <c r="AO259" s="186"/>
      <c r="AP259" s="186"/>
      <c r="AR259" s="174"/>
      <c r="AS259" s="174"/>
      <c r="AT259" s="174"/>
      <c r="AU259" s="174"/>
    </row>
    <row r="260" spans="1:47" ht="25.35" customHeight="1" thickBot="1" x14ac:dyDescent="0.25">
      <c r="A260" s="2"/>
      <c r="B260" s="48" t="s">
        <v>291</v>
      </c>
      <c r="C260" s="28" t="s">
        <v>292</v>
      </c>
      <c r="D260" s="144"/>
      <c r="E260" s="30" t="s">
        <v>47</v>
      </c>
      <c r="F260" s="30" t="s">
        <v>47</v>
      </c>
      <c r="G260" s="30" t="s">
        <v>47</v>
      </c>
      <c r="H260" s="30" t="s">
        <v>47</v>
      </c>
      <c r="I260" s="30" t="s">
        <v>47</v>
      </c>
      <c r="J260" s="116"/>
      <c r="K260" s="246"/>
      <c r="L260" s="246"/>
      <c r="M260" s="246"/>
      <c r="N260" s="246"/>
      <c r="O260" s="157"/>
      <c r="P260" s="48" t="s">
        <v>291</v>
      </c>
      <c r="Q260" s="28" t="s">
        <v>292</v>
      </c>
      <c r="R260" s="144"/>
      <c r="S260" s="30" t="s">
        <v>47</v>
      </c>
      <c r="T260" s="30" t="s">
        <v>47</v>
      </c>
      <c r="U260" s="31" t="s">
        <v>47</v>
      </c>
      <c r="V260" s="30" t="s">
        <v>47</v>
      </c>
      <c r="W260" s="30" t="s">
        <v>47</v>
      </c>
      <c r="X260" s="116"/>
      <c r="Y260" s="127" t="str">
        <f t="shared" si="59"/>
        <v/>
      </c>
      <c r="Z260" s="127" t="str">
        <f t="shared" si="59"/>
        <v/>
      </c>
      <c r="AA260" s="127" t="str">
        <f t="shared" si="59"/>
        <v/>
      </c>
      <c r="AB260" s="127" t="str">
        <f t="shared" si="58"/>
        <v/>
      </c>
      <c r="AC260" s="157"/>
      <c r="AD260" s="28" t="s">
        <v>291</v>
      </c>
      <c r="AE260" s="83" t="s">
        <v>292</v>
      </c>
      <c r="AF260" s="154"/>
      <c r="AG260" s="174">
        <v>1</v>
      </c>
      <c r="AH260" s="174">
        <v>0</v>
      </c>
      <c r="AI260" s="174">
        <v>0</v>
      </c>
      <c r="AJ260" s="174">
        <v>0</v>
      </c>
      <c r="AK260" s="174">
        <v>0.54545454545454541</v>
      </c>
      <c r="AL260" s="175"/>
      <c r="AM260" s="186"/>
      <c r="AN260" s="186"/>
      <c r="AO260" s="186"/>
      <c r="AP260" s="186"/>
      <c r="AR260" s="174"/>
      <c r="AS260" s="174"/>
      <c r="AT260" s="174"/>
      <c r="AU260" s="174"/>
    </row>
    <row r="261" spans="1:47" ht="25.35" customHeight="1" thickBot="1" x14ac:dyDescent="0.25">
      <c r="A261" s="2"/>
      <c r="B261" s="48" t="s">
        <v>293</v>
      </c>
      <c r="C261" s="28" t="s">
        <v>294</v>
      </c>
      <c r="D261" s="144"/>
      <c r="E261" s="30" t="s">
        <v>47</v>
      </c>
      <c r="F261" s="30" t="s">
        <v>47</v>
      </c>
      <c r="G261" s="30" t="s">
        <v>47</v>
      </c>
      <c r="H261" s="30" t="s">
        <v>47</v>
      </c>
      <c r="I261" s="30" t="s">
        <v>47</v>
      </c>
      <c r="J261" s="116"/>
      <c r="K261" s="246"/>
      <c r="L261" s="246"/>
      <c r="M261" s="246"/>
      <c r="N261" s="246"/>
      <c r="O261" s="157"/>
      <c r="P261" s="48" t="s">
        <v>293</v>
      </c>
      <c r="Q261" s="28" t="s">
        <v>294</v>
      </c>
      <c r="R261" s="144"/>
      <c r="S261" s="30" t="s">
        <v>47</v>
      </c>
      <c r="T261" s="30" t="s">
        <v>47</v>
      </c>
      <c r="U261" s="31" t="s">
        <v>47</v>
      </c>
      <c r="V261" s="30" t="s">
        <v>47</v>
      </c>
      <c r="W261" s="30" t="s">
        <v>47</v>
      </c>
      <c r="X261" s="116"/>
      <c r="Y261" s="127" t="str">
        <f t="shared" si="59"/>
        <v/>
      </c>
      <c r="Z261" s="127" t="str">
        <f t="shared" si="59"/>
        <v/>
      </c>
      <c r="AA261" s="127" t="str">
        <f t="shared" si="59"/>
        <v/>
      </c>
      <c r="AB261" s="127" t="str">
        <f t="shared" si="58"/>
        <v/>
      </c>
      <c r="AC261" s="157"/>
      <c r="AD261" s="28" t="s">
        <v>293</v>
      </c>
      <c r="AE261" s="83" t="s">
        <v>294</v>
      </c>
      <c r="AF261" s="154"/>
      <c r="AG261" s="174">
        <v>1</v>
      </c>
      <c r="AH261" s="174">
        <v>0</v>
      </c>
      <c r="AI261" s="174">
        <v>0</v>
      </c>
      <c r="AJ261" s="174">
        <v>0</v>
      </c>
      <c r="AK261" s="174">
        <v>0.54545454545454541</v>
      </c>
      <c r="AL261" s="175"/>
      <c r="AM261" s="186"/>
      <c r="AN261" s="186"/>
      <c r="AO261" s="186"/>
      <c r="AP261" s="186"/>
      <c r="AR261" s="174"/>
      <c r="AS261" s="174"/>
      <c r="AT261" s="174"/>
      <c r="AU261" s="174"/>
    </row>
    <row r="262" spans="1:47" ht="25.35" customHeight="1" thickBot="1" x14ac:dyDescent="0.25">
      <c r="A262" s="2"/>
      <c r="B262" s="48" t="s">
        <v>295</v>
      </c>
      <c r="C262" s="28" t="s">
        <v>296</v>
      </c>
      <c r="D262" s="144"/>
      <c r="E262" s="30" t="s">
        <v>47</v>
      </c>
      <c r="F262" s="30" t="s">
        <v>47</v>
      </c>
      <c r="G262" s="30" t="s">
        <v>47</v>
      </c>
      <c r="H262" s="30" t="s">
        <v>47</v>
      </c>
      <c r="I262" s="30" t="s">
        <v>47</v>
      </c>
      <c r="J262" s="116"/>
      <c r="K262" s="246"/>
      <c r="L262" s="246"/>
      <c r="M262" s="246"/>
      <c r="N262" s="246"/>
      <c r="O262" s="157"/>
      <c r="P262" s="48" t="s">
        <v>295</v>
      </c>
      <c r="Q262" s="28" t="s">
        <v>296</v>
      </c>
      <c r="R262" s="144"/>
      <c r="S262" s="30" t="s">
        <v>47</v>
      </c>
      <c r="T262" s="30" t="s">
        <v>47</v>
      </c>
      <c r="U262" s="31" t="s">
        <v>47</v>
      </c>
      <c r="V262" s="30" t="s">
        <v>47</v>
      </c>
      <c r="W262" s="30" t="s">
        <v>47</v>
      </c>
      <c r="X262" s="116"/>
      <c r="Y262" s="127" t="str">
        <f t="shared" si="59"/>
        <v/>
      </c>
      <c r="Z262" s="127" t="str">
        <f t="shared" si="59"/>
        <v/>
      </c>
      <c r="AA262" s="127" t="str">
        <f t="shared" si="59"/>
        <v/>
      </c>
      <c r="AB262" s="127" t="str">
        <f t="shared" si="58"/>
        <v/>
      </c>
      <c r="AC262" s="157"/>
      <c r="AD262" s="28" t="s">
        <v>295</v>
      </c>
      <c r="AE262" s="83" t="s">
        <v>296</v>
      </c>
      <c r="AF262" s="154"/>
      <c r="AG262" s="174">
        <v>0.83333333333333337</v>
      </c>
      <c r="AH262" s="174">
        <v>0</v>
      </c>
      <c r="AI262" s="174">
        <v>0.16666666666666666</v>
      </c>
      <c r="AJ262" s="174">
        <v>0</v>
      </c>
      <c r="AK262" s="174">
        <v>0.54545454545454541</v>
      </c>
      <c r="AL262" s="175"/>
      <c r="AM262" s="186"/>
      <c r="AN262" s="186"/>
      <c r="AO262" s="186"/>
      <c r="AP262" s="186"/>
      <c r="AR262" s="174"/>
      <c r="AS262" s="174"/>
      <c r="AT262" s="174"/>
      <c r="AU262" s="174"/>
    </row>
    <row r="263" spans="1:47" ht="25.35" customHeight="1" thickBot="1" x14ac:dyDescent="0.25">
      <c r="A263" s="2"/>
      <c r="B263" s="48" t="s">
        <v>297</v>
      </c>
      <c r="C263" s="28" t="s">
        <v>298</v>
      </c>
      <c r="D263" s="144"/>
      <c r="E263" s="30" t="s">
        <v>47</v>
      </c>
      <c r="F263" s="30" t="s">
        <v>47</v>
      </c>
      <c r="G263" s="30" t="s">
        <v>47</v>
      </c>
      <c r="H263" s="30" t="s">
        <v>47</v>
      </c>
      <c r="I263" s="30" t="s">
        <v>47</v>
      </c>
      <c r="J263" s="116"/>
      <c r="K263" s="246"/>
      <c r="L263" s="246"/>
      <c r="M263" s="246"/>
      <c r="N263" s="246"/>
      <c r="O263" s="157"/>
      <c r="P263" s="48" t="s">
        <v>297</v>
      </c>
      <c r="Q263" s="28" t="s">
        <v>298</v>
      </c>
      <c r="R263" s="144"/>
      <c r="S263" s="30" t="s">
        <v>47</v>
      </c>
      <c r="T263" s="30" t="s">
        <v>47</v>
      </c>
      <c r="U263" s="31" t="s">
        <v>47</v>
      </c>
      <c r="V263" s="30" t="s">
        <v>47</v>
      </c>
      <c r="W263" s="30" t="s">
        <v>47</v>
      </c>
      <c r="X263" s="116"/>
      <c r="Y263" s="127" t="str">
        <f t="shared" si="59"/>
        <v/>
      </c>
      <c r="Z263" s="127" t="str">
        <f t="shared" si="59"/>
        <v/>
      </c>
      <c r="AA263" s="127" t="str">
        <f t="shared" si="59"/>
        <v/>
      </c>
      <c r="AB263" s="127" t="str">
        <f t="shared" si="58"/>
        <v/>
      </c>
      <c r="AC263" s="157"/>
      <c r="AD263" s="28" t="s">
        <v>297</v>
      </c>
      <c r="AE263" s="83" t="s">
        <v>298</v>
      </c>
      <c r="AF263" s="154"/>
      <c r="AG263" s="174">
        <v>1</v>
      </c>
      <c r="AH263" s="174">
        <v>0</v>
      </c>
      <c r="AI263" s="174">
        <v>0</v>
      </c>
      <c r="AJ263" s="174">
        <v>0</v>
      </c>
      <c r="AK263" s="174">
        <v>0.54545454545454541</v>
      </c>
      <c r="AL263" s="175"/>
      <c r="AM263" s="186"/>
      <c r="AN263" s="186"/>
      <c r="AO263" s="186"/>
      <c r="AP263" s="186"/>
      <c r="AR263" s="174"/>
      <c r="AS263" s="174"/>
      <c r="AT263" s="174"/>
      <c r="AU263" s="174"/>
    </row>
    <row r="264" spans="1:47" ht="17.100000000000001" customHeight="1" thickBot="1" x14ac:dyDescent="0.25">
      <c r="A264" s="2"/>
      <c r="B264" s="35">
        <v>4</v>
      </c>
      <c r="C264" s="36" t="s">
        <v>299</v>
      </c>
      <c r="E264" s="30" t="s">
        <v>49</v>
      </c>
      <c r="F264" s="30" t="s">
        <v>49</v>
      </c>
      <c r="G264" s="31" t="s">
        <v>49</v>
      </c>
      <c r="H264" s="30" t="s">
        <v>49</v>
      </c>
      <c r="I264" s="30" t="s">
        <v>49</v>
      </c>
      <c r="J264" s="116"/>
      <c r="K264" s="246" t="s">
        <v>49</v>
      </c>
      <c r="L264" s="246" t="s">
        <v>49</v>
      </c>
      <c r="M264" s="246" t="s">
        <v>49</v>
      </c>
      <c r="N264" s="246" t="s">
        <v>49</v>
      </c>
      <c r="O264" s="157"/>
      <c r="P264" s="35">
        <v>4</v>
      </c>
      <c r="Q264" s="36" t="s">
        <v>299</v>
      </c>
      <c r="S264" s="30"/>
      <c r="T264" s="30"/>
      <c r="U264" s="31"/>
      <c r="V264" s="30"/>
      <c r="W264" s="30"/>
      <c r="X264" s="116"/>
      <c r="Y264" s="127" t="str">
        <f t="shared" si="59"/>
        <v/>
      </c>
      <c r="Z264" s="127" t="str">
        <f t="shared" si="59"/>
        <v/>
      </c>
      <c r="AA264" s="127" t="str">
        <f t="shared" si="59"/>
        <v/>
      </c>
      <c r="AB264" s="127" t="str">
        <f t="shared" si="58"/>
        <v/>
      </c>
      <c r="AC264" s="157"/>
      <c r="AD264" s="35" t="s">
        <v>435</v>
      </c>
      <c r="AE264" s="36" t="s">
        <v>299</v>
      </c>
      <c r="AG264" s="175"/>
      <c r="AH264" s="175"/>
      <c r="AI264" s="175"/>
      <c r="AJ264" s="175"/>
      <c r="AK264" s="175"/>
      <c r="AL264" s="175"/>
      <c r="AM264" s="186"/>
      <c r="AN264" s="186"/>
      <c r="AO264" s="186"/>
      <c r="AP264" s="186"/>
      <c r="AR264" s="174"/>
      <c r="AS264" s="174"/>
      <c r="AT264" s="174"/>
      <c r="AU264" s="174"/>
    </row>
    <row r="265" spans="1:47" ht="25.35" customHeight="1" thickBot="1" x14ac:dyDescent="0.25">
      <c r="A265" s="2"/>
      <c r="B265" s="48" t="s">
        <v>66</v>
      </c>
      <c r="C265" s="28" t="s">
        <v>300</v>
      </c>
      <c r="D265" s="144"/>
      <c r="E265" s="30" t="s">
        <v>47</v>
      </c>
      <c r="F265" s="30" t="s">
        <v>47</v>
      </c>
      <c r="G265" s="30" t="s">
        <v>47</v>
      </c>
      <c r="H265" s="30" t="s">
        <v>47</v>
      </c>
      <c r="I265" s="30" t="s">
        <v>47</v>
      </c>
      <c r="J265" s="116"/>
      <c r="K265" s="246"/>
      <c r="L265" s="246"/>
      <c r="M265" s="246"/>
      <c r="N265" s="246"/>
      <c r="O265" s="157"/>
      <c r="P265" s="48" t="s">
        <v>66</v>
      </c>
      <c r="Q265" s="28" t="s">
        <v>300</v>
      </c>
      <c r="R265" s="144"/>
      <c r="S265" s="30" t="s">
        <v>47</v>
      </c>
      <c r="T265" s="30" t="s">
        <v>47</v>
      </c>
      <c r="U265" s="31" t="s">
        <v>47</v>
      </c>
      <c r="V265" s="30" t="s">
        <v>47</v>
      </c>
      <c r="W265" s="30" t="s">
        <v>47</v>
      </c>
      <c r="X265" s="116"/>
      <c r="Y265" s="127" t="str">
        <f t="shared" si="59"/>
        <v/>
      </c>
      <c r="Z265" s="127" t="str">
        <f t="shared" si="59"/>
        <v/>
      </c>
      <c r="AA265" s="127" t="str">
        <f t="shared" si="59"/>
        <v/>
      </c>
      <c r="AB265" s="127" t="str">
        <f t="shared" si="58"/>
        <v/>
      </c>
      <c r="AC265" s="157"/>
      <c r="AD265" s="28" t="s">
        <v>66</v>
      </c>
      <c r="AE265" s="83" t="s">
        <v>300</v>
      </c>
      <c r="AF265" s="154"/>
      <c r="AG265" s="174">
        <v>1</v>
      </c>
      <c r="AH265" s="174">
        <v>0</v>
      </c>
      <c r="AI265" s="174">
        <v>0</v>
      </c>
      <c r="AJ265" s="174">
        <v>0</v>
      </c>
      <c r="AK265" s="174">
        <v>0.54545454545454541</v>
      </c>
      <c r="AL265" s="175"/>
      <c r="AM265" s="186"/>
      <c r="AN265" s="186"/>
      <c r="AO265" s="186"/>
      <c r="AP265" s="186"/>
      <c r="AR265" s="174"/>
      <c r="AS265" s="174"/>
      <c r="AT265" s="174"/>
      <c r="AU265" s="174"/>
    </row>
    <row r="266" spans="1:47" ht="25.35" customHeight="1" thickBot="1" x14ac:dyDescent="0.25">
      <c r="A266" s="2"/>
      <c r="B266" s="48" t="s">
        <v>71</v>
      </c>
      <c r="C266" s="28" t="s">
        <v>301</v>
      </c>
      <c r="D266" s="144"/>
      <c r="E266" s="30" t="s">
        <v>47</v>
      </c>
      <c r="F266" s="30" t="s">
        <v>47</v>
      </c>
      <c r="G266" s="30" t="s">
        <v>47</v>
      </c>
      <c r="H266" s="30" t="s">
        <v>47</v>
      </c>
      <c r="I266" s="30" t="s">
        <v>47</v>
      </c>
      <c r="J266" s="116"/>
      <c r="K266" s="246"/>
      <c r="L266" s="246"/>
      <c r="M266" s="246"/>
      <c r="N266" s="246"/>
      <c r="O266" s="157"/>
      <c r="P266" s="48" t="s">
        <v>71</v>
      </c>
      <c r="Q266" s="28" t="s">
        <v>301</v>
      </c>
      <c r="R266" s="144"/>
      <c r="S266" s="30" t="s">
        <v>47</v>
      </c>
      <c r="T266" s="30" t="s">
        <v>47</v>
      </c>
      <c r="U266" s="31" t="s">
        <v>47</v>
      </c>
      <c r="V266" s="30" t="s">
        <v>47</v>
      </c>
      <c r="W266" s="30" t="s">
        <v>47</v>
      </c>
      <c r="X266" s="116"/>
      <c r="Y266" s="127" t="str">
        <f t="shared" si="59"/>
        <v/>
      </c>
      <c r="Z266" s="127" t="str">
        <f t="shared" si="59"/>
        <v/>
      </c>
      <c r="AA266" s="127" t="str">
        <f t="shared" si="59"/>
        <v/>
      </c>
      <c r="AB266" s="127" t="str">
        <f t="shared" si="58"/>
        <v/>
      </c>
      <c r="AC266" s="157"/>
      <c r="AD266" s="28" t="s">
        <v>71</v>
      </c>
      <c r="AE266" s="83" t="s">
        <v>301</v>
      </c>
      <c r="AF266" s="154"/>
      <c r="AG266" s="174">
        <v>0.83333333333333337</v>
      </c>
      <c r="AH266" s="174">
        <v>0</v>
      </c>
      <c r="AI266" s="174">
        <v>0.16666666666666666</v>
      </c>
      <c r="AJ266" s="174">
        <v>0</v>
      </c>
      <c r="AK266" s="174">
        <v>0.54545454545454541</v>
      </c>
      <c r="AL266" s="175"/>
      <c r="AM266" s="186"/>
      <c r="AN266" s="186"/>
      <c r="AO266" s="186"/>
      <c r="AP266" s="186"/>
      <c r="AR266" s="174"/>
      <c r="AS266" s="174"/>
      <c r="AT266" s="174"/>
      <c r="AU266" s="174"/>
    </row>
    <row r="267" spans="1:47" ht="17.100000000000001" customHeight="1" thickBot="1" x14ac:dyDescent="0.25">
      <c r="A267" s="2"/>
      <c r="B267" s="35">
        <v>5</v>
      </c>
      <c r="C267" s="36" t="s">
        <v>302</v>
      </c>
      <c r="E267" s="30" t="s">
        <v>49</v>
      </c>
      <c r="F267" s="30" t="s">
        <v>49</v>
      </c>
      <c r="G267" s="31" t="s">
        <v>49</v>
      </c>
      <c r="H267" s="30" t="s">
        <v>49</v>
      </c>
      <c r="I267" s="30" t="s">
        <v>49</v>
      </c>
      <c r="J267" s="116"/>
      <c r="K267" s="246" t="s">
        <v>49</v>
      </c>
      <c r="L267" s="246" t="s">
        <v>49</v>
      </c>
      <c r="M267" s="246" t="s">
        <v>49</v>
      </c>
      <c r="N267" s="246" t="s">
        <v>49</v>
      </c>
      <c r="O267" s="157"/>
      <c r="P267" s="35">
        <v>5</v>
      </c>
      <c r="Q267" s="36" t="s">
        <v>302</v>
      </c>
      <c r="S267" s="30"/>
      <c r="T267" s="30"/>
      <c r="U267" s="31"/>
      <c r="V267" s="30"/>
      <c r="W267" s="30"/>
      <c r="X267" s="116"/>
      <c r="Y267" s="127" t="str">
        <f t="shared" si="59"/>
        <v/>
      </c>
      <c r="Z267" s="127" t="str">
        <f t="shared" si="59"/>
        <v/>
      </c>
      <c r="AA267" s="127" t="str">
        <f t="shared" si="59"/>
        <v/>
      </c>
      <c r="AB267" s="127" t="str">
        <f t="shared" si="58"/>
        <v/>
      </c>
      <c r="AC267" s="157"/>
      <c r="AD267" s="35" t="s">
        <v>436</v>
      </c>
      <c r="AE267" s="36" t="s">
        <v>302</v>
      </c>
      <c r="AG267" s="175"/>
      <c r="AH267" s="175"/>
      <c r="AI267" s="175"/>
      <c r="AJ267" s="175"/>
      <c r="AK267" s="175"/>
      <c r="AL267" s="175"/>
      <c r="AM267" s="186"/>
      <c r="AN267" s="186"/>
      <c r="AO267" s="186"/>
      <c r="AP267" s="186"/>
      <c r="AR267" s="174"/>
      <c r="AS267" s="174"/>
      <c r="AT267" s="174"/>
      <c r="AU267" s="174"/>
    </row>
    <row r="268" spans="1:47" ht="25.35" customHeight="1" thickBot="1" x14ac:dyDescent="0.25">
      <c r="A268" s="2"/>
      <c r="B268" s="48" t="s">
        <v>99</v>
      </c>
      <c r="C268" s="28" t="s">
        <v>303</v>
      </c>
      <c r="D268" s="144"/>
      <c r="E268" s="30" t="s">
        <v>47</v>
      </c>
      <c r="F268" s="30" t="s">
        <v>47</v>
      </c>
      <c r="G268" s="30" t="s">
        <v>47</v>
      </c>
      <c r="H268" s="30" t="s">
        <v>47</v>
      </c>
      <c r="I268" s="30" t="s">
        <v>47</v>
      </c>
      <c r="J268" s="116"/>
      <c r="K268" s="246"/>
      <c r="L268" s="246"/>
      <c r="M268" s="246"/>
      <c r="N268" s="246"/>
      <c r="O268" s="157"/>
      <c r="P268" s="48" t="s">
        <v>99</v>
      </c>
      <c r="Q268" s="28" t="s">
        <v>303</v>
      </c>
      <c r="R268" s="144"/>
      <c r="S268" s="30" t="s">
        <v>47</v>
      </c>
      <c r="T268" s="30" t="s">
        <v>47</v>
      </c>
      <c r="U268" s="31" t="s">
        <v>47</v>
      </c>
      <c r="V268" s="30" t="s">
        <v>47</v>
      </c>
      <c r="W268" s="30" t="s">
        <v>47</v>
      </c>
      <c r="X268" s="116"/>
      <c r="Y268" s="127" t="str">
        <f t="shared" si="59"/>
        <v/>
      </c>
      <c r="Z268" s="127" t="str">
        <f t="shared" si="59"/>
        <v/>
      </c>
      <c r="AA268" s="127" t="str">
        <f t="shared" si="59"/>
        <v/>
      </c>
      <c r="AB268" s="127" t="str">
        <f t="shared" si="58"/>
        <v/>
      </c>
      <c r="AC268" s="157"/>
      <c r="AD268" s="28" t="s">
        <v>99</v>
      </c>
      <c r="AE268" s="83" t="s">
        <v>303</v>
      </c>
      <c r="AF268" s="154"/>
      <c r="AG268" s="174">
        <v>1</v>
      </c>
      <c r="AH268" s="174">
        <v>0</v>
      </c>
      <c r="AI268" s="174">
        <v>0</v>
      </c>
      <c r="AJ268" s="174">
        <v>0</v>
      </c>
      <c r="AK268" s="174">
        <v>0.45454545454545453</v>
      </c>
      <c r="AL268" s="175"/>
      <c r="AM268" s="186"/>
      <c r="AN268" s="186"/>
      <c r="AO268" s="186"/>
      <c r="AP268" s="186"/>
      <c r="AR268" s="174"/>
      <c r="AS268" s="174"/>
      <c r="AT268" s="174"/>
      <c r="AU268" s="174"/>
    </row>
    <row r="269" spans="1:47" ht="25.35" customHeight="1" thickBot="1" x14ac:dyDescent="0.25">
      <c r="A269" s="2"/>
      <c r="B269" s="48" t="s">
        <v>304</v>
      </c>
      <c r="C269" s="28" t="s">
        <v>305</v>
      </c>
      <c r="D269" s="144"/>
      <c r="E269" s="30" t="s">
        <v>47</v>
      </c>
      <c r="F269" s="30" t="s">
        <v>47</v>
      </c>
      <c r="G269" s="30" t="s">
        <v>47</v>
      </c>
      <c r="H269" s="30" t="s">
        <v>47</v>
      </c>
      <c r="I269" s="30" t="s">
        <v>47</v>
      </c>
      <c r="J269" s="116"/>
      <c r="K269" s="246"/>
      <c r="L269" s="246"/>
      <c r="M269" s="246"/>
      <c r="N269" s="246"/>
      <c r="O269" s="157"/>
      <c r="P269" s="48" t="s">
        <v>304</v>
      </c>
      <c r="Q269" s="28" t="s">
        <v>305</v>
      </c>
      <c r="R269" s="144"/>
      <c r="S269" s="30" t="s">
        <v>47</v>
      </c>
      <c r="T269" s="30" t="s">
        <v>47</v>
      </c>
      <c r="U269" s="31" t="s">
        <v>47</v>
      </c>
      <c r="V269" s="30" t="s">
        <v>47</v>
      </c>
      <c r="W269" s="30" t="s">
        <v>47</v>
      </c>
      <c r="X269" s="116"/>
      <c r="Y269" s="127" t="str">
        <f t="shared" si="59"/>
        <v/>
      </c>
      <c r="Z269" s="127" t="str">
        <f t="shared" si="59"/>
        <v/>
      </c>
      <c r="AA269" s="127" t="str">
        <f t="shared" si="59"/>
        <v/>
      </c>
      <c r="AB269" s="127" t="str">
        <f t="shared" si="58"/>
        <v/>
      </c>
      <c r="AC269" s="157"/>
      <c r="AD269" s="28" t="s">
        <v>304</v>
      </c>
      <c r="AE269" s="83" t="s">
        <v>305</v>
      </c>
      <c r="AF269" s="154"/>
      <c r="AG269" s="174">
        <v>1</v>
      </c>
      <c r="AH269" s="174">
        <v>0</v>
      </c>
      <c r="AI269" s="174">
        <v>0</v>
      </c>
      <c r="AJ269" s="174">
        <v>0</v>
      </c>
      <c r="AK269" s="174">
        <v>0.45454545454545453</v>
      </c>
      <c r="AL269" s="175"/>
      <c r="AM269" s="186"/>
      <c r="AN269" s="186"/>
      <c r="AO269" s="186"/>
      <c r="AP269" s="186"/>
      <c r="AR269" s="174"/>
      <c r="AS269" s="174"/>
      <c r="AT269" s="174"/>
      <c r="AU269" s="174"/>
    </row>
    <row r="270" spans="1:47" ht="25.35" customHeight="1" thickBot="1" x14ac:dyDescent="0.25">
      <c r="A270" s="2"/>
      <c r="B270" s="48" t="s">
        <v>306</v>
      </c>
      <c r="C270" s="28" t="s">
        <v>307</v>
      </c>
      <c r="D270" s="144"/>
      <c r="E270" s="30" t="s">
        <v>47</v>
      </c>
      <c r="F270" s="30" t="s">
        <v>47</v>
      </c>
      <c r="G270" s="30" t="s">
        <v>47</v>
      </c>
      <c r="H270" s="30" t="s">
        <v>47</v>
      </c>
      <c r="I270" s="30" t="s">
        <v>47</v>
      </c>
      <c r="J270" s="116"/>
      <c r="K270" s="246"/>
      <c r="L270" s="246"/>
      <c r="M270" s="246"/>
      <c r="N270" s="246"/>
      <c r="O270" s="157"/>
      <c r="P270" s="48" t="s">
        <v>306</v>
      </c>
      <c r="Q270" s="28" t="s">
        <v>307</v>
      </c>
      <c r="R270" s="144"/>
      <c r="S270" s="30" t="s">
        <v>47</v>
      </c>
      <c r="T270" s="30" t="s">
        <v>47</v>
      </c>
      <c r="U270" s="31" t="s">
        <v>47</v>
      </c>
      <c r="V270" s="30" t="s">
        <v>47</v>
      </c>
      <c r="W270" s="30" t="s">
        <v>47</v>
      </c>
      <c r="X270" s="116"/>
      <c r="Y270" s="127" t="str">
        <f t="shared" si="59"/>
        <v/>
      </c>
      <c r="Z270" s="127" t="str">
        <f t="shared" si="59"/>
        <v/>
      </c>
      <c r="AA270" s="127" t="str">
        <f t="shared" si="59"/>
        <v/>
      </c>
      <c r="AB270" s="127" t="str">
        <f t="shared" si="58"/>
        <v/>
      </c>
      <c r="AC270" s="157"/>
      <c r="AD270" s="28" t="s">
        <v>306</v>
      </c>
      <c r="AE270" s="83" t="s">
        <v>307</v>
      </c>
      <c r="AF270" s="154"/>
      <c r="AG270" s="174">
        <v>1</v>
      </c>
      <c r="AH270" s="174">
        <v>0</v>
      </c>
      <c r="AI270" s="174">
        <v>0</v>
      </c>
      <c r="AJ270" s="174">
        <v>0</v>
      </c>
      <c r="AK270" s="174">
        <v>0.45454545454545453</v>
      </c>
      <c r="AL270" s="175"/>
      <c r="AM270" s="186"/>
      <c r="AN270" s="186"/>
      <c r="AO270" s="186"/>
      <c r="AP270" s="186"/>
      <c r="AR270" s="174"/>
      <c r="AS270" s="174"/>
      <c r="AT270" s="174"/>
      <c r="AU270" s="174"/>
    </row>
    <row r="271" spans="1:47" ht="25.35" customHeight="1" thickBot="1" x14ac:dyDescent="0.25">
      <c r="A271" s="2"/>
      <c r="B271" s="48" t="s">
        <v>308</v>
      </c>
      <c r="C271" s="28" t="s">
        <v>309</v>
      </c>
      <c r="D271" s="144"/>
      <c r="E271" s="30" t="s">
        <v>47</v>
      </c>
      <c r="F271" s="30" t="s">
        <v>47</v>
      </c>
      <c r="G271" s="30" t="s">
        <v>47</v>
      </c>
      <c r="H271" s="30" t="s">
        <v>47</v>
      </c>
      <c r="I271" s="30" t="s">
        <v>47</v>
      </c>
      <c r="J271" s="116"/>
      <c r="K271" s="246"/>
      <c r="L271" s="246"/>
      <c r="M271" s="246"/>
      <c r="N271" s="246"/>
      <c r="O271" s="157"/>
      <c r="P271" s="48" t="s">
        <v>308</v>
      </c>
      <c r="Q271" s="28" t="s">
        <v>309</v>
      </c>
      <c r="R271" s="144"/>
      <c r="S271" s="30" t="s">
        <v>47</v>
      </c>
      <c r="T271" s="30" t="s">
        <v>47</v>
      </c>
      <c r="U271" s="31" t="s">
        <v>47</v>
      </c>
      <c r="V271" s="30" t="s">
        <v>47</v>
      </c>
      <c r="W271" s="30" t="s">
        <v>47</v>
      </c>
      <c r="X271" s="116"/>
      <c r="Y271" s="127" t="str">
        <f t="shared" si="59"/>
        <v/>
      </c>
      <c r="Z271" s="127" t="str">
        <f t="shared" si="59"/>
        <v/>
      </c>
      <c r="AA271" s="127" t="str">
        <f t="shared" si="59"/>
        <v/>
      </c>
      <c r="AB271" s="127" t="str">
        <f t="shared" si="58"/>
        <v/>
      </c>
      <c r="AC271" s="157"/>
      <c r="AD271" s="28" t="s">
        <v>308</v>
      </c>
      <c r="AE271" s="83" t="s">
        <v>309</v>
      </c>
      <c r="AF271" s="154"/>
      <c r="AG271" s="174">
        <v>1</v>
      </c>
      <c r="AH271" s="174">
        <v>0</v>
      </c>
      <c r="AI271" s="174">
        <v>0</v>
      </c>
      <c r="AJ271" s="174">
        <v>0</v>
      </c>
      <c r="AK271" s="174">
        <v>0.45454545454545453</v>
      </c>
      <c r="AL271" s="175"/>
      <c r="AM271" s="186"/>
      <c r="AN271" s="186"/>
      <c r="AO271" s="186"/>
      <c r="AP271" s="186"/>
      <c r="AR271" s="174"/>
      <c r="AS271" s="174"/>
      <c r="AT271" s="174"/>
      <c r="AU271" s="174"/>
    </row>
    <row r="272" spans="1:47" ht="25.35" customHeight="1" thickBot="1" x14ac:dyDescent="0.25">
      <c r="A272" s="2"/>
      <c r="B272" s="48" t="s">
        <v>310</v>
      </c>
      <c r="C272" s="28" t="s">
        <v>311</v>
      </c>
      <c r="D272" s="144"/>
      <c r="E272" s="30" t="s">
        <v>47</v>
      </c>
      <c r="F272" s="30" t="s">
        <v>47</v>
      </c>
      <c r="G272" s="30" t="s">
        <v>47</v>
      </c>
      <c r="H272" s="30" t="s">
        <v>47</v>
      </c>
      <c r="I272" s="30" t="s">
        <v>47</v>
      </c>
      <c r="J272" s="116"/>
      <c r="K272" s="246"/>
      <c r="L272" s="246"/>
      <c r="M272" s="246"/>
      <c r="N272" s="246"/>
      <c r="O272" s="157"/>
      <c r="P272" s="48" t="s">
        <v>310</v>
      </c>
      <c r="Q272" s="28" t="s">
        <v>311</v>
      </c>
      <c r="R272" s="144"/>
      <c r="S272" s="30" t="s">
        <v>47</v>
      </c>
      <c r="T272" s="30" t="s">
        <v>47</v>
      </c>
      <c r="U272" s="31" t="s">
        <v>47</v>
      </c>
      <c r="V272" s="30" t="s">
        <v>47</v>
      </c>
      <c r="W272" s="30" t="s">
        <v>47</v>
      </c>
      <c r="X272" s="116"/>
      <c r="Y272" s="127" t="str">
        <f t="shared" si="59"/>
        <v/>
      </c>
      <c r="Z272" s="127" t="str">
        <f t="shared" si="59"/>
        <v/>
      </c>
      <c r="AA272" s="127" t="str">
        <f t="shared" si="59"/>
        <v/>
      </c>
      <c r="AB272" s="127" t="str">
        <f t="shared" si="58"/>
        <v/>
      </c>
      <c r="AC272" s="157"/>
      <c r="AD272" s="28" t="s">
        <v>310</v>
      </c>
      <c r="AE272" s="83" t="s">
        <v>311</v>
      </c>
      <c r="AF272" s="154"/>
      <c r="AG272" s="174">
        <v>0.6</v>
      </c>
      <c r="AH272" s="174">
        <v>0</v>
      </c>
      <c r="AI272" s="174">
        <v>0</v>
      </c>
      <c r="AJ272" s="174">
        <v>0.4</v>
      </c>
      <c r="AK272" s="174">
        <v>0.45454545454545453</v>
      </c>
      <c r="AL272" s="175"/>
      <c r="AM272" s="186"/>
      <c r="AN272" s="186"/>
      <c r="AO272" s="186"/>
      <c r="AP272" s="186"/>
      <c r="AR272" s="174"/>
      <c r="AS272" s="174"/>
      <c r="AT272" s="174"/>
      <c r="AU272" s="174"/>
    </row>
    <row r="273" spans="1:47" ht="17.100000000000001" customHeight="1" thickBot="1" x14ac:dyDescent="0.25">
      <c r="A273" s="2"/>
      <c r="B273" s="35">
        <v>6</v>
      </c>
      <c r="C273" s="36" t="s">
        <v>312</v>
      </c>
      <c r="E273" s="30" t="s">
        <v>49</v>
      </c>
      <c r="F273" s="30" t="s">
        <v>49</v>
      </c>
      <c r="G273" s="31" t="s">
        <v>49</v>
      </c>
      <c r="H273" s="30" t="s">
        <v>49</v>
      </c>
      <c r="I273" s="30" t="s">
        <v>49</v>
      </c>
      <c r="J273" s="116"/>
      <c r="K273" s="246" t="s">
        <v>49</v>
      </c>
      <c r="L273" s="246" t="s">
        <v>49</v>
      </c>
      <c r="M273" s="246" t="s">
        <v>49</v>
      </c>
      <c r="N273" s="246" t="s">
        <v>49</v>
      </c>
      <c r="O273" s="157"/>
      <c r="P273" s="35">
        <v>6</v>
      </c>
      <c r="Q273" s="36" t="s">
        <v>312</v>
      </c>
      <c r="S273" s="30"/>
      <c r="T273" s="30"/>
      <c r="U273" s="31"/>
      <c r="V273" s="30"/>
      <c r="W273" s="30"/>
      <c r="X273" s="116"/>
      <c r="Y273" s="127" t="str">
        <f t="shared" si="59"/>
        <v/>
      </c>
      <c r="Z273" s="127" t="str">
        <f t="shared" si="59"/>
        <v/>
      </c>
      <c r="AA273" s="127" t="str">
        <f t="shared" si="59"/>
        <v/>
      </c>
      <c r="AB273" s="127" t="str">
        <f t="shared" si="58"/>
        <v/>
      </c>
      <c r="AC273" s="157"/>
      <c r="AD273" s="35" t="s">
        <v>438</v>
      </c>
      <c r="AE273" s="36" t="s">
        <v>312</v>
      </c>
      <c r="AG273" s="175"/>
      <c r="AH273" s="175"/>
      <c r="AI273" s="175"/>
      <c r="AJ273" s="175"/>
      <c r="AK273" s="175"/>
      <c r="AL273" s="175"/>
      <c r="AM273" s="186"/>
      <c r="AN273" s="186"/>
      <c r="AO273" s="186"/>
      <c r="AP273" s="186"/>
      <c r="AR273" s="174"/>
      <c r="AS273" s="174"/>
      <c r="AT273" s="174"/>
      <c r="AU273" s="174"/>
    </row>
    <row r="274" spans="1:47" ht="25.35" customHeight="1" thickBot="1" x14ac:dyDescent="0.25">
      <c r="A274" s="2"/>
      <c r="B274" s="48" t="s">
        <v>313</v>
      </c>
      <c r="C274" s="28" t="s">
        <v>314</v>
      </c>
      <c r="D274" s="144"/>
      <c r="E274" s="30" t="s">
        <v>47</v>
      </c>
      <c r="F274" s="30" t="s">
        <v>47</v>
      </c>
      <c r="G274" s="30" t="s">
        <v>47</v>
      </c>
      <c r="H274" s="30" t="s">
        <v>47</v>
      </c>
      <c r="I274" s="30" t="s">
        <v>47</v>
      </c>
      <c r="J274" s="116"/>
      <c r="K274" s="246"/>
      <c r="L274" s="246"/>
      <c r="M274" s="246"/>
      <c r="N274" s="246"/>
      <c r="O274" s="157"/>
      <c r="P274" s="48" t="s">
        <v>313</v>
      </c>
      <c r="Q274" s="28" t="s">
        <v>314</v>
      </c>
      <c r="R274" s="144"/>
      <c r="S274" s="30" t="s">
        <v>47</v>
      </c>
      <c r="T274" s="30" t="s">
        <v>47</v>
      </c>
      <c r="U274" s="31" t="s">
        <v>47</v>
      </c>
      <c r="V274" s="30" t="s">
        <v>47</v>
      </c>
      <c r="W274" s="30" t="s">
        <v>47</v>
      </c>
      <c r="X274" s="116"/>
      <c r="Y274" s="127" t="str">
        <f t="shared" si="59"/>
        <v/>
      </c>
      <c r="Z274" s="127" t="str">
        <f t="shared" si="59"/>
        <v/>
      </c>
      <c r="AA274" s="127" t="str">
        <f t="shared" si="59"/>
        <v/>
      </c>
      <c r="AB274" s="127" t="str">
        <f t="shared" si="58"/>
        <v/>
      </c>
      <c r="AC274" s="157"/>
      <c r="AD274" s="28" t="s">
        <v>313</v>
      </c>
      <c r="AE274" s="83" t="s">
        <v>314</v>
      </c>
      <c r="AF274" s="154"/>
      <c r="AG274" s="174">
        <v>1</v>
      </c>
      <c r="AH274" s="174">
        <v>0</v>
      </c>
      <c r="AI274" s="174">
        <v>0</v>
      </c>
      <c r="AJ274" s="174">
        <v>0</v>
      </c>
      <c r="AK274" s="174">
        <v>0.45454545454545453</v>
      </c>
      <c r="AL274" s="175"/>
      <c r="AM274" s="186"/>
      <c r="AN274" s="186"/>
      <c r="AO274" s="186"/>
      <c r="AP274" s="186"/>
      <c r="AR274" s="174"/>
      <c r="AS274" s="174"/>
      <c r="AT274" s="174"/>
      <c r="AU274" s="174"/>
    </row>
    <row r="275" spans="1:47" ht="36.6" customHeight="1" thickBot="1" x14ac:dyDescent="0.25">
      <c r="A275" s="2"/>
      <c r="B275" s="48" t="s">
        <v>315</v>
      </c>
      <c r="C275" s="28" t="s">
        <v>316</v>
      </c>
      <c r="D275" s="144"/>
      <c r="E275" s="30" t="s">
        <v>47</v>
      </c>
      <c r="F275" s="30" t="s">
        <v>47</v>
      </c>
      <c r="G275" s="30" t="s">
        <v>47</v>
      </c>
      <c r="H275" s="30" t="s">
        <v>47</v>
      </c>
      <c r="I275" s="30" t="s">
        <v>47</v>
      </c>
      <c r="J275" s="116"/>
      <c r="K275" s="246"/>
      <c r="L275" s="246"/>
      <c r="M275" s="246"/>
      <c r="N275" s="246"/>
      <c r="O275" s="157"/>
      <c r="P275" s="48" t="s">
        <v>315</v>
      </c>
      <c r="Q275" s="28" t="s">
        <v>316</v>
      </c>
      <c r="R275" s="144"/>
      <c r="S275" s="30" t="s">
        <v>47</v>
      </c>
      <c r="T275" s="30" t="s">
        <v>47</v>
      </c>
      <c r="U275" s="31" t="s">
        <v>47</v>
      </c>
      <c r="V275" s="30" t="s">
        <v>47</v>
      </c>
      <c r="W275" s="30" t="s">
        <v>47</v>
      </c>
      <c r="X275" s="116"/>
      <c r="Y275" s="127" t="str">
        <f t="shared" si="59"/>
        <v/>
      </c>
      <c r="Z275" s="127" t="str">
        <f t="shared" si="59"/>
        <v/>
      </c>
      <c r="AA275" s="127" t="str">
        <f t="shared" si="59"/>
        <v/>
      </c>
      <c r="AB275" s="127" t="str">
        <f t="shared" si="58"/>
        <v/>
      </c>
      <c r="AC275" s="157"/>
      <c r="AD275" s="28" t="s">
        <v>315</v>
      </c>
      <c r="AE275" s="83" t="s">
        <v>316</v>
      </c>
      <c r="AF275" s="154"/>
      <c r="AG275" s="174">
        <v>1</v>
      </c>
      <c r="AH275" s="174">
        <v>0</v>
      </c>
      <c r="AI275" s="174">
        <v>0</v>
      </c>
      <c r="AJ275" s="174">
        <v>0</v>
      </c>
      <c r="AK275" s="174">
        <v>0.45454545454545453</v>
      </c>
      <c r="AL275" s="175"/>
      <c r="AM275" s="186"/>
      <c r="AN275" s="186"/>
      <c r="AO275" s="186"/>
      <c r="AP275" s="186"/>
      <c r="AR275" s="174"/>
      <c r="AS275" s="174"/>
      <c r="AT275" s="174"/>
      <c r="AU275" s="174"/>
    </row>
    <row r="276" spans="1:47" ht="36.6" customHeight="1" thickBot="1" x14ac:dyDescent="0.25">
      <c r="A276" s="2"/>
      <c r="B276" s="48" t="s">
        <v>317</v>
      </c>
      <c r="C276" s="28" t="s">
        <v>318</v>
      </c>
      <c r="D276" s="144"/>
      <c r="E276" s="30" t="s">
        <v>47</v>
      </c>
      <c r="F276" s="30" t="s">
        <v>47</v>
      </c>
      <c r="G276" s="30" t="s">
        <v>47</v>
      </c>
      <c r="H276" s="30" t="s">
        <v>47</v>
      </c>
      <c r="I276" s="30" t="s">
        <v>47</v>
      </c>
      <c r="J276" s="116"/>
      <c r="K276" s="246"/>
      <c r="L276" s="246"/>
      <c r="M276" s="246"/>
      <c r="N276" s="246"/>
      <c r="O276" s="157"/>
      <c r="P276" s="48" t="s">
        <v>317</v>
      </c>
      <c r="Q276" s="28" t="s">
        <v>318</v>
      </c>
      <c r="R276" s="144"/>
      <c r="S276" s="30" t="s">
        <v>47</v>
      </c>
      <c r="T276" s="30" t="s">
        <v>47</v>
      </c>
      <c r="U276" s="31" t="s">
        <v>47</v>
      </c>
      <c r="V276" s="30" t="s">
        <v>47</v>
      </c>
      <c r="W276" s="30" t="s">
        <v>47</v>
      </c>
      <c r="X276" s="116"/>
      <c r="Y276" s="127" t="str">
        <f t="shared" si="59"/>
        <v/>
      </c>
      <c r="Z276" s="127" t="str">
        <f t="shared" si="59"/>
        <v/>
      </c>
      <c r="AA276" s="127" t="str">
        <f t="shared" si="59"/>
        <v/>
      </c>
      <c r="AB276" s="127" t="str">
        <f t="shared" si="58"/>
        <v/>
      </c>
      <c r="AC276" s="157"/>
      <c r="AD276" s="28" t="s">
        <v>317</v>
      </c>
      <c r="AE276" s="83" t="s">
        <v>318</v>
      </c>
      <c r="AF276" s="154"/>
      <c r="AG276" s="174">
        <v>0.4</v>
      </c>
      <c r="AH276" s="174">
        <v>0.2</v>
      </c>
      <c r="AI276" s="174">
        <v>0.2</v>
      </c>
      <c r="AJ276" s="174">
        <v>0.2</v>
      </c>
      <c r="AK276" s="174">
        <v>0.45454545454545453</v>
      </c>
      <c r="AL276" s="175"/>
      <c r="AM276" s="186"/>
      <c r="AN276" s="186"/>
      <c r="AO276" s="186"/>
      <c r="AP276" s="186"/>
      <c r="AR276" s="174"/>
      <c r="AS276" s="174"/>
      <c r="AT276" s="174"/>
      <c r="AU276" s="174"/>
    </row>
    <row r="277" spans="1:47" ht="17.100000000000001" customHeight="1" thickBot="1" x14ac:dyDescent="0.25">
      <c r="B277" s="35">
        <v>7</v>
      </c>
      <c r="C277" s="36" t="s">
        <v>319</v>
      </c>
      <c r="E277" s="30" t="s">
        <v>49</v>
      </c>
      <c r="F277" s="30" t="s">
        <v>49</v>
      </c>
      <c r="G277" s="31" t="s">
        <v>49</v>
      </c>
      <c r="H277" s="30" t="s">
        <v>49</v>
      </c>
      <c r="I277" s="30" t="s">
        <v>49</v>
      </c>
      <c r="J277" s="116"/>
      <c r="K277" s="246" t="s">
        <v>49</v>
      </c>
      <c r="L277" s="246" t="s">
        <v>49</v>
      </c>
      <c r="M277" s="246" t="s">
        <v>49</v>
      </c>
      <c r="N277" s="246" t="s">
        <v>49</v>
      </c>
      <c r="O277" s="157"/>
      <c r="P277" s="35">
        <v>7</v>
      </c>
      <c r="Q277" s="36" t="s">
        <v>319</v>
      </c>
      <c r="S277" s="30"/>
      <c r="T277" s="30"/>
      <c r="U277" s="31"/>
      <c r="V277" s="30"/>
      <c r="W277" s="30"/>
      <c r="X277" s="116"/>
      <c r="Y277" s="127" t="str">
        <f t="shared" si="59"/>
        <v/>
      </c>
      <c r="Z277" s="127" t="str">
        <f t="shared" si="59"/>
        <v/>
      </c>
      <c r="AA277" s="127" t="str">
        <f t="shared" si="59"/>
        <v/>
      </c>
      <c r="AB277" s="127" t="str">
        <f t="shared" si="58"/>
        <v/>
      </c>
      <c r="AC277" s="157"/>
      <c r="AD277" s="35" t="s">
        <v>439</v>
      </c>
      <c r="AE277" s="36" t="s">
        <v>502</v>
      </c>
      <c r="AG277" s="175"/>
      <c r="AH277" s="175"/>
      <c r="AI277" s="175"/>
      <c r="AJ277" s="175"/>
      <c r="AK277" s="175"/>
      <c r="AL277" s="175"/>
      <c r="AM277" s="186"/>
      <c r="AN277" s="186"/>
      <c r="AO277" s="186"/>
      <c r="AP277" s="186"/>
      <c r="AR277" s="174"/>
      <c r="AS277" s="174"/>
      <c r="AT277" s="174"/>
      <c r="AU277" s="174"/>
    </row>
    <row r="278" spans="1:47" ht="25.35" customHeight="1" thickBot="1" x14ac:dyDescent="0.25">
      <c r="B278" s="48" t="s">
        <v>320</v>
      </c>
      <c r="C278" s="28" t="s">
        <v>619</v>
      </c>
      <c r="D278" s="144"/>
      <c r="E278" s="30" t="s">
        <v>47</v>
      </c>
      <c r="F278" s="30" t="s">
        <v>47</v>
      </c>
      <c r="G278" s="30" t="s">
        <v>47</v>
      </c>
      <c r="H278" s="30" t="s">
        <v>47</v>
      </c>
      <c r="I278" s="30" t="s">
        <v>47</v>
      </c>
      <c r="J278" s="116"/>
      <c r="K278" s="246"/>
      <c r="L278" s="246"/>
      <c r="M278" s="246"/>
      <c r="N278" s="246"/>
      <c r="O278" s="157"/>
      <c r="P278" s="48" t="s">
        <v>320</v>
      </c>
      <c r="Q278" s="28" t="s">
        <v>321</v>
      </c>
      <c r="R278" s="144"/>
      <c r="S278" s="30" t="s">
        <v>47</v>
      </c>
      <c r="T278" s="30" t="s">
        <v>47</v>
      </c>
      <c r="U278" s="31" t="s">
        <v>47</v>
      </c>
      <c r="V278" s="30" t="s">
        <v>47</v>
      </c>
      <c r="W278" s="30" t="s">
        <v>47</v>
      </c>
      <c r="X278" s="116"/>
      <c r="Y278" s="127" t="str">
        <f t="shared" si="59"/>
        <v/>
      </c>
      <c r="Z278" s="127" t="str">
        <f t="shared" si="59"/>
        <v/>
      </c>
      <c r="AA278" s="127" t="str">
        <f t="shared" si="59"/>
        <v/>
      </c>
      <c r="AB278" s="127" t="str">
        <f t="shared" si="58"/>
        <v/>
      </c>
      <c r="AC278" s="157"/>
      <c r="AD278" s="28" t="s">
        <v>320</v>
      </c>
      <c r="AE278" s="83" t="s">
        <v>503</v>
      </c>
      <c r="AF278" s="154"/>
      <c r="AG278" s="174">
        <v>1</v>
      </c>
      <c r="AH278" s="174">
        <v>0</v>
      </c>
      <c r="AI278" s="174">
        <v>0</v>
      </c>
      <c r="AJ278" s="174">
        <v>0</v>
      </c>
      <c r="AK278" s="174">
        <v>0.45454545454545453</v>
      </c>
      <c r="AL278" s="175"/>
      <c r="AM278" s="186"/>
      <c r="AN278" s="186"/>
      <c r="AO278" s="186"/>
      <c r="AP278" s="186"/>
      <c r="AR278" s="174"/>
      <c r="AS278" s="174"/>
      <c r="AT278" s="174"/>
      <c r="AU278" s="174"/>
    </row>
    <row r="279" spans="1:47" ht="17.100000000000001" customHeight="1" thickBot="1" x14ac:dyDescent="0.25">
      <c r="B279" s="48" t="s">
        <v>322</v>
      </c>
      <c r="C279" s="28" t="s">
        <v>323</v>
      </c>
      <c r="D279" s="144"/>
      <c r="E279" s="30" t="s">
        <v>47</v>
      </c>
      <c r="F279" s="30" t="s">
        <v>47</v>
      </c>
      <c r="G279" s="30" t="s">
        <v>47</v>
      </c>
      <c r="H279" s="30" t="s">
        <v>47</v>
      </c>
      <c r="I279" s="30" t="s">
        <v>47</v>
      </c>
      <c r="J279" s="116"/>
      <c r="K279" s="246"/>
      <c r="L279" s="246"/>
      <c r="M279" s="246"/>
      <c r="N279" s="246"/>
      <c r="O279" s="157"/>
      <c r="P279" s="48" t="s">
        <v>322</v>
      </c>
      <c r="Q279" s="28" t="s">
        <v>323</v>
      </c>
      <c r="R279" s="144"/>
      <c r="S279" s="30" t="s">
        <v>47</v>
      </c>
      <c r="T279" s="30" t="s">
        <v>47</v>
      </c>
      <c r="U279" s="31" t="s">
        <v>47</v>
      </c>
      <c r="V279" s="30" t="s">
        <v>47</v>
      </c>
      <c r="W279" s="30" t="s">
        <v>47</v>
      </c>
      <c r="X279" s="116"/>
      <c r="Y279" s="127" t="str">
        <f t="shared" si="59"/>
        <v/>
      </c>
      <c r="Z279" s="127" t="str">
        <f t="shared" si="59"/>
        <v/>
      </c>
      <c r="AA279" s="127" t="str">
        <f t="shared" si="59"/>
        <v/>
      </c>
      <c r="AB279" s="127" t="str">
        <f t="shared" si="58"/>
        <v/>
      </c>
      <c r="AC279" s="157"/>
      <c r="AD279" s="28"/>
      <c r="AE279" s="83"/>
      <c r="AG279" s="24" t="s">
        <v>513</v>
      </c>
      <c r="AH279" s="120"/>
      <c r="AI279" s="120"/>
      <c r="AJ279" s="120"/>
      <c r="AK279" s="120"/>
      <c r="AL279" s="120"/>
      <c r="AM279" s="186"/>
      <c r="AN279" s="186"/>
      <c r="AO279" s="186"/>
      <c r="AP279" s="186"/>
      <c r="AR279" s="155"/>
      <c r="AS279" s="155"/>
      <c r="AT279" s="155"/>
      <c r="AU279" s="155"/>
    </row>
    <row r="280" spans="1:47" ht="17.100000000000001" customHeight="1" thickBot="1" x14ac:dyDescent="0.25">
      <c r="B280" s="48" t="s">
        <v>324</v>
      </c>
      <c r="C280" s="28" t="s">
        <v>325</v>
      </c>
      <c r="D280" s="144"/>
      <c r="E280" s="30" t="s">
        <v>47</v>
      </c>
      <c r="F280" s="30" t="s">
        <v>47</v>
      </c>
      <c r="G280" s="30" t="s">
        <v>47</v>
      </c>
      <c r="H280" s="30" t="s">
        <v>47</v>
      </c>
      <c r="I280" s="30" t="s">
        <v>47</v>
      </c>
      <c r="J280" s="116"/>
      <c r="K280" s="246"/>
      <c r="L280" s="246"/>
      <c r="M280" s="246"/>
      <c r="N280" s="246"/>
      <c r="O280" s="157"/>
      <c r="P280" s="48" t="s">
        <v>324</v>
      </c>
      <c r="Q280" s="28" t="s">
        <v>325</v>
      </c>
      <c r="R280" s="144"/>
      <c r="S280" s="30" t="s">
        <v>47</v>
      </c>
      <c r="T280" s="30" t="s">
        <v>47</v>
      </c>
      <c r="U280" s="31" t="s">
        <v>47</v>
      </c>
      <c r="V280" s="30" t="s">
        <v>47</v>
      </c>
      <c r="W280" s="30" t="s">
        <v>47</v>
      </c>
      <c r="X280" s="116"/>
      <c r="Y280" s="127" t="str">
        <f t="shared" si="59"/>
        <v/>
      </c>
      <c r="Z280" s="127" t="str">
        <f t="shared" si="59"/>
        <v/>
      </c>
      <c r="AA280" s="127" t="str">
        <f t="shared" si="59"/>
        <v/>
      </c>
      <c r="AB280" s="127" t="str">
        <f t="shared" si="58"/>
        <v/>
      </c>
      <c r="AC280" s="157"/>
      <c r="AD280" s="28" t="s">
        <v>322</v>
      </c>
      <c r="AE280" s="83" t="s">
        <v>325</v>
      </c>
      <c r="AF280" s="154"/>
      <c r="AG280" s="174">
        <v>0.8</v>
      </c>
      <c r="AH280" s="174">
        <v>0.2</v>
      </c>
      <c r="AI280" s="174">
        <v>0</v>
      </c>
      <c r="AJ280" s="174">
        <v>0</v>
      </c>
      <c r="AK280" s="174">
        <v>0.45454545454545453</v>
      </c>
      <c r="AL280" s="175"/>
      <c r="AM280" s="186"/>
      <c r="AN280" s="186"/>
      <c r="AO280" s="186"/>
      <c r="AP280" s="186"/>
      <c r="AR280" s="174"/>
      <c r="AS280" s="174"/>
      <c r="AT280" s="174"/>
      <c r="AU280" s="174"/>
    </row>
    <row r="281" spans="1:47" ht="17.100000000000001" customHeight="1" thickBot="1" x14ac:dyDescent="0.25">
      <c r="B281" s="48" t="s">
        <v>326</v>
      </c>
      <c r="C281" s="28" t="s">
        <v>327</v>
      </c>
      <c r="D281" s="144"/>
      <c r="E281" s="30" t="s">
        <v>47</v>
      </c>
      <c r="F281" s="30" t="s">
        <v>47</v>
      </c>
      <c r="G281" s="30" t="s">
        <v>47</v>
      </c>
      <c r="H281" s="30" t="s">
        <v>47</v>
      </c>
      <c r="I281" s="30" t="s">
        <v>47</v>
      </c>
      <c r="J281" s="116"/>
      <c r="K281" s="246"/>
      <c r="L281" s="246"/>
      <c r="M281" s="246"/>
      <c r="N281" s="246"/>
      <c r="O281" s="157"/>
      <c r="P281" s="48" t="s">
        <v>326</v>
      </c>
      <c r="Q281" s="28" t="s">
        <v>327</v>
      </c>
      <c r="R281" s="144"/>
      <c r="S281" s="30" t="s">
        <v>47</v>
      </c>
      <c r="T281" s="30" t="s">
        <v>47</v>
      </c>
      <c r="U281" s="31" t="s">
        <v>47</v>
      </c>
      <c r="V281" s="30" t="s">
        <v>47</v>
      </c>
      <c r="W281" s="30" t="s">
        <v>47</v>
      </c>
      <c r="X281" s="116"/>
      <c r="Y281" s="127" t="str">
        <f t="shared" si="59"/>
        <v/>
      </c>
      <c r="Z281" s="127" t="str">
        <f t="shared" si="59"/>
        <v/>
      </c>
      <c r="AA281" s="127" t="str">
        <f t="shared" si="59"/>
        <v/>
      </c>
      <c r="AB281" s="127" t="str">
        <f t="shared" si="58"/>
        <v/>
      </c>
      <c r="AC281" s="157"/>
      <c r="AD281" s="28" t="s">
        <v>324</v>
      </c>
      <c r="AE281" s="83" t="s">
        <v>327</v>
      </c>
      <c r="AF281" s="154"/>
      <c r="AG281" s="174">
        <v>0.75</v>
      </c>
      <c r="AH281" s="174">
        <v>0.25</v>
      </c>
      <c r="AI281" s="174">
        <v>0</v>
      </c>
      <c r="AJ281" s="174">
        <v>0</v>
      </c>
      <c r="AK281" s="174">
        <v>0.36363636363636365</v>
      </c>
      <c r="AL281" s="175"/>
      <c r="AM281" s="186"/>
      <c r="AN281" s="186"/>
      <c r="AO281" s="186"/>
      <c r="AP281" s="186"/>
      <c r="AR281" s="174"/>
      <c r="AS281" s="174"/>
      <c r="AT281" s="174"/>
      <c r="AU281" s="174"/>
    </row>
    <row r="282" spans="1:47" ht="25.35" customHeight="1" thickBot="1" x14ac:dyDescent="0.25">
      <c r="B282" s="48" t="s">
        <v>328</v>
      </c>
      <c r="C282" s="28" t="s">
        <v>329</v>
      </c>
      <c r="D282" s="144"/>
      <c r="E282" s="30" t="s">
        <v>47</v>
      </c>
      <c r="F282" s="30" t="s">
        <v>47</v>
      </c>
      <c r="G282" s="30" t="s">
        <v>47</v>
      </c>
      <c r="H282" s="30" t="s">
        <v>47</v>
      </c>
      <c r="I282" s="30" t="s">
        <v>47</v>
      </c>
      <c r="J282" s="116"/>
      <c r="K282" s="246"/>
      <c r="L282" s="246"/>
      <c r="M282" s="246"/>
      <c r="N282" s="246"/>
      <c r="O282" s="157"/>
      <c r="P282" s="48" t="s">
        <v>328</v>
      </c>
      <c r="Q282" s="28" t="s">
        <v>329</v>
      </c>
      <c r="R282" s="144"/>
      <c r="S282" s="30" t="s">
        <v>47</v>
      </c>
      <c r="T282" s="30" t="s">
        <v>47</v>
      </c>
      <c r="U282" s="31" t="s">
        <v>47</v>
      </c>
      <c r="V282" s="30" t="s">
        <v>47</v>
      </c>
      <c r="W282" s="30" t="s">
        <v>47</v>
      </c>
      <c r="X282" s="116"/>
      <c r="Y282" s="127" t="str">
        <f t="shared" si="59"/>
        <v/>
      </c>
      <c r="Z282" s="127" t="str">
        <f t="shared" si="59"/>
        <v/>
      </c>
      <c r="AA282" s="127" t="str">
        <f t="shared" si="59"/>
        <v/>
      </c>
      <c r="AB282" s="127" t="str">
        <f t="shared" si="58"/>
        <v/>
      </c>
      <c r="AC282" s="157"/>
      <c r="AD282" s="28" t="s">
        <v>328</v>
      </c>
      <c r="AE282" s="83" t="s">
        <v>505</v>
      </c>
      <c r="AF282" s="154"/>
      <c r="AG282" s="174">
        <v>0.8</v>
      </c>
      <c r="AH282" s="174">
        <v>0</v>
      </c>
      <c r="AI282" s="174">
        <v>0.2</v>
      </c>
      <c r="AJ282" s="174">
        <v>0</v>
      </c>
      <c r="AK282" s="174">
        <v>0.45454545454545453</v>
      </c>
      <c r="AL282" s="175"/>
      <c r="AM282" s="186"/>
      <c r="AN282" s="186"/>
      <c r="AO282" s="186"/>
      <c r="AP282" s="186"/>
      <c r="AR282" s="174"/>
      <c r="AS282" s="174"/>
      <c r="AT282" s="174"/>
      <c r="AU282" s="174"/>
    </row>
    <row r="283" spans="1:47" ht="25.35" customHeight="1" thickBot="1" x14ac:dyDescent="0.25">
      <c r="B283" s="48" t="s">
        <v>330</v>
      </c>
      <c r="C283" s="28" t="s">
        <v>331</v>
      </c>
      <c r="D283" s="144"/>
      <c r="E283" s="30" t="s">
        <v>47</v>
      </c>
      <c r="F283" s="30" t="s">
        <v>47</v>
      </c>
      <c r="G283" s="30" t="s">
        <v>47</v>
      </c>
      <c r="H283" s="30" t="s">
        <v>47</v>
      </c>
      <c r="I283" s="30" t="s">
        <v>47</v>
      </c>
      <c r="J283" s="116"/>
      <c r="K283" s="246"/>
      <c r="L283" s="246"/>
      <c r="M283" s="246"/>
      <c r="N283" s="246"/>
      <c r="O283" s="157"/>
      <c r="P283" s="48" t="s">
        <v>330</v>
      </c>
      <c r="Q283" s="28" t="s">
        <v>331</v>
      </c>
      <c r="R283" s="144"/>
      <c r="S283" s="30" t="s">
        <v>47</v>
      </c>
      <c r="T283" s="30" t="s">
        <v>47</v>
      </c>
      <c r="U283" s="31" t="s">
        <v>47</v>
      </c>
      <c r="V283" s="30" t="s">
        <v>47</v>
      </c>
      <c r="W283" s="30" t="s">
        <v>47</v>
      </c>
      <c r="X283" s="116"/>
      <c r="Y283" s="127" t="str">
        <f t="shared" si="59"/>
        <v/>
      </c>
      <c r="Z283" s="127" t="str">
        <f t="shared" si="59"/>
        <v/>
      </c>
      <c r="AA283" s="127" t="str">
        <f t="shared" si="59"/>
        <v/>
      </c>
      <c r="AB283" s="127" t="str">
        <f t="shared" si="58"/>
        <v/>
      </c>
      <c r="AC283" s="157"/>
      <c r="AD283" s="28" t="s">
        <v>330</v>
      </c>
      <c r="AE283" s="83" t="s">
        <v>506</v>
      </c>
      <c r="AF283" s="154"/>
      <c r="AG283" s="174">
        <v>0.6</v>
      </c>
      <c r="AH283" s="174">
        <v>0.2</v>
      </c>
      <c r="AI283" s="174">
        <v>0.2</v>
      </c>
      <c r="AJ283" s="174">
        <v>0</v>
      </c>
      <c r="AK283" s="174">
        <v>0.45454545454545453</v>
      </c>
      <c r="AL283" s="175"/>
      <c r="AM283" s="186"/>
      <c r="AN283" s="186"/>
      <c r="AO283" s="186"/>
      <c r="AP283" s="186"/>
      <c r="AR283" s="174"/>
      <c r="AS283" s="174"/>
      <c r="AT283" s="174"/>
      <c r="AU283" s="174"/>
    </row>
    <row r="284" spans="1:47" ht="17.100000000000001" customHeight="1" thickBot="1" x14ac:dyDescent="0.25">
      <c r="B284" s="48" t="s">
        <v>332</v>
      </c>
      <c r="C284" s="28" t="s">
        <v>620</v>
      </c>
      <c r="D284" s="144"/>
      <c r="E284" s="30" t="s">
        <v>47</v>
      </c>
      <c r="F284" s="30" t="s">
        <v>47</v>
      </c>
      <c r="G284" s="30" t="s">
        <v>47</v>
      </c>
      <c r="H284" s="30" t="s">
        <v>47</v>
      </c>
      <c r="I284" s="30" t="s">
        <v>47</v>
      </c>
      <c r="J284" s="116"/>
      <c r="K284" s="246"/>
      <c r="L284" s="246"/>
      <c r="M284" s="246"/>
      <c r="N284" s="246"/>
      <c r="O284" s="157"/>
      <c r="P284" s="48" t="s">
        <v>332</v>
      </c>
      <c r="Q284" s="28" t="s">
        <v>333</v>
      </c>
      <c r="R284" s="144"/>
      <c r="S284" s="30" t="s">
        <v>47</v>
      </c>
      <c r="T284" s="30" t="s">
        <v>47</v>
      </c>
      <c r="U284" s="31" t="s">
        <v>47</v>
      </c>
      <c r="V284" s="30" t="s">
        <v>47</v>
      </c>
      <c r="W284" s="30" t="s">
        <v>47</v>
      </c>
      <c r="X284" s="116"/>
      <c r="Y284" s="127" t="str">
        <f t="shared" si="59"/>
        <v/>
      </c>
      <c r="Z284" s="127" t="str">
        <f t="shared" si="59"/>
        <v/>
      </c>
      <c r="AA284" s="127" t="str">
        <f t="shared" si="59"/>
        <v/>
      </c>
      <c r="AB284" s="127" t="str">
        <f t="shared" si="58"/>
        <v/>
      </c>
      <c r="AC284" s="157"/>
      <c r="AD284" s="101"/>
      <c r="AE284" s="124"/>
      <c r="AG284" s="24" t="s">
        <v>513</v>
      </c>
      <c r="AH284" s="120"/>
      <c r="AI284" s="120"/>
      <c r="AJ284" s="120"/>
      <c r="AK284" s="120"/>
      <c r="AL284" s="120"/>
      <c r="AM284" s="186"/>
      <c r="AN284" s="30"/>
      <c r="AO284" s="248"/>
      <c r="AP284" s="186"/>
      <c r="AR284" s="155"/>
      <c r="AS284" s="155"/>
      <c r="AT284" s="155"/>
      <c r="AU284" s="155"/>
    </row>
    <row r="285" spans="1:47" ht="17.100000000000001" customHeight="1" thickBot="1" x14ac:dyDescent="0.25">
      <c r="B285" s="48" t="s">
        <v>334</v>
      </c>
      <c r="C285" s="28" t="s">
        <v>335</v>
      </c>
      <c r="D285" s="144"/>
      <c r="E285" s="30" t="s">
        <v>47</v>
      </c>
      <c r="F285" s="30" t="s">
        <v>47</v>
      </c>
      <c r="G285" s="30" t="s">
        <v>47</v>
      </c>
      <c r="H285" s="30" t="s">
        <v>47</v>
      </c>
      <c r="I285" s="30" t="s">
        <v>47</v>
      </c>
      <c r="J285" s="116"/>
      <c r="K285" s="246"/>
      <c r="L285" s="246"/>
      <c r="M285" s="246"/>
      <c r="N285" s="246"/>
      <c r="O285" s="157"/>
      <c r="P285" s="48" t="s">
        <v>334</v>
      </c>
      <c r="Q285" s="28" t="s">
        <v>335</v>
      </c>
      <c r="R285" s="144"/>
      <c r="S285" s="30" t="s">
        <v>47</v>
      </c>
      <c r="T285" s="30" t="s">
        <v>47</v>
      </c>
      <c r="U285" s="31" t="s">
        <v>47</v>
      </c>
      <c r="V285" s="30" t="s">
        <v>47</v>
      </c>
      <c r="W285" s="30" t="s">
        <v>47</v>
      </c>
      <c r="X285" s="116"/>
      <c r="Y285" s="127" t="str">
        <f t="shared" si="59"/>
        <v/>
      </c>
      <c r="Z285" s="127" t="str">
        <f t="shared" si="59"/>
        <v/>
      </c>
      <c r="AA285" s="127" t="str">
        <f t="shared" si="59"/>
        <v/>
      </c>
      <c r="AB285" s="127" t="str">
        <f t="shared" si="58"/>
        <v/>
      </c>
      <c r="AC285" s="157"/>
      <c r="AD285" s="108" t="s">
        <v>326</v>
      </c>
      <c r="AE285" s="292" t="s">
        <v>504</v>
      </c>
      <c r="AF285" s="154"/>
      <c r="AG285" s="174">
        <v>0.8</v>
      </c>
      <c r="AH285" s="174">
        <v>0</v>
      </c>
      <c r="AI285" s="174">
        <v>0</v>
      </c>
      <c r="AJ285" s="174">
        <v>0.2</v>
      </c>
      <c r="AK285" s="174">
        <v>0.45454545454545453</v>
      </c>
      <c r="AL285" s="175"/>
      <c r="AM285" s="186"/>
      <c r="AN285" s="186"/>
      <c r="AO285" s="186"/>
      <c r="AP285" s="186"/>
      <c r="AR285" s="174"/>
      <c r="AS285" s="174"/>
      <c r="AT285" s="174"/>
      <c r="AU285" s="174"/>
    </row>
    <row r="286" spans="1:47" ht="17.100000000000001" customHeight="1" thickBot="1" x14ac:dyDescent="0.25">
      <c r="B286" s="48" t="s">
        <v>336</v>
      </c>
      <c r="C286" s="28" t="s">
        <v>337</v>
      </c>
      <c r="E286" s="30" t="s">
        <v>47</v>
      </c>
      <c r="F286" s="30" t="s">
        <v>47</v>
      </c>
      <c r="G286" s="30" t="s">
        <v>47</v>
      </c>
      <c r="H286" s="30" t="s">
        <v>47</v>
      </c>
      <c r="I286" s="30" t="s">
        <v>47</v>
      </c>
      <c r="J286" s="116"/>
      <c r="K286" s="246"/>
      <c r="L286" s="246"/>
      <c r="M286" s="246"/>
      <c r="N286" s="246"/>
      <c r="O286" s="157"/>
      <c r="P286" s="48" t="s">
        <v>336</v>
      </c>
      <c r="Q286" s="28" t="s">
        <v>337</v>
      </c>
      <c r="S286" s="30" t="s">
        <v>47</v>
      </c>
      <c r="T286" s="30" t="s">
        <v>47</v>
      </c>
      <c r="U286" s="31" t="s">
        <v>47</v>
      </c>
      <c r="V286" s="30" t="s">
        <v>47</v>
      </c>
      <c r="W286" s="30" t="s">
        <v>47</v>
      </c>
      <c r="X286" s="116"/>
      <c r="Y286" s="127" t="str">
        <f t="shared" si="59"/>
        <v/>
      </c>
      <c r="Z286" s="127" t="str">
        <f t="shared" si="59"/>
        <v/>
      </c>
      <c r="AA286" s="127" t="str">
        <f t="shared" si="59"/>
        <v/>
      </c>
      <c r="AB286" s="127" t="str">
        <f t="shared" si="58"/>
        <v/>
      </c>
      <c r="AC286" s="157"/>
      <c r="AD286" s="109"/>
      <c r="AE286" s="293"/>
      <c r="AG286" s="24" t="s">
        <v>536</v>
      </c>
      <c r="AH286" s="120"/>
      <c r="AI286" s="120"/>
      <c r="AJ286" s="120"/>
      <c r="AK286" s="120"/>
      <c r="AL286" s="120"/>
      <c r="AM286" s="186"/>
      <c r="AN286" s="186"/>
      <c r="AO286" s="186"/>
      <c r="AP286" s="186"/>
      <c r="AR286" s="155"/>
      <c r="AS286" s="155"/>
      <c r="AT286" s="155"/>
      <c r="AU286" s="155"/>
    </row>
    <row r="287" spans="1:47" ht="25.35" customHeight="1" thickBot="1" x14ac:dyDescent="0.25">
      <c r="B287" s="48" t="s">
        <v>338</v>
      </c>
      <c r="C287" s="28" t="s">
        <v>339</v>
      </c>
      <c r="E287" s="30" t="s">
        <v>47</v>
      </c>
      <c r="F287" s="30" t="s">
        <v>47</v>
      </c>
      <c r="G287" s="30" t="s">
        <v>47</v>
      </c>
      <c r="H287" s="30" t="s">
        <v>47</v>
      </c>
      <c r="I287" s="30" t="s">
        <v>47</v>
      </c>
      <c r="J287" s="116"/>
      <c r="K287" s="246"/>
      <c r="L287" s="246"/>
      <c r="M287" s="246"/>
      <c r="N287" s="246"/>
      <c r="O287" s="157"/>
      <c r="P287" s="48" t="s">
        <v>338</v>
      </c>
      <c r="Q287" s="28" t="s">
        <v>339</v>
      </c>
      <c r="S287" s="30" t="s">
        <v>47</v>
      </c>
      <c r="T287" s="30" t="s">
        <v>47</v>
      </c>
      <c r="U287" s="31" t="s">
        <v>47</v>
      </c>
      <c r="V287" s="30" t="s">
        <v>47</v>
      </c>
      <c r="W287" s="30" t="s">
        <v>47</v>
      </c>
      <c r="X287" s="116"/>
      <c r="Y287" s="127" t="str">
        <f t="shared" si="59"/>
        <v/>
      </c>
      <c r="Z287" s="127" t="str">
        <f t="shared" si="59"/>
        <v/>
      </c>
      <c r="AA287" s="127" t="str">
        <f t="shared" si="59"/>
        <v/>
      </c>
      <c r="AB287" s="127" t="str">
        <f t="shared" si="58"/>
        <v/>
      </c>
      <c r="AC287" s="157"/>
      <c r="AD287" s="102"/>
      <c r="AE287" s="125"/>
      <c r="AG287" s="24" t="s">
        <v>513</v>
      </c>
      <c r="AH287" s="120"/>
      <c r="AI287" s="120"/>
      <c r="AJ287" s="120"/>
      <c r="AK287" s="120"/>
      <c r="AL287" s="120"/>
      <c r="AM287" s="186"/>
      <c r="AN287" s="30"/>
      <c r="AO287" s="248"/>
      <c r="AP287" s="186"/>
      <c r="AR287" s="155"/>
      <c r="AS287" s="155"/>
      <c r="AT287" s="155"/>
      <c r="AU287" s="155"/>
    </row>
    <row r="288" spans="1:47" ht="25.35" customHeight="1" thickBot="1" x14ac:dyDescent="0.25">
      <c r="B288" s="48" t="s">
        <v>340</v>
      </c>
      <c r="C288" s="28" t="s">
        <v>341</v>
      </c>
      <c r="E288" s="30" t="s">
        <v>47</v>
      </c>
      <c r="F288" s="30" t="s">
        <v>47</v>
      </c>
      <c r="G288" s="30" t="s">
        <v>47</v>
      </c>
      <c r="H288" s="30" t="s">
        <v>47</v>
      </c>
      <c r="I288" s="30" t="s">
        <v>47</v>
      </c>
      <c r="J288" s="116"/>
      <c r="K288" s="246"/>
      <c r="L288" s="246"/>
      <c r="M288" s="246"/>
      <c r="N288" s="246"/>
      <c r="O288" s="157"/>
      <c r="P288" s="48" t="s">
        <v>340</v>
      </c>
      <c r="Q288" s="28" t="s">
        <v>341</v>
      </c>
      <c r="S288" s="30" t="s">
        <v>47</v>
      </c>
      <c r="T288" s="30" t="s">
        <v>47</v>
      </c>
      <c r="U288" s="31" t="s">
        <v>47</v>
      </c>
      <c r="V288" s="30" t="s">
        <v>47</v>
      </c>
      <c r="W288" s="30" t="s">
        <v>47</v>
      </c>
      <c r="X288" s="116"/>
      <c r="Y288" s="127" t="str">
        <f t="shared" si="59"/>
        <v/>
      </c>
      <c r="Z288" s="127" t="str">
        <f t="shared" si="59"/>
        <v/>
      </c>
      <c r="AA288" s="127" t="str">
        <f t="shared" si="59"/>
        <v/>
      </c>
      <c r="AB288" s="127" t="str">
        <f t="shared" si="58"/>
        <v/>
      </c>
      <c r="AC288" s="157"/>
      <c r="AD288" s="28" t="s">
        <v>332</v>
      </c>
      <c r="AE288" s="83" t="s">
        <v>507</v>
      </c>
      <c r="AF288" s="154"/>
      <c r="AG288" s="174">
        <v>0.4</v>
      </c>
      <c r="AH288" s="174">
        <v>0.4</v>
      </c>
      <c r="AI288" s="174">
        <v>0.2</v>
      </c>
      <c r="AJ288" s="174">
        <v>0</v>
      </c>
      <c r="AK288" s="174">
        <v>0.45454545454545453</v>
      </c>
      <c r="AL288" s="175"/>
      <c r="AM288" s="186"/>
      <c r="AN288" s="186"/>
      <c r="AO288" s="186"/>
      <c r="AP288" s="186"/>
      <c r="AR288" s="174"/>
      <c r="AS288" s="174"/>
      <c r="AT288" s="174"/>
      <c r="AU288" s="174"/>
    </row>
    <row r="289" spans="1:49" ht="17.100000000000001" customHeight="1" thickBot="1" x14ac:dyDescent="0.25">
      <c r="B289" s="48" t="s">
        <v>342</v>
      </c>
      <c r="C289" s="28" t="s">
        <v>343</v>
      </c>
      <c r="E289" s="30" t="s">
        <v>47</v>
      </c>
      <c r="F289" s="30" t="s">
        <v>47</v>
      </c>
      <c r="G289" s="30" t="s">
        <v>47</v>
      </c>
      <c r="H289" s="30" t="s">
        <v>47</v>
      </c>
      <c r="I289" s="30" t="s">
        <v>47</v>
      </c>
      <c r="J289" s="116"/>
      <c r="K289" s="246"/>
      <c r="L289" s="246"/>
      <c r="M289" s="246"/>
      <c r="N289" s="246"/>
      <c r="O289" s="157"/>
      <c r="P289" s="48" t="s">
        <v>342</v>
      </c>
      <c r="Q289" s="28" t="s">
        <v>343</v>
      </c>
      <c r="S289" s="30" t="s">
        <v>47</v>
      </c>
      <c r="T289" s="30" t="s">
        <v>47</v>
      </c>
      <c r="U289" s="31" t="s">
        <v>47</v>
      </c>
      <c r="V289" s="30" t="s">
        <v>47</v>
      </c>
      <c r="W289" s="30" t="s">
        <v>47</v>
      </c>
      <c r="X289" s="116"/>
      <c r="Y289" s="127" t="str">
        <f t="shared" si="59"/>
        <v/>
      </c>
      <c r="Z289" s="127" t="str">
        <f t="shared" si="59"/>
        <v/>
      </c>
      <c r="AA289" s="127" t="str">
        <f t="shared" si="59"/>
        <v/>
      </c>
      <c r="AB289" s="127" t="str">
        <f t="shared" si="58"/>
        <v/>
      </c>
      <c r="AC289" s="157"/>
      <c r="AD289" s="28"/>
      <c r="AE289" s="83"/>
      <c r="AG289" s="24" t="s">
        <v>513</v>
      </c>
      <c r="AH289" s="120"/>
      <c r="AI289" s="120"/>
      <c r="AJ289" s="120"/>
      <c r="AK289" s="120"/>
      <c r="AL289" s="120"/>
      <c r="AM289" s="186"/>
      <c r="AN289" s="30"/>
      <c r="AO289" s="248"/>
      <c r="AP289" s="186"/>
      <c r="AR289" s="155"/>
      <c r="AS289" s="155"/>
      <c r="AT289" s="155"/>
      <c r="AU289" s="155"/>
    </row>
    <row r="290" spans="1:49" ht="25.35" customHeight="1" thickBot="1" x14ac:dyDescent="0.25">
      <c r="B290" s="48" t="s">
        <v>344</v>
      </c>
      <c r="C290" s="28" t="s">
        <v>345</v>
      </c>
      <c r="E290" s="30" t="s">
        <v>47</v>
      </c>
      <c r="F290" s="30" t="s">
        <v>47</v>
      </c>
      <c r="G290" s="30" t="s">
        <v>47</v>
      </c>
      <c r="H290" s="30" t="s">
        <v>47</v>
      </c>
      <c r="I290" s="30" t="s">
        <v>47</v>
      </c>
      <c r="J290" s="116"/>
      <c r="K290" s="246"/>
      <c r="L290" s="246"/>
      <c r="M290" s="246"/>
      <c r="N290" s="246"/>
      <c r="O290" s="157"/>
      <c r="P290" s="48" t="s">
        <v>344</v>
      </c>
      <c r="Q290" s="28" t="s">
        <v>345</v>
      </c>
      <c r="S290" s="30" t="s">
        <v>47</v>
      </c>
      <c r="T290" s="30" t="s">
        <v>47</v>
      </c>
      <c r="U290" s="31" t="s">
        <v>47</v>
      </c>
      <c r="V290" s="30" t="s">
        <v>47</v>
      </c>
      <c r="W290" s="30" t="s">
        <v>47</v>
      </c>
      <c r="X290" s="116"/>
      <c r="Y290" s="127" t="str">
        <f t="shared" si="59"/>
        <v/>
      </c>
      <c r="Z290" s="127" t="str">
        <f t="shared" si="59"/>
        <v/>
      </c>
      <c r="AA290" s="127" t="str">
        <f t="shared" si="59"/>
        <v/>
      </c>
      <c r="AB290" s="127" t="str">
        <f t="shared" si="59"/>
        <v/>
      </c>
      <c r="AC290" s="157"/>
      <c r="AD290" s="28" t="s">
        <v>334</v>
      </c>
      <c r="AE290" s="83" t="s">
        <v>508</v>
      </c>
      <c r="AF290" s="154"/>
      <c r="AG290" s="174">
        <v>0.5</v>
      </c>
      <c r="AH290" s="174">
        <v>0</v>
      </c>
      <c r="AI290" s="174">
        <v>0</v>
      </c>
      <c r="AJ290" s="174">
        <v>0.5</v>
      </c>
      <c r="AK290" s="174">
        <v>0.36363636363636365</v>
      </c>
      <c r="AL290" s="175"/>
      <c r="AM290" s="186"/>
      <c r="AN290" s="30"/>
      <c r="AO290" s="248"/>
      <c r="AP290" s="186"/>
      <c r="AR290" s="174"/>
      <c r="AS290" s="174"/>
      <c r="AT290" s="174"/>
      <c r="AU290" s="174"/>
    </row>
    <row r="291" spans="1:49"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9"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9"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9" s="170" customFormat="1" ht="17.100000000000001" customHeight="1" thickBot="1" x14ac:dyDescent="0.25">
      <c r="A294" s="92"/>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P294" s="169"/>
      <c r="Q294" s="93"/>
      <c r="S294" s="171"/>
      <c r="T294" s="171"/>
      <c r="U294" s="171"/>
      <c r="V294" s="171"/>
      <c r="W294" s="171"/>
      <c r="Y294" s="86"/>
      <c r="Z294" s="86"/>
      <c r="AA294" s="86"/>
      <c r="AB294" s="86"/>
      <c r="AC294" s="86"/>
      <c r="AD294" s="86"/>
      <c r="AM294" s="234"/>
      <c r="AN294" s="234"/>
      <c r="AO294" s="234"/>
      <c r="AP294" s="234"/>
      <c r="AR294" s="172"/>
      <c r="AS294" s="172"/>
      <c r="AT294" s="172"/>
      <c r="AU294" s="172"/>
      <c r="AW294" s="94"/>
    </row>
    <row r="295" spans="1:49" s="170" customFormat="1" ht="36.6" customHeight="1" thickBot="1" x14ac:dyDescent="0.25">
      <c r="A295" s="92"/>
      <c r="B295" s="48" t="s">
        <v>623</v>
      </c>
      <c r="C295" s="28" t="s">
        <v>624</v>
      </c>
      <c r="D295" s="144"/>
      <c r="E295" s="205">
        <v>6</v>
      </c>
      <c r="F295" s="205">
        <v>0</v>
      </c>
      <c r="G295" s="206">
        <v>2</v>
      </c>
      <c r="H295" s="205">
        <v>3</v>
      </c>
      <c r="I295" s="205">
        <v>11</v>
      </c>
      <c r="J295" s="116"/>
      <c r="K295" s="192">
        <v>0.54545454545454541</v>
      </c>
      <c r="L295" s="192">
        <v>0</v>
      </c>
      <c r="M295" s="192">
        <v>0.18181818181818182</v>
      </c>
      <c r="N295" s="192">
        <v>0.27272727272727271</v>
      </c>
      <c r="O295" s="157"/>
      <c r="P295" s="169"/>
      <c r="Q295" s="93"/>
      <c r="S295" s="171"/>
      <c r="T295" s="171"/>
      <c r="U295" s="171"/>
      <c r="V295" s="171"/>
      <c r="W295" s="171"/>
      <c r="Y295" s="86"/>
      <c r="Z295" s="86"/>
      <c r="AA295" s="86"/>
      <c r="AB295" s="86"/>
      <c r="AC295" s="86"/>
      <c r="AD295" s="86"/>
      <c r="AM295" s="234"/>
      <c r="AN295" s="234"/>
      <c r="AO295" s="234"/>
      <c r="AP295" s="234"/>
      <c r="AR295" s="172"/>
      <c r="AS295" s="172"/>
      <c r="AT295" s="172"/>
      <c r="AU295" s="172"/>
      <c r="AW295" s="94"/>
    </row>
    <row r="296" spans="1:49" s="170" customFormat="1" ht="25.35" customHeight="1" thickBot="1" x14ac:dyDescent="0.25">
      <c r="A296" s="92"/>
      <c r="B296" s="48" t="s">
        <v>625</v>
      </c>
      <c r="C296" s="28" t="s">
        <v>626</v>
      </c>
      <c r="D296" s="144"/>
      <c r="E296" s="205">
        <v>7</v>
      </c>
      <c r="F296" s="205">
        <v>0</v>
      </c>
      <c r="G296" s="206">
        <v>3</v>
      </c>
      <c r="H296" s="205">
        <v>1</v>
      </c>
      <c r="I296" s="205">
        <v>11</v>
      </c>
      <c r="J296" s="116"/>
      <c r="K296" s="192">
        <v>0.63636363636363635</v>
      </c>
      <c r="L296" s="192">
        <v>0</v>
      </c>
      <c r="M296" s="192">
        <v>0.27272727272727271</v>
      </c>
      <c r="N296" s="192">
        <v>9.0909090909090912E-2</v>
      </c>
      <c r="O296" s="157"/>
      <c r="P296" s="169"/>
      <c r="Q296" s="93"/>
      <c r="S296" s="171"/>
      <c r="T296" s="171"/>
      <c r="U296" s="171"/>
      <c r="V296" s="171"/>
      <c r="W296" s="171"/>
      <c r="Y296" s="86"/>
      <c r="Z296" s="86"/>
      <c r="AA296" s="86"/>
      <c r="AB296" s="86"/>
      <c r="AC296" s="86"/>
      <c r="AD296" s="86"/>
      <c r="AM296" s="234"/>
      <c r="AN296" s="234"/>
      <c r="AO296" s="234"/>
      <c r="AP296" s="234"/>
      <c r="AR296" s="172"/>
      <c r="AS296" s="172"/>
      <c r="AT296" s="172"/>
      <c r="AU296" s="172"/>
      <c r="AW296" s="94"/>
    </row>
    <row r="297" spans="1:49" s="170" customFormat="1" ht="36.6" customHeight="1" thickBot="1" x14ac:dyDescent="0.25">
      <c r="A297" s="92"/>
      <c r="B297" s="48" t="s">
        <v>627</v>
      </c>
      <c r="C297" s="28" t="s">
        <v>628</v>
      </c>
      <c r="D297" s="144"/>
      <c r="E297" s="205">
        <v>6</v>
      </c>
      <c r="F297" s="205">
        <v>0</v>
      </c>
      <c r="G297" s="206">
        <v>3</v>
      </c>
      <c r="H297" s="205">
        <v>2</v>
      </c>
      <c r="I297" s="205">
        <v>11</v>
      </c>
      <c r="J297" s="116"/>
      <c r="K297" s="192">
        <v>0.54545454545454541</v>
      </c>
      <c r="L297" s="192">
        <v>0</v>
      </c>
      <c r="M297" s="192">
        <v>0.27272727272727271</v>
      </c>
      <c r="N297" s="192">
        <v>0.18181818181818182</v>
      </c>
      <c r="O297" s="157"/>
      <c r="P297" s="169"/>
      <c r="Q297" s="93"/>
      <c r="S297" s="171"/>
      <c r="T297" s="171"/>
      <c r="U297" s="171"/>
      <c r="V297" s="171"/>
      <c r="W297" s="171"/>
      <c r="Y297" s="86"/>
      <c r="Z297" s="86"/>
      <c r="AA297" s="86"/>
      <c r="AB297" s="86"/>
      <c r="AC297" s="86"/>
      <c r="AD297" s="86"/>
      <c r="AM297" s="234"/>
      <c r="AN297" s="234"/>
      <c r="AO297" s="234"/>
      <c r="AP297" s="234"/>
      <c r="AR297" s="172"/>
      <c r="AS297" s="172"/>
      <c r="AT297" s="172"/>
      <c r="AU297" s="172"/>
      <c r="AW297" s="94"/>
    </row>
    <row r="298" spans="1:49" s="170" customFormat="1" ht="45.75" thickBot="1" x14ac:dyDescent="0.25">
      <c r="A298" s="92"/>
      <c r="B298" s="48" t="s">
        <v>629</v>
      </c>
      <c r="C298" s="28" t="s">
        <v>630</v>
      </c>
      <c r="D298" s="144"/>
      <c r="E298" s="205">
        <v>9</v>
      </c>
      <c r="F298" s="205">
        <v>0</v>
      </c>
      <c r="G298" s="206">
        <v>1</v>
      </c>
      <c r="H298" s="205">
        <v>1</v>
      </c>
      <c r="I298" s="205">
        <v>11</v>
      </c>
      <c r="J298" s="116"/>
      <c r="K298" s="192">
        <v>0.81818181818181823</v>
      </c>
      <c r="L298" s="192">
        <v>0</v>
      </c>
      <c r="M298" s="192">
        <v>9.0909090909090912E-2</v>
      </c>
      <c r="N298" s="192">
        <v>9.0909090909090912E-2</v>
      </c>
      <c r="O298" s="157"/>
      <c r="P298" s="169"/>
      <c r="Q298" s="93"/>
      <c r="S298" s="171"/>
      <c r="T298" s="171"/>
      <c r="U298" s="171"/>
      <c r="V298" s="171"/>
      <c r="W298" s="171"/>
      <c r="Y298" s="86"/>
      <c r="Z298" s="86"/>
      <c r="AA298" s="86"/>
      <c r="AB298" s="86"/>
      <c r="AC298" s="86"/>
      <c r="AD298" s="86"/>
      <c r="AM298" s="234"/>
      <c r="AN298" s="234"/>
      <c r="AO298" s="234"/>
      <c r="AP298" s="234"/>
      <c r="AR298" s="172"/>
      <c r="AS298" s="172"/>
      <c r="AT298" s="172"/>
      <c r="AU298" s="172"/>
      <c r="AW298" s="94"/>
    </row>
    <row r="299" spans="1:49" s="170" customFormat="1" ht="15.75" customHeight="1" x14ac:dyDescent="0.2">
      <c r="A299" s="92"/>
      <c r="B299" s="169"/>
      <c r="C299" s="93"/>
      <c r="E299" s="171"/>
      <c r="F299" s="171"/>
      <c r="G299" s="171"/>
      <c r="H299" s="171"/>
      <c r="I299" s="171"/>
      <c r="K299" s="86"/>
      <c r="L299" s="86"/>
      <c r="M299" s="86"/>
      <c r="N299" s="86"/>
      <c r="O299" s="86"/>
      <c r="P299" s="169"/>
      <c r="Q299" s="93"/>
      <c r="S299" s="171"/>
      <c r="T299" s="171"/>
      <c r="U299" s="171"/>
      <c r="V299" s="171"/>
      <c r="W299" s="171"/>
      <c r="Y299" s="86"/>
      <c r="Z299" s="86"/>
      <c r="AA299" s="86"/>
      <c r="AB299" s="86"/>
      <c r="AC299" s="86"/>
      <c r="AD299" s="86"/>
      <c r="AM299" s="172" t="s">
        <v>49</v>
      </c>
      <c r="AN299" s="172" t="s">
        <v>49</v>
      </c>
      <c r="AO299" s="172" t="s">
        <v>49</v>
      </c>
      <c r="AP299" s="172" t="s">
        <v>49</v>
      </c>
      <c r="AR299" s="172"/>
      <c r="AS299" s="172"/>
      <c r="AT299" s="172"/>
      <c r="AU299" s="172"/>
      <c r="AW299" s="94"/>
    </row>
    <row r="300" spans="1:49" s="94" customFormat="1" ht="15.75" customHeight="1" x14ac:dyDescent="0.2">
      <c r="B300" s="95" t="s">
        <v>649</v>
      </c>
      <c r="K300" s="87"/>
      <c r="L300" s="87"/>
      <c r="M300" s="87"/>
      <c r="N300" s="87"/>
      <c r="O300" s="87"/>
      <c r="P300" s="95" t="s">
        <v>640</v>
      </c>
      <c r="Y300" s="87"/>
      <c r="Z300" s="87"/>
      <c r="AA300" s="87"/>
      <c r="AB300" s="87"/>
      <c r="AC300" s="87"/>
      <c r="AD300" s="95" t="s">
        <v>641</v>
      </c>
      <c r="AM300" s="170"/>
      <c r="AN300" s="170"/>
      <c r="AO300" s="170"/>
      <c r="AP300" s="170"/>
      <c r="AR300" s="170"/>
      <c r="AS300" s="170"/>
      <c r="AT300" s="170"/>
      <c r="AU300" s="170"/>
      <c r="AW300" s="170"/>
    </row>
    <row r="301" spans="1:49" s="170" customFormat="1" ht="15.75" customHeight="1" x14ac:dyDescent="0.2">
      <c r="A301" s="92"/>
      <c r="B301" s="169"/>
      <c r="C301" s="93"/>
      <c r="E301" s="171"/>
      <c r="F301" s="171"/>
      <c r="G301" s="171"/>
      <c r="H301" s="171"/>
      <c r="I301" s="171"/>
      <c r="K301" s="173"/>
      <c r="L301" s="173"/>
      <c r="M301" s="173"/>
      <c r="N301" s="173"/>
      <c r="O301" s="173"/>
      <c r="P301" s="169"/>
      <c r="Q301" s="93"/>
      <c r="S301" s="171"/>
      <c r="T301" s="171"/>
      <c r="U301" s="171"/>
      <c r="V301" s="171"/>
      <c r="W301" s="171"/>
      <c r="Y301" s="173"/>
      <c r="Z301" s="173"/>
      <c r="AA301" s="173"/>
      <c r="AB301" s="173"/>
      <c r="AC301" s="173"/>
      <c r="AD301" s="173"/>
      <c r="AM301" s="96"/>
      <c r="AN301" s="96"/>
      <c r="AO301" s="96"/>
      <c r="AP301" s="96"/>
      <c r="AR301" s="96"/>
      <c r="AS301" s="96"/>
      <c r="AT301" s="96"/>
      <c r="AU301" s="96"/>
      <c r="AW301" s="96"/>
    </row>
    <row r="302" spans="1:49" s="96" customFormat="1" ht="15.75" customHeight="1" x14ac:dyDescent="0.2">
      <c r="A302" s="97"/>
      <c r="K302" s="86"/>
      <c r="L302" s="86"/>
      <c r="M302" s="86"/>
      <c r="N302" s="86"/>
      <c r="O302" s="86"/>
      <c r="Y302" s="86"/>
      <c r="Z302" s="86"/>
      <c r="AA302" s="86"/>
      <c r="AB302" s="86"/>
      <c r="AC302" s="86"/>
      <c r="AD302" s="86"/>
      <c r="AP302" s="98"/>
      <c r="AU302" s="98"/>
    </row>
    <row r="303" spans="1:49" s="96" customFormat="1" ht="15.75" customHeight="1" x14ac:dyDescent="0.2">
      <c r="A303" s="97"/>
      <c r="K303" s="86"/>
      <c r="L303" s="86"/>
      <c r="M303" s="86"/>
      <c r="N303" s="86"/>
      <c r="O303" s="86"/>
      <c r="Y303" s="86"/>
      <c r="Z303" s="86"/>
      <c r="AA303" s="86"/>
      <c r="AB303" s="86"/>
      <c r="AC303" s="86"/>
      <c r="AD303" s="86"/>
    </row>
    <row r="304" spans="1:49" s="170" customFormat="1" ht="15.75" customHeight="1" x14ac:dyDescent="0.2">
      <c r="A304" s="92"/>
      <c r="B304" s="169"/>
      <c r="C304" s="93"/>
      <c r="E304" s="171"/>
      <c r="F304" s="171"/>
      <c r="G304" s="171"/>
      <c r="H304" s="171"/>
      <c r="I304" s="171"/>
      <c r="K304" s="173"/>
      <c r="L304" s="173"/>
      <c r="M304" s="173"/>
      <c r="N304" s="173"/>
      <c r="O304" s="173"/>
      <c r="P304" s="169"/>
      <c r="Q304" s="93"/>
      <c r="S304" s="171"/>
      <c r="T304" s="171"/>
      <c r="U304" s="171"/>
      <c r="V304" s="171"/>
      <c r="W304" s="171"/>
      <c r="Y304" s="173"/>
      <c r="Z304" s="173"/>
      <c r="AA304" s="173"/>
      <c r="AB304" s="173"/>
      <c r="AC304" s="173"/>
      <c r="AD304" s="173"/>
    </row>
    <row r="305" spans="1:30" s="170" customFormat="1" ht="15.75" customHeight="1" x14ac:dyDescent="0.2">
      <c r="A305" s="92"/>
      <c r="B305" s="169"/>
      <c r="C305" s="93"/>
      <c r="E305" s="171"/>
      <c r="F305" s="171"/>
      <c r="G305" s="171"/>
      <c r="H305" s="171"/>
      <c r="I305" s="171"/>
      <c r="K305" s="173"/>
      <c r="L305" s="173"/>
      <c r="M305" s="173"/>
      <c r="N305" s="173"/>
      <c r="O305" s="173"/>
      <c r="P305" s="169"/>
      <c r="Q305" s="93"/>
      <c r="S305" s="171"/>
      <c r="T305" s="171"/>
      <c r="U305" s="171"/>
      <c r="V305" s="171"/>
      <c r="W305" s="171"/>
      <c r="Y305" s="173"/>
      <c r="Z305" s="173"/>
      <c r="AA305" s="173"/>
      <c r="AB305" s="173"/>
      <c r="AC305" s="173"/>
      <c r="AD305" s="173"/>
    </row>
    <row r="306" spans="1:30" s="170" customFormat="1" ht="15.75" customHeight="1" x14ac:dyDescent="0.2">
      <c r="A306" s="92"/>
      <c r="B306" s="169"/>
      <c r="C306" s="93"/>
      <c r="E306" s="171"/>
      <c r="F306" s="171"/>
      <c r="G306" s="171"/>
      <c r="H306" s="171"/>
      <c r="I306" s="171"/>
      <c r="K306" s="173"/>
      <c r="L306" s="173"/>
      <c r="M306" s="173"/>
      <c r="N306" s="173"/>
      <c r="O306" s="173"/>
      <c r="P306" s="169"/>
      <c r="Q306" s="93"/>
      <c r="S306" s="171"/>
      <c r="T306" s="171"/>
      <c r="U306" s="171"/>
      <c r="V306" s="171"/>
      <c r="W306" s="171"/>
      <c r="Y306" s="173"/>
      <c r="Z306" s="173"/>
      <c r="AA306" s="173"/>
      <c r="AB306" s="173"/>
      <c r="AC306" s="173"/>
      <c r="AD306" s="173"/>
    </row>
    <row r="307" spans="1:30" s="170" customFormat="1" ht="15.75" customHeight="1" x14ac:dyDescent="0.2">
      <c r="A307" s="92"/>
      <c r="B307" s="169"/>
      <c r="C307" s="93"/>
      <c r="E307" s="171"/>
      <c r="F307" s="171"/>
      <c r="G307" s="171"/>
      <c r="H307" s="171"/>
      <c r="I307" s="171"/>
      <c r="K307" s="173"/>
      <c r="L307" s="173"/>
      <c r="M307" s="173"/>
      <c r="N307" s="173"/>
      <c r="O307" s="173"/>
      <c r="P307" s="169"/>
      <c r="Q307" s="93"/>
      <c r="S307" s="171"/>
      <c r="T307" s="171"/>
      <c r="U307" s="171"/>
      <c r="V307" s="171"/>
      <c r="W307" s="171"/>
      <c r="Y307" s="173"/>
      <c r="Z307" s="173"/>
      <c r="AA307" s="173"/>
      <c r="AB307" s="173"/>
      <c r="AC307" s="173"/>
      <c r="AD307" s="173"/>
    </row>
    <row r="308" spans="1:30" s="170" customFormat="1" ht="15.75" customHeight="1" x14ac:dyDescent="0.2">
      <c r="A308" s="92"/>
      <c r="B308" s="169"/>
      <c r="C308" s="93"/>
      <c r="E308" s="171"/>
      <c r="F308" s="171"/>
      <c r="G308" s="171"/>
      <c r="H308" s="171"/>
      <c r="I308" s="171"/>
      <c r="K308" s="173"/>
      <c r="L308" s="173"/>
      <c r="M308" s="173"/>
      <c r="N308" s="173"/>
      <c r="O308" s="173"/>
      <c r="P308" s="169"/>
      <c r="Q308" s="93"/>
      <c r="S308" s="171"/>
      <c r="T308" s="171"/>
      <c r="U308" s="171"/>
      <c r="V308" s="171"/>
      <c r="W308" s="171"/>
      <c r="Y308" s="173"/>
      <c r="Z308" s="173"/>
      <c r="AA308" s="173"/>
      <c r="AB308" s="173"/>
      <c r="AC308" s="173"/>
      <c r="AD308" s="173"/>
    </row>
    <row r="309" spans="1:30" ht="15.75" customHeight="1" x14ac:dyDescent="0.2"/>
    <row r="310" spans="1:30" ht="15.75" customHeight="1" x14ac:dyDescent="0.2"/>
    <row r="311" spans="1:30" ht="15.75" customHeight="1" x14ac:dyDescent="0.2"/>
    <row r="312" spans="1:30" ht="15.75" customHeight="1" x14ac:dyDescent="0.2"/>
    <row r="313" spans="1:30" ht="15.75" customHeight="1" x14ac:dyDescent="0.2"/>
    <row r="314" spans="1:30" ht="15.75" customHeight="1" x14ac:dyDescent="0.2"/>
    <row r="315" spans="1:30" ht="15.75" customHeight="1" x14ac:dyDescent="0.2"/>
    <row r="316" spans="1:30" ht="15.75" customHeight="1" x14ac:dyDescent="0.2"/>
    <row r="317" spans="1:30" ht="15.75" customHeight="1" x14ac:dyDescent="0.2">
      <c r="A317" s="2"/>
      <c r="B317" s="2"/>
      <c r="C317" s="2"/>
      <c r="E317" s="2"/>
      <c r="F317" s="2"/>
      <c r="G317" s="2"/>
      <c r="H317" s="2"/>
      <c r="I317" s="2"/>
      <c r="K317" s="2"/>
      <c r="L317" s="2"/>
      <c r="M317" s="2"/>
      <c r="N317" s="2"/>
      <c r="O317" s="2"/>
      <c r="P317" s="2"/>
      <c r="Q317" s="2"/>
      <c r="S317" s="2"/>
      <c r="T317" s="2"/>
      <c r="U317" s="2"/>
      <c r="V317" s="2"/>
      <c r="W317" s="2"/>
      <c r="Y317" s="2"/>
      <c r="Z317" s="2"/>
      <c r="AA317" s="2"/>
      <c r="AB317" s="2"/>
      <c r="AC317" s="2"/>
      <c r="AD317" s="2"/>
    </row>
    <row r="318" spans="1:30" ht="15.75" customHeight="1" x14ac:dyDescent="0.2">
      <c r="A318" s="2"/>
      <c r="B318" s="2"/>
      <c r="C318" s="2"/>
      <c r="E318" s="2"/>
      <c r="F318" s="2"/>
      <c r="G318" s="2"/>
      <c r="H318" s="2"/>
      <c r="I318" s="2"/>
      <c r="K318" s="2"/>
      <c r="L318" s="2"/>
      <c r="M318" s="2"/>
      <c r="N318" s="2"/>
      <c r="O318" s="2"/>
      <c r="P318" s="2"/>
      <c r="Q318" s="2"/>
      <c r="S318" s="2"/>
      <c r="T318" s="2"/>
      <c r="U318" s="2"/>
      <c r="V318" s="2"/>
      <c r="W318" s="2"/>
      <c r="Y318" s="2"/>
      <c r="Z318" s="2"/>
      <c r="AA318" s="2"/>
      <c r="AB318" s="2"/>
      <c r="AC318" s="2"/>
      <c r="AD318" s="2"/>
    </row>
    <row r="319" spans="1:30" ht="15.75" customHeight="1" x14ac:dyDescent="0.2">
      <c r="A319" s="2"/>
      <c r="B319" s="2"/>
      <c r="C319" s="2"/>
      <c r="E319" s="2"/>
      <c r="F319" s="2"/>
      <c r="G319" s="2"/>
      <c r="H319" s="2"/>
      <c r="I319" s="2"/>
      <c r="K319" s="2"/>
      <c r="L319" s="2"/>
      <c r="M319" s="2"/>
      <c r="N319" s="2"/>
      <c r="O319" s="2"/>
      <c r="P319" s="2"/>
      <c r="Q319" s="2"/>
      <c r="S319" s="2"/>
      <c r="T319" s="2"/>
      <c r="U319" s="2"/>
      <c r="V319" s="2"/>
      <c r="W319" s="2"/>
      <c r="Y319" s="2"/>
      <c r="Z319" s="2"/>
      <c r="AA319" s="2"/>
      <c r="AB319" s="2"/>
      <c r="AC319" s="2"/>
      <c r="AD319" s="2"/>
    </row>
    <row r="320" spans="1:30" ht="15.75" customHeight="1" x14ac:dyDescent="0.2">
      <c r="A320" s="2"/>
      <c r="B320" s="2"/>
      <c r="C320" s="2"/>
      <c r="E320" s="2"/>
      <c r="F320" s="2"/>
      <c r="G320" s="2"/>
      <c r="H320" s="2"/>
      <c r="I320" s="2"/>
      <c r="K320" s="2"/>
      <c r="L320" s="2"/>
      <c r="M320" s="2"/>
      <c r="N320" s="2"/>
      <c r="O320" s="2"/>
      <c r="P320" s="2"/>
      <c r="Q320" s="2"/>
      <c r="S320" s="2"/>
      <c r="T320" s="2"/>
      <c r="U320" s="2"/>
      <c r="V320" s="2"/>
      <c r="W320" s="2"/>
      <c r="Y320" s="2"/>
      <c r="Z320" s="2"/>
      <c r="AA320" s="2"/>
      <c r="AB320" s="2"/>
      <c r="AC320" s="2"/>
      <c r="AD320" s="2"/>
    </row>
    <row r="321" spans="1:30" ht="15.75" customHeight="1" x14ac:dyDescent="0.2">
      <c r="A321" s="2"/>
      <c r="B321" s="2"/>
      <c r="C321" s="2"/>
      <c r="E321" s="2"/>
      <c r="F321" s="2"/>
      <c r="G321" s="2"/>
      <c r="H321" s="2"/>
      <c r="I321" s="2"/>
      <c r="K321" s="2"/>
      <c r="L321" s="2"/>
      <c r="M321" s="2"/>
      <c r="N321" s="2"/>
      <c r="O321" s="2"/>
      <c r="P321" s="2"/>
      <c r="Q321" s="2"/>
      <c r="S321" s="2"/>
      <c r="T321" s="2"/>
      <c r="U321" s="2"/>
      <c r="V321" s="2"/>
      <c r="W321" s="2"/>
      <c r="Y321" s="2"/>
      <c r="Z321" s="2"/>
      <c r="AA321" s="2"/>
      <c r="AB321" s="2"/>
      <c r="AC321" s="2"/>
      <c r="AD321" s="2"/>
    </row>
    <row r="322" spans="1:30" ht="15.75" customHeight="1" x14ac:dyDescent="0.2">
      <c r="A322" s="2"/>
      <c r="B322" s="2"/>
      <c r="C322" s="2"/>
      <c r="E322" s="2"/>
      <c r="F322" s="2"/>
      <c r="G322" s="2"/>
      <c r="H322" s="2"/>
      <c r="I322" s="2"/>
      <c r="K322" s="2"/>
      <c r="L322" s="2"/>
      <c r="M322" s="2"/>
      <c r="N322" s="2"/>
      <c r="O322" s="2"/>
      <c r="P322" s="2"/>
      <c r="Q322" s="2"/>
      <c r="S322" s="2"/>
      <c r="T322" s="2"/>
      <c r="U322" s="2"/>
      <c r="V322" s="2"/>
      <c r="W322" s="2"/>
      <c r="Y322" s="2"/>
      <c r="Z322" s="2"/>
      <c r="AA322" s="2"/>
      <c r="AB322" s="2"/>
      <c r="AC322" s="2"/>
      <c r="AD322" s="2"/>
    </row>
    <row r="323" spans="1:30" ht="15.75" customHeight="1" x14ac:dyDescent="0.2">
      <c r="A323" s="2"/>
      <c r="B323" s="2"/>
      <c r="C323" s="2"/>
      <c r="E323" s="2"/>
      <c r="F323" s="2"/>
      <c r="G323" s="2"/>
      <c r="H323" s="2"/>
      <c r="I323" s="2"/>
      <c r="K323" s="2"/>
      <c r="L323" s="2"/>
      <c r="M323" s="2"/>
      <c r="N323" s="2"/>
      <c r="O323" s="2"/>
      <c r="P323" s="2"/>
      <c r="Q323" s="2"/>
      <c r="S323" s="2"/>
      <c r="T323" s="2"/>
      <c r="U323" s="2"/>
      <c r="V323" s="2"/>
      <c r="W323" s="2"/>
      <c r="Y323" s="2"/>
      <c r="Z323" s="2"/>
      <c r="AA323" s="2"/>
      <c r="AB323" s="2"/>
      <c r="AC323" s="2"/>
      <c r="AD323" s="2"/>
    </row>
    <row r="324" spans="1:30" ht="15.75" customHeight="1" x14ac:dyDescent="0.2">
      <c r="A324" s="2"/>
      <c r="B324" s="2"/>
      <c r="C324" s="2"/>
      <c r="E324" s="2"/>
      <c r="F324" s="2"/>
      <c r="G324" s="2"/>
      <c r="H324" s="2"/>
      <c r="I324" s="2"/>
      <c r="K324" s="2"/>
      <c r="L324" s="2"/>
      <c r="M324" s="2"/>
      <c r="N324" s="2"/>
      <c r="O324" s="2"/>
      <c r="P324" s="2"/>
      <c r="Q324" s="2"/>
      <c r="S324" s="2"/>
      <c r="T324" s="2"/>
      <c r="U324" s="2"/>
      <c r="V324" s="2"/>
      <c r="W324" s="2"/>
      <c r="Y324" s="2"/>
      <c r="Z324" s="2"/>
      <c r="AA324" s="2"/>
      <c r="AB324" s="2"/>
      <c r="AC324" s="2"/>
      <c r="AD324" s="2"/>
    </row>
    <row r="325" spans="1:30" ht="15.75" customHeight="1" x14ac:dyDescent="0.2">
      <c r="A325" s="2"/>
      <c r="B325" s="2"/>
      <c r="C325" s="2"/>
      <c r="E325" s="2"/>
      <c r="F325" s="2"/>
      <c r="G325" s="2"/>
      <c r="H325" s="2"/>
      <c r="I325" s="2"/>
      <c r="K325" s="2"/>
      <c r="L325" s="2"/>
      <c r="M325" s="2"/>
      <c r="N325" s="2"/>
      <c r="O325" s="2"/>
      <c r="P325" s="2"/>
      <c r="Q325" s="2"/>
      <c r="S325" s="2"/>
      <c r="T325" s="2"/>
      <c r="U325" s="2"/>
      <c r="V325" s="2"/>
      <c r="W325" s="2"/>
      <c r="Y325" s="2"/>
      <c r="Z325" s="2"/>
      <c r="AA325" s="2"/>
      <c r="AB325" s="2"/>
      <c r="AC325" s="2"/>
      <c r="AD325" s="2"/>
    </row>
    <row r="326" spans="1:30" ht="15.75" customHeight="1" x14ac:dyDescent="0.2">
      <c r="A326" s="2"/>
      <c r="B326" s="2"/>
      <c r="C326" s="2"/>
      <c r="E326" s="2"/>
      <c r="F326" s="2"/>
      <c r="G326" s="2"/>
      <c r="H326" s="2"/>
      <c r="I326" s="2"/>
      <c r="K326" s="2"/>
      <c r="L326" s="2"/>
      <c r="M326" s="2"/>
      <c r="N326" s="2"/>
      <c r="O326" s="2"/>
      <c r="P326" s="2"/>
      <c r="Q326" s="2"/>
      <c r="S326" s="2"/>
      <c r="T326" s="2"/>
      <c r="U326" s="2"/>
      <c r="V326" s="2"/>
      <c r="W326" s="2"/>
      <c r="Y326" s="2"/>
      <c r="Z326" s="2"/>
      <c r="AA326" s="2"/>
      <c r="AB326" s="2"/>
      <c r="AC326" s="2"/>
      <c r="AD326" s="2"/>
    </row>
    <row r="327" spans="1:30" ht="15.75" customHeight="1" x14ac:dyDescent="0.2">
      <c r="A327" s="2"/>
      <c r="B327" s="2"/>
      <c r="C327" s="2"/>
      <c r="E327" s="2"/>
      <c r="F327" s="2"/>
      <c r="G327" s="2"/>
      <c r="H327" s="2"/>
      <c r="I327" s="2"/>
      <c r="K327" s="2"/>
      <c r="L327" s="2"/>
      <c r="M327" s="2"/>
      <c r="N327" s="2"/>
      <c r="O327" s="2"/>
      <c r="P327" s="2"/>
      <c r="Q327" s="2"/>
      <c r="S327" s="2"/>
      <c r="T327" s="2"/>
      <c r="U327" s="2"/>
      <c r="V327" s="2"/>
      <c r="W327" s="2"/>
      <c r="Y327" s="2"/>
      <c r="Z327" s="2"/>
      <c r="AA327" s="2"/>
      <c r="AB327" s="2"/>
      <c r="AC327" s="2"/>
      <c r="AD327" s="2"/>
    </row>
    <row r="328" spans="1:30" ht="15.75" customHeight="1" x14ac:dyDescent="0.2">
      <c r="A328" s="2"/>
      <c r="B328" s="2"/>
      <c r="C328" s="2"/>
      <c r="E328" s="2"/>
      <c r="F328" s="2"/>
      <c r="G328" s="2"/>
      <c r="H328" s="2"/>
      <c r="I328" s="2"/>
      <c r="K328" s="2"/>
      <c r="L328" s="2"/>
      <c r="M328" s="2"/>
      <c r="N328" s="2"/>
      <c r="O328" s="2"/>
      <c r="P328" s="2"/>
      <c r="Q328" s="2"/>
      <c r="S328" s="2"/>
      <c r="T328" s="2"/>
      <c r="U328" s="2"/>
      <c r="V328" s="2"/>
      <c r="W328" s="2"/>
      <c r="Y328" s="2"/>
      <c r="Z328" s="2"/>
      <c r="AA328" s="2"/>
      <c r="AB328" s="2"/>
      <c r="AC328" s="2"/>
      <c r="AD328" s="2"/>
    </row>
    <row r="329" spans="1:30" ht="15.75" customHeight="1" x14ac:dyDescent="0.2">
      <c r="A329" s="2"/>
      <c r="B329" s="2"/>
      <c r="C329" s="2"/>
      <c r="E329" s="2"/>
      <c r="F329" s="2"/>
      <c r="G329" s="2"/>
      <c r="H329" s="2"/>
      <c r="I329" s="2"/>
      <c r="K329" s="2"/>
      <c r="L329" s="2"/>
      <c r="M329" s="2"/>
      <c r="N329" s="2"/>
      <c r="O329" s="2"/>
      <c r="P329" s="2"/>
      <c r="Q329" s="2"/>
      <c r="S329" s="2"/>
      <c r="T329" s="2"/>
      <c r="U329" s="2"/>
      <c r="V329" s="2"/>
      <c r="W329" s="2"/>
      <c r="Y329" s="2"/>
      <c r="Z329" s="2"/>
      <c r="AA329" s="2"/>
      <c r="AB329" s="2"/>
      <c r="AC329" s="2"/>
      <c r="AD329" s="2"/>
    </row>
    <row r="330" spans="1:30" ht="15.75" customHeight="1" x14ac:dyDescent="0.2">
      <c r="A330" s="2"/>
      <c r="B330" s="2"/>
      <c r="C330" s="2"/>
      <c r="E330" s="2"/>
      <c r="F330" s="2"/>
      <c r="G330" s="2"/>
      <c r="H330" s="2"/>
      <c r="I330" s="2"/>
      <c r="K330" s="2"/>
      <c r="L330" s="2"/>
      <c r="M330" s="2"/>
      <c r="N330" s="2"/>
      <c r="O330" s="2"/>
      <c r="P330" s="2"/>
      <c r="Q330" s="2"/>
      <c r="S330" s="2"/>
      <c r="T330" s="2"/>
      <c r="U330" s="2"/>
      <c r="V330" s="2"/>
      <c r="W330" s="2"/>
      <c r="Y330" s="2"/>
      <c r="Z330" s="2"/>
      <c r="AA330" s="2"/>
      <c r="AB330" s="2"/>
      <c r="AC330" s="2"/>
      <c r="AD330" s="2"/>
    </row>
    <row r="331" spans="1:30" ht="15.75" customHeight="1" x14ac:dyDescent="0.2">
      <c r="A331" s="2"/>
      <c r="B331" s="2"/>
      <c r="C331" s="2"/>
      <c r="E331" s="2"/>
      <c r="F331" s="2"/>
      <c r="G331" s="2"/>
      <c r="H331" s="2"/>
      <c r="I331" s="2"/>
      <c r="K331" s="2"/>
      <c r="L331" s="2"/>
      <c r="M331" s="2"/>
      <c r="N331" s="2"/>
      <c r="O331" s="2"/>
      <c r="P331" s="2"/>
      <c r="Q331" s="2"/>
      <c r="S331" s="2"/>
      <c r="T331" s="2"/>
      <c r="U331" s="2"/>
      <c r="V331" s="2"/>
      <c r="W331" s="2"/>
      <c r="Y331" s="2"/>
      <c r="Z331" s="2"/>
      <c r="AA331" s="2"/>
      <c r="AB331" s="2"/>
      <c r="AC331" s="2"/>
      <c r="AD331" s="2"/>
    </row>
    <row r="332" spans="1:30" ht="15.75" customHeight="1" x14ac:dyDescent="0.2">
      <c r="A332" s="2"/>
      <c r="B332" s="2"/>
      <c r="C332" s="2"/>
      <c r="E332" s="2"/>
      <c r="F332" s="2"/>
      <c r="G332" s="2"/>
      <c r="H332" s="2"/>
      <c r="I332" s="2"/>
      <c r="K332" s="2"/>
      <c r="L332" s="2"/>
      <c r="M332" s="2"/>
      <c r="N332" s="2"/>
      <c r="O332" s="2"/>
      <c r="P332" s="2"/>
      <c r="Q332" s="2"/>
      <c r="S332" s="2"/>
      <c r="T332" s="2"/>
      <c r="U332" s="2"/>
      <c r="V332" s="2"/>
      <c r="W332" s="2"/>
      <c r="Y332" s="2"/>
      <c r="Z332" s="2"/>
      <c r="AA332" s="2"/>
      <c r="AB332" s="2"/>
      <c r="AC332" s="2"/>
      <c r="AD332" s="2"/>
    </row>
    <row r="333" spans="1:30" ht="15.75" customHeight="1" x14ac:dyDescent="0.2">
      <c r="A333" s="2"/>
      <c r="B333" s="2"/>
      <c r="C333" s="2"/>
      <c r="E333" s="2"/>
      <c r="F333" s="2"/>
      <c r="G333" s="2"/>
      <c r="H333" s="2"/>
      <c r="I333" s="2"/>
      <c r="K333" s="2"/>
      <c r="L333" s="2"/>
      <c r="M333" s="2"/>
      <c r="N333" s="2"/>
      <c r="O333" s="2"/>
      <c r="P333" s="2"/>
      <c r="Q333" s="2"/>
      <c r="S333" s="2"/>
      <c r="T333" s="2"/>
      <c r="U333" s="2"/>
      <c r="V333" s="2"/>
      <c r="W333" s="2"/>
      <c r="Y333" s="2"/>
      <c r="Z333" s="2"/>
      <c r="AA333" s="2"/>
      <c r="AB333" s="2"/>
      <c r="AC333" s="2"/>
      <c r="AD333" s="2"/>
    </row>
    <row r="334" spans="1:30" ht="15.75" customHeight="1" x14ac:dyDescent="0.2">
      <c r="A334" s="2"/>
      <c r="B334" s="2"/>
      <c r="C334" s="2"/>
      <c r="E334" s="2"/>
      <c r="F334" s="2"/>
      <c r="G334" s="2"/>
      <c r="H334" s="2"/>
      <c r="I334" s="2"/>
      <c r="K334" s="2"/>
      <c r="L334" s="2"/>
      <c r="M334" s="2"/>
      <c r="N334" s="2"/>
      <c r="O334" s="2"/>
      <c r="P334" s="2"/>
      <c r="Q334" s="2"/>
      <c r="S334" s="2"/>
      <c r="T334" s="2"/>
      <c r="U334" s="2"/>
      <c r="V334" s="2"/>
      <c r="W334" s="2"/>
      <c r="Y334" s="2"/>
      <c r="Z334" s="2"/>
      <c r="AA334" s="2"/>
      <c r="AB334" s="2"/>
      <c r="AC334" s="2"/>
      <c r="AD334" s="2"/>
    </row>
    <row r="335" spans="1:30" ht="15.75" customHeight="1" x14ac:dyDescent="0.2">
      <c r="A335" s="2"/>
      <c r="B335" s="2"/>
      <c r="C335" s="2"/>
      <c r="E335" s="2"/>
      <c r="F335" s="2"/>
      <c r="G335" s="2"/>
      <c r="H335" s="2"/>
      <c r="I335" s="2"/>
      <c r="K335" s="2"/>
      <c r="L335" s="2"/>
      <c r="M335" s="2"/>
      <c r="N335" s="2"/>
      <c r="O335" s="2"/>
      <c r="P335" s="2"/>
      <c r="Q335" s="2"/>
      <c r="S335" s="2"/>
      <c r="T335" s="2"/>
      <c r="U335" s="2"/>
      <c r="V335" s="2"/>
      <c r="W335" s="2"/>
      <c r="Y335" s="2"/>
      <c r="Z335" s="2"/>
      <c r="AA335" s="2"/>
      <c r="AB335" s="2"/>
      <c r="AC335" s="2"/>
      <c r="AD335" s="2"/>
    </row>
    <row r="336" spans="1:30" ht="15.75" customHeight="1" x14ac:dyDescent="0.2">
      <c r="A336" s="2"/>
      <c r="B336" s="2"/>
      <c r="C336" s="2"/>
      <c r="E336" s="2"/>
      <c r="F336" s="2"/>
      <c r="G336" s="2"/>
      <c r="H336" s="2"/>
      <c r="I336" s="2"/>
      <c r="K336" s="2"/>
      <c r="L336" s="2"/>
      <c r="M336" s="2"/>
      <c r="N336" s="2"/>
      <c r="O336" s="2"/>
      <c r="P336" s="2"/>
      <c r="Q336" s="2"/>
      <c r="S336" s="2"/>
      <c r="T336" s="2"/>
      <c r="U336" s="2"/>
      <c r="V336" s="2"/>
      <c r="W336" s="2"/>
      <c r="Y336" s="2"/>
      <c r="Z336" s="2"/>
      <c r="AA336" s="2"/>
      <c r="AB336" s="2"/>
      <c r="AC336" s="2"/>
      <c r="AD336" s="2"/>
    </row>
    <row r="337" spans="1:30" ht="15.75" customHeight="1" x14ac:dyDescent="0.2">
      <c r="A337" s="2"/>
      <c r="B337" s="2"/>
      <c r="C337" s="2"/>
      <c r="E337" s="2"/>
      <c r="F337" s="2"/>
      <c r="G337" s="2"/>
      <c r="H337" s="2"/>
      <c r="I337" s="2"/>
      <c r="K337" s="2"/>
      <c r="L337" s="2"/>
      <c r="M337" s="2"/>
      <c r="N337" s="2"/>
      <c r="O337" s="2"/>
      <c r="P337" s="2"/>
      <c r="Q337" s="2"/>
      <c r="S337" s="2"/>
      <c r="T337" s="2"/>
      <c r="U337" s="2"/>
      <c r="V337" s="2"/>
      <c r="W337" s="2"/>
      <c r="Y337" s="2"/>
      <c r="Z337" s="2"/>
      <c r="AA337" s="2"/>
      <c r="AB337" s="2"/>
      <c r="AC337" s="2"/>
      <c r="AD337" s="2"/>
    </row>
    <row r="338" spans="1:30" ht="15.75" customHeight="1" x14ac:dyDescent="0.2">
      <c r="A338" s="2"/>
      <c r="B338" s="2"/>
      <c r="C338" s="2"/>
      <c r="E338" s="2"/>
      <c r="F338" s="2"/>
      <c r="G338" s="2"/>
      <c r="H338" s="2"/>
      <c r="I338" s="2"/>
      <c r="K338" s="2"/>
      <c r="L338" s="2"/>
      <c r="M338" s="2"/>
      <c r="N338" s="2"/>
      <c r="O338" s="2"/>
      <c r="P338" s="2"/>
      <c r="Q338" s="2"/>
      <c r="S338" s="2"/>
      <c r="T338" s="2"/>
      <c r="U338" s="2"/>
      <c r="V338" s="2"/>
      <c r="W338" s="2"/>
      <c r="Y338" s="2"/>
      <c r="Z338" s="2"/>
      <c r="AA338" s="2"/>
      <c r="AB338" s="2"/>
      <c r="AC338" s="2"/>
      <c r="AD338" s="2"/>
    </row>
    <row r="339" spans="1:30" ht="38.25" customHeight="1" x14ac:dyDescent="0.2">
      <c r="A339" s="2"/>
      <c r="B339" s="2"/>
      <c r="C339" s="2"/>
      <c r="E339" s="2"/>
      <c r="F339" s="2"/>
      <c r="G339" s="2"/>
      <c r="H339" s="2"/>
      <c r="I339" s="2"/>
      <c r="K339" s="2"/>
      <c r="L339" s="2"/>
      <c r="M339" s="2"/>
      <c r="N339" s="2"/>
      <c r="O339" s="2"/>
      <c r="P339" s="2"/>
      <c r="Q339" s="2"/>
      <c r="S339" s="2"/>
      <c r="T339" s="2"/>
      <c r="U339" s="2"/>
      <c r="V339" s="2"/>
      <c r="W339" s="2"/>
      <c r="Y339" s="2"/>
      <c r="Z339" s="2"/>
      <c r="AA339" s="2"/>
      <c r="AB339" s="2"/>
      <c r="AC339" s="2"/>
      <c r="AD339" s="2"/>
    </row>
    <row r="340" spans="1:30" ht="38.25" customHeight="1" x14ac:dyDescent="0.2">
      <c r="A340" s="2"/>
      <c r="B340" s="2"/>
      <c r="C340" s="2"/>
      <c r="E340" s="2"/>
      <c r="F340" s="2"/>
      <c r="G340" s="2"/>
      <c r="H340" s="2"/>
      <c r="I340" s="2"/>
      <c r="K340" s="2"/>
      <c r="L340" s="2"/>
      <c r="M340" s="2"/>
      <c r="N340" s="2"/>
      <c r="O340" s="2"/>
      <c r="P340" s="2"/>
      <c r="Q340" s="2"/>
      <c r="S340" s="2"/>
      <c r="T340" s="2"/>
      <c r="U340" s="2"/>
      <c r="V340" s="2"/>
      <c r="W340" s="2"/>
      <c r="Y340" s="2"/>
      <c r="Z340" s="2"/>
      <c r="AA340" s="2"/>
      <c r="AB340" s="2"/>
      <c r="AC340" s="2"/>
      <c r="AD340" s="2"/>
    </row>
    <row r="341" spans="1:30" ht="38.25" customHeight="1" x14ac:dyDescent="0.2">
      <c r="A341" s="2"/>
      <c r="B341" s="2"/>
      <c r="C341" s="2"/>
      <c r="E341" s="2"/>
      <c r="F341" s="2"/>
      <c r="G341" s="2"/>
      <c r="H341" s="2"/>
      <c r="I341" s="2"/>
      <c r="K341" s="2"/>
      <c r="L341" s="2"/>
      <c r="M341" s="2"/>
      <c r="N341" s="2"/>
      <c r="O341" s="2"/>
      <c r="P341" s="2"/>
      <c r="Q341" s="2"/>
      <c r="S341" s="2"/>
      <c r="T341" s="2"/>
      <c r="U341" s="2"/>
      <c r="V341" s="2"/>
      <c r="W341" s="2"/>
      <c r="Y341" s="2"/>
      <c r="Z341" s="2"/>
      <c r="AA341" s="2"/>
      <c r="AB341" s="2"/>
      <c r="AC341" s="2"/>
      <c r="AD341" s="2"/>
    </row>
    <row r="342" spans="1:30" ht="38.25" customHeight="1" x14ac:dyDescent="0.2">
      <c r="A342" s="2"/>
      <c r="B342" s="2"/>
      <c r="C342" s="2"/>
      <c r="E342" s="2"/>
      <c r="F342" s="2"/>
      <c r="G342" s="2"/>
      <c r="H342" s="2"/>
      <c r="I342" s="2"/>
      <c r="K342" s="2"/>
      <c r="L342" s="2"/>
      <c r="M342" s="2"/>
      <c r="N342" s="2"/>
      <c r="O342" s="2"/>
      <c r="P342" s="2"/>
      <c r="Q342" s="2"/>
      <c r="S342" s="2"/>
      <c r="T342" s="2"/>
      <c r="U342" s="2"/>
      <c r="V342" s="2"/>
      <c r="W342" s="2"/>
      <c r="Y342" s="2"/>
      <c r="Z342" s="2"/>
      <c r="AA342" s="2"/>
      <c r="AB342" s="2"/>
      <c r="AC342" s="2"/>
      <c r="AD342" s="2"/>
    </row>
  </sheetData>
  <mergeCells count="21">
    <mergeCell ref="AR4:AU4"/>
    <mergeCell ref="AR22:AU22"/>
    <mergeCell ref="AR23:AU23"/>
    <mergeCell ref="B4:C4"/>
    <mergeCell ref="E4:G4"/>
    <mergeCell ref="K4:L4"/>
    <mergeCell ref="E23:H23"/>
    <mergeCell ref="K23:N23"/>
    <mergeCell ref="AD4:AE4"/>
    <mergeCell ref="AG4:AJ4"/>
    <mergeCell ref="P4:Q4"/>
    <mergeCell ref="S4:U4"/>
    <mergeCell ref="Y4:Z4"/>
    <mergeCell ref="AM4:AP4"/>
    <mergeCell ref="AM22:AP22"/>
    <mergeCell ref="AM23:AP23"/>
    <mergeCell ref="AE285:AE286"/>
    <mergeCell ref="S23:V23"/>
    <mergeCell ref="Y23:AB23"/>
    <mergeCell ref="AG21:AJ21"/>
    <mergeCell ref="AG23:AJ23"/>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U342"/>
  <sheetViews>
    <sheetView topLeftCell="A286" workbookViewId="0">
      <selection activeCell="A291" sqref="A291:XFD29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2" customWidth="1"/>
    <col min="6" max="6" width="10" style="152" customWidth="1"/>
    <col min="7" max="9" width="9.140625" style="152" customWidth="1"/>
    <col min="10" max="10" width="9.140625" style="2" customWidth="1"/>
    <col min="11" max="11" width="9.140625" style="143" customWidth="1"/>
    <col min="12" max="12" width="10" style="143" customWidth="1"/>
    <col min="13" max="14" width="9.140625" style="143" customWidth="1"/>
    <col min="15" max="15" width="9.140625" style="153" customWidth="1"/>
    <col min="16" max="16" width="16.42578125" style="69" customWidth="1"/>
    <col min="17" max="17" width="50.140625" style="24" customWidth="1"/>
    <col min="18" max="18" width="9.140625" style="2"/>
    <col min="19" max="19" width="9.140625" style="152"/>
    <col min="20" max="20" width="10" style="152" customWidth="1"/>
    <col min="21" max="23" width="9.140625" style="152"/>
    <col min="24" max="24" width="9.140625" style="2"/>
    <col min="25" max="25" width="9.140625" style="143"/>
    <col min="26" max="26" width="10" style="143" customWidth="1"/>
    <col min="27" max="28" width="9.140625" style="143"/>
    <col min="29" max="30" width="9.140625" style="2"/>
    <col min="31" max="31" width="11.7109375" style="2" customWidth="1"/>
    <col min="32" max="16384" width="9.140625" style="2"/>
  </cols>
  <sheetData>
    <row r="1" spans="1:33" ht="15.75" customHeight="1" x14ac:dyDescent="0.2">
      <c r="A1" s="71" t="s">
        <v>354</v>
      </c>
      <c r="D1" s="141"/>
      <c r="E1" s="142"/>
      <c r="F1" s="2"/>
      <c r="G1" s="2"/>
      <c r="H1" s="2"/>
      <c r="I1" s="2"/>
      <c r="R1" s="141"/>
      <c r="S1" s="142"/>
      <c r="T1" s="2"/>
      <c r="U1" s="2"/>
      <c r="V1" s="2"/>
      <c r="W1" s="2"/>
    </row>
    <row r="2" spans="1:33" ht="37.5" customHeight="1" x14ac:dyDescent="0.2">
      <c r="B2" s="242" t="s">
        <v>350</v>
      </c>
      <c r="C2" s="242"/>
      <c r="D2" s="242"/>
      <c r="E2" s="242"/>
      <c r="F2" s="242"/>
      <c r="G2" s="242"/>
      <c r="H2" s="242"/>
      <c r="I2" s="242"/>
      <c r="J2" s="242"/>
      <c r="K2" s="242"/>
      <c r="L2" s="242"/>
      <c r="M2" s="242"/>
      <c r="N2" s="242"/>
      <c r="O2" s="242"/>
      <c r="P2" s="242"/>
      <c r="Q2" s="242"/>
      <c r="R2" s="242"/>
      <c r="S2" s="242"/>
      <c r="T2" s="2"/>
      <c r="U2" s="2"/>
      <c r="V2" s="2"/>
      <c r="W2" s="2"/>
    </row>
    <row r="3" spans="1:33" ht="15.75" customHeight="1" thickBot="1" x14ac:dyDescent="0.25">
      <c r="B3" s="67"/>
      <c r="E3" s="2"/>
      <c r="F3" s="2"/>
      <c r="G3" s="2"/>
      <c r="H3" s="2"/>
      <c r="I3" s="2"/>
      <c r="P3" s="67"/>
      <c r="S3" s="2"/>
      <c r="T3" s="2"/>
      <c r="U3" s="2"/>
      <c r="V3" s="2"/>
      <c r="W3" s="2"/>
    </row>
    <row r="4" spans="1:33" ht="34.5" customHeight="1" thickBot="1" x14ac:dyDescent="0.25">
      <c r="B4" s="294" t="s">
        <v>557</v>
      </c>
      <c r="C4" s="296"/>
      <c r="E4" s="300" t="s">
        <v>556</v>
      </c>
      <c r="F4" s="301"/>
      <c r="G4" s="302"/>
      <c r="H4" s="2"/>
      <c r="I4" s="2"/>
      <c r="K4" s="300" t="s">
        <v>555</v>
      </c>
      <c r="L4" s="302"/>
      <c r="P4" s="294" t="s">
        <v>539</v>
      </c>
      <c r="Q4" s="296"/>
      <c r="S4" s="300" t="s">
        <v>525</v>
      </c>
      <c r="T4" s="301"/>
      <c r="U4" s="302"/>
      <c r="V4" s="2"/>
      <c r="W4" s="2"/>
      <c r="Y4" s="300" t="s">
        <v>547</v>
      </c>
      <c r="Z4" s="302"/>
      <c r="AD4" s="300" t="s">
        <v>554</v>
      </c>
      <c r="AE4" s="301"/>
      <c r="AF4" s="301"/>
      <c r="AG4" s="302"/>
    </row>
    <row r="5" spans="1:33" ht="15.75" customHeight="1" thickBot="1" x14ac:dyDescent="0.25">
      <c r="B5" s="26" t="s">
        <v>4</v>
      </c>
      <c r="E5" s="27" t="s">
        <v>5</v>
      </c>
      <c r="F5" s="27" t="s">
        <v>6</v>
      </c>
      <c r="G5" s="27" t="s">
        <v>0</v>
      </c>
      <c r="H5" s="2"/>
      <c r="I5" s="2"/>
      <c r="K5" s="27" t="s">
        <v>5</v>
      </c>
      <c r="L5" s="27" t="s">
        <v>6</v>
      </c>
      <c r="P5" s="26" t="s">
        <v>4</v>
      </c>
      <c r="S5" s="27" t="s">
        <v>5</v>
      </c>
      <c r="T5" s="27" t="s">
        <v>6</v>
      </c>
      <c r="U5" s="27" t="s">
        <v>0</v>
      </c>
      <c r="V5" s="2"/>
      <c r="W5" s="2"/>
      <c r="Y5" s="27" t="s">
        <v>5</v>
      </c>
      <c r="Z5" s="27" t="s">
        <v>6</v>
      </c>
      <c r="AD5" s="117" t="s">
        <v>35</v>
      </c>
      <c r="AE5" s="118" t="s">
        <v>36</v>
      </c>
      <c r="AF5" s="118" t="s">
        <v>37</v>
      </c>
      <c r="AG5" s="118" t="s">
        <v>38</v>
      </c>
    </row>
    <row r="6" spans="1:33" ht="25.35" customHeight="1" thickBot="1" x14ac:dyDescent="0.25">
      <c r="B6" s="28" t="s">
        <v>7</v>
      </c>
      <c r="C6" s="29" t="s">
        <v>558</v>
      </c>
      <c r="E6" s="205">
        <v>15</v>
      </c>
      <c r="F6" s="205">
        <v>0</v>
      </c>
      <c r="G6" s="206">
        <v>15</v>
      </c>
      <c r="H6" s="116"/>
      <c r="I6" s="116"/>
      <c r="J6" s="116"/>
      <c r="K6" s="192">
        <v>1</v>
      </c>
      <c r="L6" s="192">
        <v>0</v>
      </c>
      <c r="P6" s="28" t="s">
        <v>7</v>
      </c>
      <c r="Q6" s="29" t="s">
        <v>8</v>
      </c>
      <c r="S6" s="30">
        <v>16</v>
      </c>
      <c r="T6" s="30">
        <v>0</v>
      </c>
      <c r="U6" s="31">
        <v>16</v>
      </c>
      <c r="V6" s="2"/>
      <c r="W6" s="2"/>
      <c r="Y6" s="127">
        <f t="shared" ref="Y6:Z14" si="0">S6/$U6</f>
        <v>1</v>
      </c>
      <c r="Z6" s="127">
        <f t="shared" si="0"/>
        <v>0</v>
      </c>
      <c r="AA6" s="120"/>
      <c r="AB6" s="120"/>
      <c r="AD6" s="264">
        <f t="shared" ref="AD6:AD14" si="1">K6-Y6</f>
        <v>0</v>
      </c>
      <c r="AE6" s="264">
        <f t="shared" ref="AE6:AE14" si="2">L6-Z6</f>
        <v>0</v>
      </c>
      <c r="AF6" s="120"/>
      <c r="AG6" s="120"/>
    </row>
    <row r="7" spans="1:33" ht="25.35" customHeight="1" thickBot="1" x14ac:dyDescent="0.25">
      <c r="B7" s="28" t="s">
        <v>9</v>
      </c>
      <c r="C7" s="29" t="s">
        <v>559</v>
      </c>
      <c r="E7" s="205">
        <v>10</v>
      </c>
      <c r="F7" s="205">
        <v>5</v>
      </c>
      <c r="G7" s="206">
        <v>15</v>
      </c>
      <c r="H7" s="116"/>
      <c r="I7" s="116"/>
      <c r="J7" s="116"/>
      <c r="K7" s="192">
        <v>0.66666666666666663</v>
      </c>
      <c r="L7" s="192">
        <v>0.33333333333333331</v>
      </c>
      <c r="P7" s="28" t="s">
        <v>9</v>
      </c>
      <c r="Q7" s="29" t="s">
        <v>10</v>
      </c>
      <c r="S7" s="30">
        <v>8</v>
      </c>
      <c r="T7" s="30">
        <v>8</v>
      </c>
      <c r="U7" s="31">
        <v>16</v>
      </c>
      <c r="V7" s="2"/>
      <c r="W7" s="2"/>
      <c r="Y7" s="127">
        <f t="shared" si="0"/>
        <v>0.5</v>
      </c>
      <c r="Z7" s="127">
        <f t="shared" si="0"/>
        <v>0.5</v>
      </c>
      <c r="AA7" s="120"/>
      <c r="AB7" s="120"/>
      <c r="AD7" s="264">
        <f t="shared" si="1"/>
        <v>0.16666666666666663</v>
      </c>
      <c r="AE7" s="264">
        <f t="shared" si="2"/>
        <v>-0.16666666666666669</v>
      </c>
      <c r="AF7" s="265"/>
      <c r="AG7" s="265"/>
    </row>
    <row r="8" spans="1:33" ht="36.6" customHeight="1" thickBot="1" x14ac:dyDescent="0.25">
      <c r="B8" s="28" t="s">
        <v>11</v>
      </c>
      <c r="C8" s="29" t="s">
        <v>560</v>
      </c>
      <c r="E8" s="205">
        <v>12</v>
      </c>
      <c r="F8" s="205">
        <v>3</v>
      </c>
      <c r="G8" s="206">
        <v>15</v>
      </c>
      <c r="H8" s="116"/>
      <c r="I8" s="116"/>
      <c r="J8" s="116"/>
      <c r="K8" s="192">
        <v>0.8</v>
      </c>
      <c r="L8" s="192">
        <v>0.2</v>
      </c>
      <c r="P8" s="28" t="s">
        <v>11</v>
      </c>
      <c r="Q8" s="29" t="s">
        <v>12</v>
      </c>
      <c r="S8" s="30">
        <v>10</v>
      </c>
      <c r="T8" s="30">
        <v>6</v>
      </c>
      <c r="U8" s="31">
        <v>16</v>
      </c>
      <c r="V8" s="2"/>
      <c r="W8" s="2"/>
      <c r="Y8" s="127">
        <f t="shared" si="0"/>
        <v>0.625</v>
      </c>
      <c r="Z8" s="127">
        <f t="shared" si="0"/>
        <v>0.375</v>
      </c>
      <c r="AA8" s="120"/>
      <c r="AB8" s="120"/>
      <c r="AD8" s="264">
        <f t="shared" si="1"/>
        <v>0.17500000000000004</v>
      </c>
      <c r="AE8" s="264">
        <f t="shared" si="2"/>
        <v>-0.17499999999999999</v>
      </c>
      <c r="AF8" s="265"/>
      <c r="AG8" s="265"/>
    </row>
    <row r="9" spans="1:33" ht="17.100000000000001" customHeight="1" thickBot="1" x14ac:dyDescent="0.25">
      <c r="B9" s="28" t="s">
        <v>13</v>
      </c>
      <c r="C9" s="29" t="s">
        <v>14</v>
      </c>
      <c r="E9" s="205">
        <v>13</v>
      </c>
      <c r="F9" s="205">
        <v>2</v>
      </c>
      <c r="G9" s="206">
        <v>15</v>
      </c>
      <c r="H9" s="116"/>
      <c r="I9" s="116"/>
      <c r="J9" s="116"/>
      <c r="K9" s="192">
        <v>0.8666666666666667</v>
      </c>
      <c r="L9" s="192">
        <v>0.13333333333333333</v>
      </c>
      <c r="P9" s="28" t="s">
        <v>13</v>
      </c>
      <c r="Q9" s="29" t="s">
        <v>14</v>
      </c>
      <c r="S9" s="30">
        <v>8</v>
      </c>
      <c r="T9" s="30">
        <v>8</v>
      </c>
      <c r="U9" s="31">
        <v>16</v>
      </c>
      <c r="V9" s="2"/>
      <c r="W9" s="2"/>
      <c r="Y9" s="127">
        <f t="shared" si="0"/>
        <v>0.5</v>
      </c>
      <c r="Z9" s="127">
        <f t="shared" si="0"/>
        <v>0.5</v>
      </c>
      <c r="AA9" s="120"/>
      <c r="AB9" s="120"/>
      <c r="AD9" s="264">
        <f t="shared" si="1"/>
        <v>0.3666666666666667</v>
      </c>
      <c r="AE9" s="264">
        <f t="shared" si="2"/>
        <v>-0.3666666666666667</v>
      </c>
      <c r="AF9" s="265"/>
      <c r="AG9" s="265"/>
    </row>
    <row r="10" spans="1:33" ht="17.100000000000001" customHeight="1" thickBot="1" x14ac:dyDescent="0.25">
      <c r="B10" s="28" t="s">
        <v>15</v>
      </c>
      <c r="C10" s="29" t="s">
        <v>16</v>
      </c>
      <c r="E10" s="205">
        <v>13</v>
      </c>
      <c r="F10" s="205">
        <v>2</v>
      </c>
      <c r="G10" s="206">
        <v>15</v>
      </c>
      <c r="H10" s="116"/>
      <c r="I10" s="116"/>
      <c r="J10" s="116"/>
      <c r="K10" s="192">
        <v>0.8666666666666667</v>
      </c>
      <c r="L10" s="192">
        <v>0.13333333333333333</v>
      </c>
      <c r="P10" s="28" t="s">
        <v>15</v>
      </c>
      <c r="Q10" s="29" t="s">
        <v>16</v>
      </c>
      <c r="S10" s="30">
        <v>6</v>
      </c>
      <c r="T10" s="30">
        <v>10</v>
      </c>
      <c r="U10" s="31">
        <v>16</v>
      </c>
      <c r="V10" s="2"/>
      <c r="W10" s="2"/>
      <c r="Y10" s="127">
        <f t="shared" si="0"/>
        <v>0.375</v>
      </c>
      <c r="Z10" s="127">
        <f t="shared" si="0"/>
        <v>0.625</v>
      </c>
      <c r="AA10" s="120"/>
      <c r="AB10" s="120"/>
      <c r="AD10" s="264">
        <f t="shared" si="1"/>
        <v>0.4916666666666667</v>
      </c>
      <c r="AE10" s="264">
        <f t="shared" si="2"/>
        <v>-0.4916666666666667</v>
      </c>
      <c r="AF10" s="186"/>
      <c r="AG10" s="186"/>
    </row>
    <row r="11" spans="1:33" ht="17.100000000000001" customHeight="1" thickBot="1" x14ac:dyDescent="0.25">
      <c r="B11" s="28" t="s">
        <v>17</v>
      </c>
      <c r="C11" s="29" t="s">
        <v>18</v>
      </c>
      <c r="E11" s="205">
        <v>8</v>
      </c>
      <c r="F11" s="205">
        <v>7</v>
      </c>
      <c r="G11" s="206">
        <v>15</v>
      </c>
      <c r="H11" s="116"/>
      <c r="I11" s="116"/>
      <c r="J11" s="116"/>
      <c r="K11" s="192">
        <v>0.53333333333333333</v>
      </c>
      <c r="L11" s="192">
        <v>0.46666666666666667</v>
      </c>
      <c r="P11" s="28" t="s">
        <v>17</v>
      </c>
      <c r="Q11" s="29" t="s">
        <v>18</v>
      </c>
      <c r="S11" s="30">
        <v>4</v>
      </c>
      <c r="T11" s="30">
        <v>12</v>
      </c>
      <c r="U11" s="31">
        <v>16</v>
      </c>
      <c r="V11" s="2"/>
      <c r="W11" s="2"/>
      <c r="Y11" s="127">
        <f t="shared" si="0"/>
        <v>0.25</v>
      </c>
      <c r="Z11" s="127">
        <f t="shared" si="0"/>
        <v>0.75</v>
      </c>
      <c r="AA11" s="120"/>
      <c r="AB11" s="120"/>
      <c r="AD11" s="264">
        <f t="shared" si="1"/>
        <v>0.28333333333333333</v>
      </c>
      <c r="AE11" s="264">
        <f t="shared" si="2"/>
        <v>-0.28333333333333333</v>
      </c>
      <c r="AF11" s="265"/>
      <c r="AG11" s="265"/>
    </row>
    <row r="12" spans="1:33" ht="17.100000000000001" customHeight="1" thickBot="1" x14ac:dyDescent="0.25">
      <c r="B12" s="28" t="s">
        <v>19</v>
      </c>
      <c r="C12" s="29" t="s">
        <v>20</v>
      </c>
      <c r="E12" s="205">
        <v>14</v>
      </c>
      <c r="F12" s="205">
        <v>1</v>
      </c>
      <c r="G12" s="206">
        <v>15</v>
      </c>
      <c r="H12" s="116"/>
      <c r="I12" s="116"/>
      <c r="J12" s="116"/>
      <c r="K12" s="192">
        <v>0.93333333333333335</v>
      </c>
      <c r="L12" s="192">
        <v>6.6666666666666666E-2</v>
      </c>
      <c r="P12" s="28" t="s">
        <v>19</v>
      </c>
      <c r="Q12" s="29" t="s">
        <v>20</v>
      </c>
      <c r="S12" s="30">
        <v>15</v>
      </c>
      <c r="T12" s="30">
        <v>1</v>
      </c>
      <c r="U12" s="31">
        <v>16</v>
      </c>
      <c r="V12" s="2"/>
      <c r="W12" s="2"/>
      <c r="Y12" s="127">
        <f t="shared" si="0"/>
        <v>0.9375</v>
      </c>
      <c r="Z12" s="127">
        <f t="shared" si="0"/>
        <v>6.25E-2</v>
      </c>
      <c r="AA12" s="120"/>
      <c r="AB12" s="120"/>
      <c r="AD12" s="264">
        <f t="shared" si="1"/>
        <v>-4.1666666666666519E-3</v>
      </c>
      <c r="AE12" s="264">
        <f t="shared" si="2"/>
        <v>4.1666666666666657E-3</v>
      </c>
      <c r="AF12" s="265"/>
      <c r="AG12" s="265"/>
    </row>
    <row r="13" spans="1:33" ht="36.6" customHeight="1" thickBot="1" x14ac:dyDescent="0.25">
      <c r="B13" s="28" t="s">
        <v>21</v>
      </c>
      <c r="C13" s="29" t="s">
        <v>22</v>
      </c>
      <c r="E13" s="205">
        <v>13</v>
      </c>
      <c r="F13" s="205">
        <v>2</v>
      </c>
      <c r="G13" s="206">
        <v>15</v>
      </c>
      <c r="H13" s="116"/>
      <c r="I13" s="116"/>
      <c r="J13" s="116"/>
      <c r="K13" s="192">
        <v>0.8666666666666667</v>
      </c>
      <c r="L13" s="192">
        <v>0.13333333333333333</v>
      </c>
      <c r="P13" s="28" t="s">
        <v>21</v>
      </c>
      <c r="Q13" s="29" t="s">
        <v>22</v>
      </c>
      <c r="S13" s="30">
        <v>10</v>
      </c>
      <c r="T13" s="30">
        <v>6</v>
      </c>
      <c r="U13" s="31">
        <v>16</v>
      </c>
      <c r="V13" s="2"/>
      <c r="W13" s="2"/>
      <c r="Y13" s="127">
        <f t="shared" si="0"/>
        <v>0.625</v>
      </c>
      <c r="Z13" s="127">
        <f t="shared" si="0"/>
        <v>0.375</v>
      </c>
      <c r="AA13" s="120"/>
      <c r="AB13" s="120"/>
      <c r="AD13" s="264">
        <f t="shared" si="1"/>
        <v>0.2416666666666667</v>
      </c>
      <c r="AE13" s="264">
        <f t="shared" si="2"/>
        <v>-0.24166666666666667</v>
      </c>
      <c r="AF13" s="186"/>
      <c r="AG13" s="186"/>
    </row>
    <row r="14" spans="1:33" ht="25.35" customHeight="1" thickBot="1" x14ac:dyDescent="0.25">
      <c r="B14" s="28" t="s">
        <v>23</v>
      </c>
      <c r="C14" s="29" t="s">
        <v>24</v>
      </c>
      <c r="E14" s="205">
        <v>13</v>
      </c>
      <c r="F14" s="205">
        <v>2</v>
      </c>
      <c r="G14" s="206">
        <v>15</v>
      </c>
      <c r="H14" s="116"/>
      <c r="I14" s="116"/>
      <c r="J14" s="116"/>
      <c r="K14" s="192">
        <v>0.8666666666666667</v>
      </c>
      <c r="L14" s="192">
        <v>0.13333333333333333</v>
      </c>
      <c r="P14" s="28" t="s">
        <v>23</v>
      </c>
      <c r="Q14" s="29" t="s">
        <v>24</v>
      </c>
      <c r="S14" s="30">
        <v>9</v>
      </c>
      <c r="T14" s="30">
        <v>7</v>
      </c>
      <c r="U14" s="31">
        <v>16</v>
      </c>
      <c r="V14" s="2"/>
      <c r="W14" s="2"/>
      <c r="Y14" s="127">
        <f t="shared" si="0"/>
        <v>0.5625</v>
      </c>
      <c r="Z14" s="127">
        <f t="shared" si="0"/>
        <v>0.4375</v>
      </c>
      <c r="AA14" s="120"/>
      <c r="AB14" s="120"/>
      <c r="AD14" s="264">
        <f t="shared" si="1"/>
        <v>0.3041666666666667</v>
      </c>
      <c r="AE14" s="264">
        <f t="shared" si="2"/>
        <v>-0.3041666666666667</v>
      </c>
      <c r="AF14" s="265"/>
      <c r="AG14" s="265"/>
    </row>
    <row r="15" spans="1:33" ht="16.350000000000001" customHeight="1" x14ac:dyDescent="0.2">
      <c r="B15" s="32"/>
      <c r="C15" s="33"/>
      <c r="E15" s="30"/>
      <c r="F15" s="30"/>
      <c r="G15" s="34"/>
      <c r="H15" s="2"/>
      <c r="I15" s="2"/>
      <c r="P15" s="32"/>
      <c r="Q15" s="33"/>
      <c r="S15" s="30"/>
      <c r="T15" s="30"/>
      <c r="U15" s="34"/>
      <c r="V15" s="2"/>
      <c r="W15" s="2"/>
      <c r="Y15" s="120"/>
      <c r="Z15" s="120"/>
      <c r="AA15" s="120"/>
      <c r="AB15" s="120"/>
      <c r="AD15" s="265"/>
      <c r="AE15" s="265"/>
      <c r="AF15" s="265"/>
      <c r="AG15" s="265"/>
    </row>
    <row r="16" spans="1:33" ht="17.100000000000001" customHeight="1" thickBot="1" x14ac:dyDescent="0.25">
      <c r="B16" s="67"/>
      <c r="E16" s="2"/>
      <c r="F16" s="2"/>
      <c r="G16" s="2"/>
      <c r="H16" s="2"/>
      <c r="I16" s="2"/>
      <c r="P16" s="67"/>
      <c r="S16" s="2"/>
      <c r="T16" s="2"/>
      <c r="U16" s="2"/>
      <c r="V16" s="2"/>
      <c r="W16" s="2"/>
      <c r="Y16" s="120"/>
      <c r="Z16" s="120"/>
      <c r="AA16" s="120"/>
      <c r="AB16" s="120"/>
      <c r="AD16" s="265"/>
      <c r="AE16" s="265"/>
      <c r="AF16" s="265"/>
      <c r="AG16" s="265"/>
    </row>
    <row r="17" spans="2:33" ht="17.100000000000001" customHeight="1" thickBot="1" x14ac:dyDescent="0.25">
      <c r="B17" s="35" t="s">
        <v>25</v>
      </c>
      <c r="C17" s="36" t="s">
        <v>26</v>
      </c>
      <c r="E17" s="2"/>
      <c r="F17" s="2"/>
      <c r="G17" s="2"/>
      <c r="H17" s="141"/>
      <c r="I17" s="2"/>
      <c r="P17" s="35" t="s">
        <v>25</v>
      </c>
      <c r="Q17" s="36" t="s">
        <v>26</v>
      </c>
      <c r="S17" s="2"/>
      <c r="T17" s="2"/>
      <c r="U17" s="2"/>
      <c r="V17" s="141"/>
      <c r="W17" s="2"/>
      <c r="Y17" s="120"/>
      <c r="Z17" s="120"/>
      <c r="AA17" s="120"/>
      <c r="AB17" s="120"/>
      <c r="AD17" s="265"/>
      <c r="AE17" s="265"/>
      <c r="AF17" s="265"/>
      <c r="AG17" s="265"/>
    </row>
    <row r="18" spans="2:33" ht="25.35" customHeight="1" thickBot="1" x14ac:dyDescent="0.25">
      <c r="B18" s="28" t="s">
        <v>5</v>
      </c>
      <c r="C18" s="28" t="s">
        <v>27</v>
      </c>
      <c r="E18" s="143"/>
      <c r="F18" s="2"/>
      <c r="G18" s="2"/>
      <c r="H18" s="141"/>
      <c r="I18" s="142"/>
      <c r="P18" s="28" t="s">
        <v>5</v>
      </c>
      <c r="Q18" s="28" t="s">
        <v>27</v>
      </c>
      <c r="S18" s="143"/>
      <c r="T18" s="2"/>
      <c r="U18" s="2"/>
      <c r="V18" s="141"/>
      <c r="W18" s="142"/>
      <c r="Y18" s="120"/>
      <c r="Z18" s="120"/>
      <c r="AA18" s="120"/>
      <c r="AB18" s="120"/>
      <c r="AD18" s="265"/>
      <c r="AE18" s="265"/>
      <c r="AF18" s="265"/>
      <c r="AG18" s="265"/>
    </row>
    <row r="19" spans="2:33" ht="36.6" customHeight="1" thickBot="1" x14ac:dyDescent="0.25">
      <c r="B19" s="28" t="s">
        <v>28</v>
      </c>
      <c r="C19" s="28" t="s">
        <v>29</v>
      </c>
      <c r="E19" s="245"/>
      <c r="F19" s="245"/>
      <c r="G19" s="245"/>
      <c r="H19" s="245"/>
      <c r="I19" s="245"/>
      <c r="P19" s="28" t="s">
        <v>28</v>
      </c>
      <c r="Q19" s="28" t="s">
        <v>29</v>
      </c>
      <c r="S19" s="122"/>
      <c r="T19" s="122"/>
      <c r="U19" s="122"/>
      <c r="V19" s="122"/>
      <c r="W19" s="122"/>
      <c r="Y19" s="120"/>
      <c r="Z19" s="120"/>
      <c r="AA19" s="120"/>
      <c r="AB19" s="120"/>
      <c r="AD19" s="265"/>
      <c r="AE19" s="265"/>
      <c r="AF19" s="265"/>
      <c r="AG19" s="265"/>
    </row>
    <row r="20" spans="2:33" ht="25.35" customHeight="1" thickBot="1" x14ac:dyDescent="0.25">
      <c r="B20" s="28" t="s">
        <v>30</v>
      </c>
      <c r="C20" s="28" t="s">
        <v>31</v>
      </c>
      <c r="E20" s="2"/>
      <c r="F20" s="2"/>
      <c r="G20" s="2"/>
      <c r="H20" s="2"/>
      <c r="I20" s="2"/>
      <c r="P20" s="28" t="s">
        <v>30</v>
      </c>
      <c r="Q20" s="28" t="s">
        <v>31</v>
      </c>
      <c r="S20" s="2"/>
      <c r="T20" s="2"/>
      <c r="U20" s="2"/>
      <c r="V20" s="2"/>
      <c r="W20" s="2"/>
      <c r="Y20" s="120"/>
      <c r="Z20" s="120"/>
      <c r="AA20" s="120"/>
      <c r="AB20" s="120"/>
      <c r="AD20" s="265"/>
      <c r="AE20" s="265"/>
      <c r="AF20" s="265"/>
      <c r="AG20" s="265"/>
    </row>
    <row r="21" spans="2:33" ht="25.35" customHeight="1" thickBot="1" x14ac:dyDescent="0.25">
      <c r="B21" s="28" t="s">
        <v>6</v>
      </c>
      <c r="C21" s="28" t="s">
        <v>32</v>
      </c>
      <c r="E21" s="2"/>
      <c r="F21" s="2"/>
      <c r="G21" s="2"/>
      <c r="H21" s="2"/>
      <c r="I21" s="2"/>
      <c r="P21" s="28" t="s">
        <v>6</v>
      </c>
      <c r="Q21" s="28" t="s">
        <v>32</v>
      </c>
      <c r="S21" s="2"/>
      <c r="T21" s="2"/>
      <c r="U21" s="2"/>
      <c r="V21" s="2"/>
      <c r="W21" s="2"/>
      <c r="Y21" s="120"/>
      <c r="Z21" s="120"/>
      <c r="AA21" s="120"/>
      <c r="AB21" s="120"/>
      <c r="AD21" s="120"/>
      <c r="AE21" s="120"/>
      <c r="AF21" s="120"/>
      <c r="AG21" s="120"/>
    </row>
    <row r="22" spans="2:33" ht="17.100000000000001" customHeight="1" thickBot="1" x14ac:dyDescent="0.25">
      <c r="B22" s="67"/>
      <c r="E22" s="2"/>
      <c r="F22" s="2"/>
      <c r="G22" s="2"/>
      <c r="H22" s="2"/>
      <c r="I22" s="2"/>
      <c r="P22" s="67"/>
      <c r="S22" s="2"/>
      <c r="T22" s="2"/>
      <c r="U22" s="2"/>
      <c r="V22" s="2"/>
      <c r="W22" s="2"/>
      <c r="Y22" s="120"/>
      <c r="Z22" s="120"/>
      <c r="AA22" s="120"/>
      <c r="AB22" s="120"/>
      <c r="AD22" s="294" t="s">
        <v>514</v>
      </c>
      <c r="AE22" s="295"/>
      <c r="AF22" s="295"/>
      <c r="AG22" s="296"/>
    </row>
    <row r="23" spans="2:33" ht="17.850000000000001" customHeight="1" thickBot="1" x14ac:dyDescent="0.25">
      <c r="B23" s="26" t="s">
        <v>33</v>
      </c>
      <c r="E23" s="297" t="s">
        <v>34</v>
      </c>
      <c r="F23" s="298"/>
      <c r="G23" s="298"/>
      <c r="H23" s="299"/>
      <c r="I23" s="2"/>
      <c r="K23" s="297" t="s">
        <v>549</v>
      </c>
      <c r="L23" s="298"/>
      <c r="M23" s="298"/>
      <c r="N23" s="299"/>
      <c r="O23" s="84"/>
      <c r="P23" s="26" t="s">
        <v>33</v>
      </c>
      <c r="S23" s="297" t="s">
        <v>34</v>
      </c>
      <c r="T23" s="298"/>
      <c r="U23" s="298"/>
      <c r="V23" s="299"/>
      <c r="W23" s="2"/>
      <c r="Y23" s="294" t="s">
        <v>34</v>
      </c>
      <c r="Z23" s="295"/>
      <c r="AA23" s="295"/>
      <c r="AB23" s="296"/>
      <c r="AD23" s="294" t="s">
        <v>34</v>
      </c>
      <c r="AE23" s="295"/>
      <c r="AF23" s="295"/>
      <c r="AG23" s="296"/>
    </row>
    <row r="24" spans="2:33" ht="17.100000000000001" customHeight="1" thickBot="1" x14ac:dyDescent="0.25">
      <c r="E24" s="37" t="s">
        <v>35</v>
      </c>
      <c r="F24" s="38" t="s">
        <v>36</v>
      </c>
      <c r="G24" s="38" t="s">
        <v>37</v>
      </c>
      <c r="H24" s="38" t="s">
        <v>38</v>
      </c>
      <c r="I24" s="39" t="s">
        <v>0</v>
      </c>
      <c r="K24" s="37" t="s">
        <v>35</v>
      </c>
      <c r="L24" s="38" t="s">
        <v>36</v>
      </c>
      <c r="M24" s="38" t="s">
        <v>37</v>
      </c>
      <c r="N24" s="38" t="s">
        <v>38</v>
      </c>
      <c r="O24" s="75"/>
      <c r="S24" s="37" t="s">
        <v>35</v>
      </c>
      <c r="T24" s="38" t="s">
        <v>36</v>
      </c>
      <c r="U24" s="38" t="s">
        <v>37</v>
      </c>
      <c r="V24" s="38" t="s">
        <v>38</v>
      </c>
      <c r="W24" s="39" t="s">
        <v>0</v>
      </c>
      <c r="Y24" s="117" t="s">
        <v>35</v>
      </c>
      <c r="Z24" s="118" t="s">
        <v>36</v>
      </c>
      <c r="AA24" s="118" t="s">
        <v>37</v>
      </c>
      <c r="AB24" s="118" t="s">
        <v>38</v>
      </c>
      <c r="AD24" s="117" t="s">
        <v>35</v>
      </c>
      <c r="AE24" s="118" t="s">
        <v>36</v>
      </c>
      <c r="AF24" s="118" t="s">
        <v>37</v>
      </c>
      <c r="AG24" s="118" t="s">
        <v>38</v>
      </c>
    </row>
    <row r="25" spans="2:33" ht="17.100000000000001" customHeight="1" thickBot="1" x14ac:dyDescent="0.25">
      <c r="B25" s="35">
        <v>1</v>
      </c>
      <c r="C25" s="36" t="s">
        <v>39</v>
      </c>
      <c r="E25" s="75"/>
      <c r="F25" s="75"/>
      <c r="G25" s="75"/>
      <c r="H25" s="75"/>
      <c r="I25" s="75"/>
      <c r="P25" s="35">
        <v>1</v>
      </c>
      <c r="Q25" s="36" t="s">
        <v>39</v>
      </c>
      <c r="S25" s="73"/>
      <c r="T25" s="73"/>
      <c r="U25" s="73"/>
      <c r="V25" s="73"/>
      <c r="W25" s="73"/>
      <c r="Y25" s="120"/>
      <c r="Z25" s="120"/>
      <c r="AA25" s="120"/>
      <c r="AB25" s="120"/>
      <c r="AD25" s="120"/>
      <c r="AE25" s="120"/>
      <c r="AF25" s="120"/>
      <c r="AG25" s="120"/>
    </row>
    <row r="26" spans="2:33" ht="17.100000000000001" customHeight="1" thickBot="1" x14ac:dyDescent="0.25">
      <c r="B26" s="28">
        <v>1.1000000000000001</v>
      </c>
      <c r="C26" s="28" t="s">
        <v>40</v>
      </c>
      <c r="D26" s="144"/>
      <c r="E26" s="207">
        <v>12</v>
      </c>
      <c r="F26" s="207">
        <v>2</v>
      </c>
      <c r="G26" s="208">
        <v>1</v>
      </c>
      <c r="H26" s="207">
        <v>0</v>
      </c>
      <c r="I26" s="207">
        <v>15</v>
      </c>
      <c r="J26" s="116"/>
      <c r="K26" s="192">
        <v>0.8</v>
      </c>
      <c r="L26" s="192">
        <v>0.13333333333333333</v>
      </c>
      <c r="M26" s="192">
        <v>6.6666666666666666E-2</v>
      </c>
      <c r="N26" s="192">
        <v>0</v>
      </c>
      <c r="O26" s="157"/>
      <c r="P26" s="28">
        <v>1.1000000000000001</v>
      </c>
      <c r="Q26" s="28" t="s">
        <v>40</v>
      </c>
      <c r="R26" s="144"/>
      <c r="S26" s="30">
        <v>13</v>
      </c>
      <c r="T26" s="30">
        <v>3</v>
      </c>
      <c r="U26" s="31">
        <v>0</v>
      </c>
      <c r="V26" s="30">
        <v>0</v>
      </c>
      <c r="W26" s="30">
        <v>16</v>
      </c>
      <c r="Y26" s="127">
        <f t="shared" ref="Y26:AB97" si="3">IF(ISERROR(S26/$W26),"",S26/$W26)</f>
        <v>0.8125</v>
      </c>
      <c r="Z26" s="127">
        <f t="shared" si="3"/>
        <v>0.1875</v>
      </c>
      <c r="AA26" s="127">
        <f t="shared" si="3"/>
        <v>0</v>
      </c>
      <c r="AB26" s="127">
        <f t="shared" si="3"/>
        <v>0</v>
      </c>
      <c r="AD26" s="264">
        <f t="shared" ref="AD26:AG31" si="4">K26-Y26</f>
        <v>-1.2499999999999956E-2</v>
      </c>
      <c r="AE26" s="264">
        <f t="shared" si="4"/>
        <v>-5.4166666666666669E-2</v>
      </c>
      <c r="AF26" s="264">
        <f t="shared" si="4"/>
        <v>6.6666666666666666E-2</v>
      </c>
      <c r="AG26" s="264">
        <f t="shared" si="4"/>
        <v>0</v>
      </c>
    </row>
    <row r="27" spans="2:33" ht="25.35" customHeight="1" thickBot="1" x14ac:dyDescent="0.25">
      <c r="B27" s="28">
        <v>1.2</v>
      </c>
      <c r="C27" s="28" t="s">
        <v>41</v>
      </c>
      <c r="D27" s="144"/>
      <c r="E27" s="205">
        <v>8</v>
      </c>
      <c r="F27" s="205">
        <v>2</v>
      </c>
      <c r="G27" s="206">
        <v>3</v>
      </c>
      <c r="H27" s="205">
        <v>2</v>
      </c>
      <c r="I27" s="205">
        <v>15</v>
      </c>
      <c r="J27" s="116"/>
      <c r="K27" s="192">
        <v>0.53333333333333333</v>
      </c>
      <c r="L27" s="192">
        <v>0.13333333333333333</v>
      </c>
      <c r="M27" s="192">
        <v>0.2</v>
      </c>
      <c r="N27" s="192">
        <v>0.13333333333333333</v>
      </c>
      <c r="O27" s="157"/>
      <c r="P27" s="28">
        <v>1.2</v>
      </c>
      <c r="Q27" s="28" t="s">
        <v>41</v>
      </c>
      <c r="R27" s="144"/>
      <c r="S27" s="30">
        <v>7</v>
      </c>
      <c r="T27" s="30">
        <v>4</v>
      </c>
      <c r="U27" s="31">
        <v>0</v>
      </c>
      <c r="V27" s="30">
        <v>5</v>
      </c>
      <c r="W27" s="30">
        <v>16</v>
      </c>
      <c r="Y27" s="127">
        <f t="shared" si="3"/>
        <v>0.4375</v>
      </c>
      <c r="Z27" s="127">
        <f t="shared" si="3"/>
        <v>0.25</v>
      </c>
      <c r="AA27" s="127">
        <f t="shared" si="3"/>
        <v>0</v>
      </c>
      <c r="AB27" s="127">
        <f t="shared" si="3"/>
        <v>0.3125</v>
      </c>
      <c r="AD27" s="264">
        <f t="shared" si="4"/>
        <v>9.5833333333333326E-2</v>
      </c>
      <c r="AE27" s="264">
        <f t="shared" si="4"/>
        <v>-0.11666666666666667</v>
      </c>
      <c r="AF27" s="264">
        <f t="shared" si="4"/>
        <v>0.2</v>
      </c>
      <c r="AG27" s="264">
        <f t="shared" si="4"/>
        <v>-0.17916666666666667</v>
      </c>
    </row>
    <row r="28" spans="2:33" ht="36.6" customHeight="1" thickBot="1" x14ac:dyDescent="0.25">
      <c r="B28" s="28">
        <v>1.3</v>
      </c>
      <c r="C28" s="28" t="s">
        <v>42</v>
      </c>
      <c r="D28" s="144"/>
      <c r="E28" s="205">
        <v>9</v>
      </c>
      <c r="F28" s="205">
        <v>1</v>
      </c>
      <c r="G28" s="206">
        <v>2</v>
      </c>
      <c r="H28" s="205">
        <v>3</v>
      </c>
      <c r="I28" s="205">
        <v>15</v>
      </c>
      <c r="J28" s="116"/>
      <c r="K28" s="192">
        <v>0.6</v>
      </c>
      <c r="L28" s="192">
        <v>6.6666666666666666E-2</v>
      </c>
      <c r="M28" s="192">
        <v>0.13333333333333333</v>
      </c>
      <c r="N28" s="192">
        <v>0.2</v>
      </c>
      <c r="O28" s="157"/>
      <c r="P28" s="28">
        <v>1.3</v>
      </c>
      <c r="Q28" s="28" t="s">
        <v>42</v>
      </c>
      <c r="R28" s="144"/>
      <c r="S28" s="30">
        <v>9</v>
      </c>
      <c r="T28" s="30">
        <v>2</v>
      </c>
      <c r="U28" s="31">
        <v>1</v>
      </c>
      <c r="V28" s="30">
        <v>4</v>
      </c>
      <c r="W28" s="30">
        <v>16</v>
      </c>
      <c r="Y28" s="127">
        <f t="shared" si="3"/>
        <v>0.5625</v>
      </c>
      <c r="Z28" s="127">
        <f t="shared" si="3"/>
        <v>0.125</v>
      </c>
      <c r="AA28" s="127">
        <f t="shared" si="3"/>
        <v>6.25E-2</v>
      </c>
      <c r="AB28" s="127">
        <f t="shared" si="3"/>
        <v>0.25</v>
      </c>
      <c r="AD28" s="264">
        <f t="shared" si="4"/>
        <v>3.7499999999999978E-2</v>
      </c>
      <c r="AE28" s="264">
        <f t="shared" si="4"/>
        <v>-5.8333333333333334E-2</v>
      </c>
      <c r="AF28" s="264">
        <f t="shared" si="4"/>
        <v>7.0833333333333331E-2</v>
      </c>
      <c r="AG28" s="264">
        <f t="shared" si="4"/>
        <v>-4.9999999999999989E-2</v>
      </c>
    </row>
    <row r="29" spans="2:33" ht="59.1" customHeight="1" thickBot="1" x14ac:dyDescent="0.25">
      <c r="B29" s="28">
        <v>1.4</v>
      </c>
      <c r="C29" s="28" t="s">
        <v>43</v>
      </c>
      <c r="D29" s="144"/>
      <c r="E29" s="205">
        <v>8</v>
      </c>
      <c r="F29" s="205">
        <v>3</v>
      </c>
      <c r="G29" s="206">
        <v>1</v>
      </c>
      <c r="H29" s="205">
        <v>3</v>
      </c>
      <c r="I29" s="205">
        <v>15</v>
      </c>
      <c r="J29" s="116"/>
      <c r="K29" s="192">
        <v>0.53333333333333333</v>
      </c>
      <c r="L29" s="192">
        <v>0.2</v>
      </c>
      <c r="M29" s="192">
        <v>6.6666666666666666E-2</v>
      </c>
      <c r="N29" s="192">
        <v>0.2</v>
      </c>
      <c r="O29" s="157"/>
      <c r="P29" s="28">
        <v>1.4</v>
      </c>
      <c r="Q29" s="28" t="s">
        <v>43</v>
      </c>
      <c r="R29" s="144"/>
      <c r="S29" s="30">
        <v>7</v>
      </c>
      <c r="T29" s="30">
        <v>4</v>
      </c>
      <c r="U29" s="31">
        <v>1</v>
      </c>
      <c r="V29" s="30">
        <v>4</v>
      </c>
      <c r="W29" s="30">
        <v>16</v>
      </c>
      <c r="Y29" s="127">
        <f t="shared" si="3"/>
        <v>0.4375</v>
      </c>
      <c r="Z29" s="127">
        <f t="shared" si="3"/>
        <v>0.25</v>
      </c>
      <c r="AA29" s="127">
        <f t="shared" si="3"/>
        <v>6.25E-2</v>
      </c>
      <c r="AB29" s="127">
        <f t="shared" si="3"/>
        <v>0.25</v>
      </c>
      <c r="AD29" s="264">
        <f t="shared" si="4"/>
        <v>9.5833333333333326E-2</v>
      </c>
      <c r="AE29" s="264">
        <f t="shared" si="4"/>
        <v>-4.9999999999999989E-2</v>
      </c>
      <c r="AF29" s="264">
        <f t="shared" si="4"/>
        <v>4.1666666666666657E-3</v>
      </c>
      <c r="AG29" s="264">
        <f t="shared" si="4"/>
        <v>-4.9999999999999989E-2</v>
      </c>
    </row>
    <row r="30" spans="2:33" ht="25.35" customHeight="1" thickBot="1" x14ac:dyDescent="0.25">
      <c r="B30" s="28">
        <v>1.5</v>
      </c>
      <c r="C30" s="28" t="s">
        <v>44</v>
      </c>
      <c r="D30" s="144"/>
      <c r="E30" s="205">
        <v>12</v>
      </c>
      <c r="F30" s="205">
        <v>0</v>
      </c>
      <c r="G30" s="206">
        <v>2</v>
      </c>
      <c r="H30" s="205">
        <v>1</v>
      </c>
      <c r="I30" s="205">
        <v>15</v>
      </c>
      <c r="J30" s="116"/>
      <c r="K30" s="192">
        <v>0.8</v>
      </c>
      <c r="L30" s="192">
        <v>0</v>
      </c>
      <c r="M30" s="192">
        <v>0.13333333333333333</v>
      </c>
      <c r="N30" s="192">
        <v>6.6666666666666666E-2</v>
      </c>
      <c r="O30" s="157"/>
      <c r="P30" s="28">
        <v>1.5</v>
      </c>
      <c r="Q30" s="28" t="s">
        <v>44</v>
      </c>
      <c r="R30" s="144"/>
      <c r="S30" s="30">
        <v>9</v>
      </c>
      <c r="T30" s="30">
        <v>5</v>
      </c>
      <c r="U30" s="31">
        <v>1</v>
      </c>
      <c r="V30" s="30">
        <v>1</v>
      </c>
      <c r="W30" s="30">
        <v>16</v>
      </c>
      <c r="Y30" s="127">
        <f t="shared" si="3"/>
        <v>0.5625</v>
      </c>
      <c r="Z30" s="127">
        <f t="shared" si="3"/>
        <v>0.3125</v>
      </c>
      <c r="AA30" s="127">
        <f t="shared" si="3"/>
        <v>6.25E-2</v>
      </c>
      <c r="AB30" s="127">
        <f t="shared" si="3"/>
        <v>6.25E-2</v>
      </c>
      <c r="AD30" s="264">
        <f t="shared" si="4"/>
        <v>0.23750000000000004</v>
      </c>
      <c r="AE30" s="264">
        <f t="shared" si="4"/>
        <v>-0.3125</v>
      </c>
      <c r="AF30" s="264">
        <f t="shared" si="4"/>
        <v>7.0833333333333331E-2</v>
      </c>
      <c r="AG30" s="264">
        <f t="shared" si="4"/>
        <v>4.1666666666666657E-3</v>
      </c>
    </row>
    <row r="31" spans="2:33" ht="47.85" customHeight="1" thickBot="1" x14ac:dyDescent="0.25">
      <c r="B31" s="28">
        <v>1.6</v>
      </c>
      <c r="C31" s="28" t="s">
        <v>561</v>
      </c>
      <c r="D31" s="144"/>
      <c r="E31" s="205">
        <v>14</v>
      </c>
      <c r="F31" s="205">
        <v>0</v>
      </c>
      <c r="G31" s="206">
        <v>0</v>
      </c>
      <c r="H31" s="205">
        <v>1</v>
      </c>
      <c r="I31" s="205">
        <v>15</v>
      </c>
      <c r="J31" s="116"/>
      <c r="K31" s="192">
        <v>0.93333333333333335</v>
      </c>
      <c r="L31" s="192">
        <v>0</v>
      </c>
      <c r="M31" s="192">
        <v>0</v>
      </c>
      <c r="N31" s="192">
        <v>6.6666666666666666E-2</v>
      </c>
      <c r="O31" s="157"/>
      <c r="P31" s="28">
        <v>1.6</v>
      </c>
      <c r="Q31" s="28" t="s">
        <v>45</v>
      </c>
      <c r="R31" s="144"/>
      <c r="S31" s="30">
        <v>12</v>
      </c>
      <c r="T31" s="30">
        <v>2</v>
      </c>
      <c r="U31" s="31">
        <v>0</v>
      </c>
      <c r="V31" s="30">
        <v>2</v>
      </c>
      <c r="W31" s="30">
        <v>16</v>
      </c>
      <c r="Y31" s="127">
        <f t="shared" si="3"/>
        <v>0.75</v>
      </c>
      <c r="Z31" s="127">
        <f t="shared" si="3"/>
        <v>0.125</v>
      </c>
      <c r="AA31" s="127">
        <f t="shared" si="3"/>
        <v>0</v>
      </c>
      <c r="AB31" s="127">
        <f t="shared" si="3"/>
        <v>0.125</v>
      </c>
      <c r="AD31" s="264">
        <f t="shared" si="4"/>
        <v>0.18333333333333335</v>
      </c>
      <c r="AE31" s="264">
        <f t="shared" si="4"/>
        <v>-0.125</v>
      </c>
      <c r="AF31" s="264">
        <f t="shared" si="4"/>
        <v>0</v>
      </c>
      <c r="AG31" s="264">
        <f t="shared" si="4"/>
        <v>-5.8333333333333334E-2</v>
      </c>
    </row>
    <row r="32" spans="2:33" ht="25.35" customHeight="1" thickBot="1" x14ac:dyDescent="0.25">
      <c r="B32" s="28">
        <v>1.7</v>
      </c>
      <c r="C32" s="28" t="s">
        <v>46</v>
      </c>
      <c r="D32" s="144"/>
      <c r="E32" s="205">
        <v>10</v>
      </c>
      <c r="F32" s="30" t="s">
        <v>47</v>
      </c>
      <c r="G32" s="31" t="s">
        <v>47</v>
      </c>
      <c r="H32" s="205">
        <v>5</v>
      </c>
      <c r="I32" s="205">
        <v>15</v>
      </c>
      <c r="J32" s="116"/>
      <c r="K32" s="192">
        <v>0.66666666666666663</v>
      </c>
      <c r="L32" s="246"/>
      <c r="M32" s="246"/>
      <c r="N32" s="192">
        <v>0.33333333333333331</v>
      </c>
      <c r="O32" s="157"/>
      <c r="P32" s="28">
        <v>1.7</v>
      </c>
      <c r="Q32" s="28" t="s">
        <v>46</v>
      </c>
      <c r="R32" s="144"/>
      <c r="S32" s="30">
        <v>12</v>
      </c>
      <c r="T32" s="30" t="s">
        <v>47</v>
      </c>
      <c r="U32" s="31" t="s">
        <v>47</v>
      </c>
      <c r="V32" s="30">
        <v>4</v>
      </c>
      <c r="W32" s="30">
        <v>16</v>
      </c>
      <c r="Y32" s="127">
        <f t="shared" si="3"/>
        <v>0.75</v>
      </c>
      <c r="Z32" s="127" t="str">
        <f t="shared" si="3"/>
        <v/>
      </c>
      <c r="AA32" s="127" t="str">
        <f t="shared" si="3"/>
        <v/>
      </c>
      <c r="AB32" s="127">
        <f t="shared" si="3"/>
        <v>0.25</v>
      </c>
      <c r="AD32" s="264">
        <f>K32-Y32</f>
        <v>-8.333333333333337E-2</v>
      </c>
      <c r="AE32" s="30" t="s">
        <v>47</v>
      </c>
      <c r="AF32" s="31" t="s">
        <v>47</v>
      </c>
      <c r="AG32" s="264">
        <f>N32-AB32</f>
        <v>8.3333333333333315E-2</v>
      </c>
    </row>
    <row r="33" spans="2:33" ht="25.35" customHeight="1" thickBot="1" x14ac:dyDescent="0.25">
      <c r="B33" s="35">
        <v>2</v>
      </c>
      <c r="C33" s="36" t="s">
        <v>48</v>
      </c>
      <c r="E33" s="30" t="s">
        <v>49</v>
      </c>
      <c r="F33" s="30" t="s">
        <v>49</v>
      </c>
      <c r="G33" s="31" t="s">
        <v>49</v>
      </c>
      <c r="H33" s="30" t="s">
        <v>49</v>
      </c>
      <c r="I33" s="30" t="s">
        <v>49</v>
      </c>
      <c r="J33" s="116"/>
      <c r="K33" s="127" t="s">
        <v>49</v>
      </c>
      <c r="L33" s="127" t="s">
        <v>49</v>
      </c>
      <c r="M33" s="127" t="s">
        <v>49</v>
      </c>
      <c r="N33" s="127" t="s">
        <v>49</v>
      </c>
      <c r="O33" s="157"/>
      <c r="P33" s="35">
        <v>2</v>
      </c>
      <c r="Q33" s="36" t="s">
        <v>48</v>
      </c>
      <c r="S33" s="30" t="s">
        <v>49</v>
      </c>
      <c r="T33" s="30" t="s">
        <v>49</v>
      </c>
      <c r="U33" s="31" t="s">
        <v>49</v>
      </c>
      <c r="V33" s="30" t="s">
        <v>49</v>
      </c>
      <c r="W33" s="30" t="s">
        <v>49</v>
      </c>
      <c r="Y33" s="127" t="str">
        <f t="shared" si="3"/>
        <v/>
      </c>
      <c r="Z33" s="127" t="str">
        <f t="shared" si="3"/>
        <v/>
      </c>
      <c r="AA33" s="127" t="str">
        <f t="shared" si="3"/>
        <v/>
      </c>
      <c r="AB33" s="127" t="str">
        <f t="shared" si="3"/>
        <v/>
      </c>
      <c r="AD33" s="266"/>
      <c r="AE33" s="266"/>
      <c r="AF33" s="266"/>
      <c r="AG33" s="266"/>
    </row>
    <row r="34" spans="2:33" ht="36.6" customHeight="1" thickBot="1" x14ac:dyDescent="0.25">
      <c r="B34" s="28">
        <v>2.1</v>
      </c>
      <c r="C34" s="28" t="s">
        <v>562</v>
      </c>
      <c r="D34" s="144"/>
      <c r="E34" s="205">
        <v>8</v>
      </c>
      <c r="F34" s="205">
        <v>4</v>
      </c>
      <c r="G34" s="206">
        <v>2</v>
      </c>
      <c r="H34" s="205">
        <v>1</v>
      </c>
      <c r="I34" s="205">
        <v>15</v>
      </c>
      <c r="J34" s="116"/>
      <c r="K34" s="192">
        <v>0.53333333333333333</v>
      </c>
      <c r="L34" s="192">
        <v>0.26666666666666666</v>
      </c>
      <c r="M34" s="192">
        <v>0.13333333333333333</v>
      </c>
      <c r="N34" s="192">
        <v>6.6666666666666666E-2</v>
      </c>
      <c r="O34" s="157"/>
      <c r="P34" s="28">
        <v>2.1</v>
      </c>
      <c r="Q34" s="28" t="s">
        <v>50</v>
      </c>
      <c r="R34" s="144"/>
      <c r="S34" s="30">
        <v>9</v>
      </c>
      <c r="T34" s="30">
        <v>5</v>
      </c>
      <c r="U34" s="31">
        <v>2</v>
      </c>
      <c r="V34" s="30">
        <v>0</v>
      </c>
      <c r="W34" s="30">
        <v>16</v>
      </c>
      <c r="Y34" s="127">
        <f t="shared" si="3"/>
        <v>0.5625</v>
      </c>
      <c r="Z34" s="127">
        <f t="shared" si="3"/>
        <v>0.3125</v>
      </c>
      <c r="AA34" s="127">
        <f t="shared" si="3"/>
        <v>0.125</v>
      </c>
      <c r="AB34" s="127">
        <f t="shared" si="3"/>
        <v>0</v>
      </c>
      <c r="AD34" s="264">
        <f t="shared" ref="AD34:AG36" si="5">K34-Y34</f>
        <v>-2.9166666666666674E-2</v>
      </c>
      <c r="AE34" s="264">
        <f t="shared" si="5"/>
        <v>-4.5833333333333337E-2</v>
      </c>
      <c r="AF34" s="264">
        <f t="shared" si="5"/>
        <v>8.3333333333333315E-3</v>
      </c>
      <c r="AG34" s="264">
        <f t="shared" si="5"/>
        <v>6.6666666666666666E-2</v>
      </c>
    </row>
    <row r="35" spans="2:33" ht="47.85" customHeight="1" thickBot="1" x14ac:dyDescent="0.25">
      <c r="B35" s="28">
        <v>2.2000000000000002</v>
      </c>
      <c r="C35" s="28" t="s">
        <v>563</v>
      </c>
      <c r="D35" s="144"/>
      <c r="E35" s="205">
        <v>9</v>
      </c>
      <c r="F35" s="205">
        <v>3</v>
      </c>
      <c r="G35" s="206">
        <v>2</v>
      </c>
      <c r="H35" s="205">
        <v>1</v>
      </c>
      <c r="I35" s="205">
        <v>15</v>
      </c>
      <c r="J35" s="116"/>
      <c r="K35" s="192">
        <v>0.6</v>
      </c>
      <c r="L35" s="192">
        <v>0.2</v>
      </c>
      <c r="M35" s="192">
        <v>0.13333333333333333</v>
      </c>
      <c r="N35" s="192">
        <v>6.6666666666666666E-2</v>
      </c>
      <c r="O35" s="157"/>
      <c r="P35" s="28">
        <v>2.2000000000000002</v>
      </c>
      <c r="Q35" s="28" t="s">
        <v>51</v>
      </c>
      <c r="R35" s="144"/>
      <c r="S35" s="30">
        <v>8</v>
      </c>
      <c r="T35" s="30">
        <v>6</v>
      </c>
      <c r="U35" s="31">
        <v>2</v>
      </c>
      <c r="V35" s="30">
        <v>0</v>
      </c>
      <c r="W35" s="30">
        <v>16</v>
      </c>
      <c r="Y35" s="127">
        <f t="shared" si="3"/>
        <v>0.5</v>
      </c>
      <c r="Z35" s="127">
        <f t="shared" si="3"/>
        <v>0.375</v>
      </c>
      <c r="AA35" s="127">
        <f t="shared" si="3"/>
        <v>0.125</v>
      </c>
      <c r="AB35" s="127">
        <f t="shared" si="3"/>
        <v>0</v>
      </c>
      <c r="AD35" s="264">
        <f t="shared" si="5"/>
        <v>9.9999999999999978E-2</v>
      </c>
      <c r="AE35" s="264">
        <f t="shared" si="5"/>
        <v>-0.17499999999999999</v>
      </c>
      <c r="AF35" s="264">
        <f t="shared" si="5"/>
        <v>8.3333333333333315E-3</v>
      </c>
      <c r="AG35" s="264">
        <f t="shared" si="5"/>
        <v>6.6666666666666666E-2</v>
      </c>
    </row>
    <row r="36" spans="2:33" ht="36.6" customHeight="1" thickBot="1" x14ac:dyDescent="0.25">
      <c r="B36" s="28">
        <v>2.2999999999999998</v>
      </c>
      <c r="C36" s="28" t="s">
        <v>564</v>
      </c>
      <c r="D36" s="144"/>
      <c r="E36" s="205">
        <v>10</v>
      </c>
      <c r="F36" s="205">
        <v>2</v>
      </c>
      <c r="G36" s="206">
        <v>2</v>
      </c>
      <c r="H36" s="205">
        <v>1</v>
      </c>
      <c r="I36" s="205">
        <v>15</v>
      </c>
      <c r="J36" s="116"/>
      <c r="K36" s="192">
        <v>0.66666666666666663</v>
      </c>
      <c r="L36" s="192">
        <v>0.13333333333333333</v>
      </c>
      <c r="M36" s="192">
        <v>0.13333333333333333</v>
      </c>
      <c r="N36" s="192">
        <v>6.6666666666666666E-2</v>
      </c>
      <c r="O36" s="157"/>
      <c r="P36" s="28">
        <v>2.2999999999999998</v>
      </c>
      <c r="Q36" s="28" t="s">
        <v>52</v>
      </c>
      <c r="R36" s="144"/>
      <c r="S36" s="30">
        <v>4</v>
      </c>
      <c r="T36" s="30">
        <v>6</v>
      </c>
      <c r="U36" s="31">
        <v>3</v>
      </c>
      <c r="V36" s="30">
        <v>3</v>
      </c>
      <c r="W36" s="30">
        <v>16</v>
      </c>
      <c r="Y36" s="127">
        <f t="shared" si="3"/>
        <v>0.25</v>
      </c>
      <c r="Z36" s="127">
        <f t="shared" si="3"/>
        <v>0.375</v>
      </c>
      <c r="AA36" s="127">
        <f t="shared" si="3"/>
        <v>0.1875</v>
      </c>
      <c r="AB36" s="127">
        <f t="shared" si="3"/>
        <v>0.1875</v>
      </c>
      <c r="AD36" s="264">
        <f t="shared" si="5"/>
        <v>0.41666666666666663</v>
      </c>
      <c r="AE36" s="264">
        <f t="shared" si="5"/>
        <v>-0.24166666666666667</v>
      </c>
      <c r="AF36" s="264">
        <f t="shared" si="5"/>
        <v>-5.4166666666666669E-2</v>
      </c>
      <c r="AG36" s="264">
        <f t="shared" si="5"/>
        <v>-0.12083333333333333</v>
      </c>
    </row>
    <row r="37" spans="2:33" ht="36.6" customHeight="1" thickBot="1" x14ac:dyDescent="0.25">
      <c r="B37" s="28">
        <v>2.4</v>
      </c>
      <c r="C37" s="223" t="s">
        <v>565</v>
      </c>
      <c r="D37" s="144"/>
      <c r="E37" s="30"/>
      <c r="F37" s="30"/>
      <c r="G37" s="248"/>
      <c r="H37" s="30"/>
      <c r="I37" s="30"/>
      <c r="J37" s="249"/>
      <c r="K37" s="246"/>
      <c r="L37" s="246"/>
      <c r="M37" s="246"/>
      <c r="N37" s="246"/>
      <c r="O37" s="157"/>
      <c r="P37" s="28">
        <v>2.4</v>
      </c>
      <c r="Q37" s="28" t="s">
        <v>53</v>
      </c>
      <c r="R37" s="144"/>
      <c r="S37" s="30" t="s">
        <v>47</v>
      </c>
      <c r="T37" s="31" t="s">
        <v>47</v>
      </c>
      <c r="U37" s="30" t="s">
        <v>47</v>
      </c>
      <c r="V37" s="31" t="s">
        <v>47</v>
      </c>
      <c r="W37" s="30" t="s">
        <v>47</v>
      </c>
      <c r="Y37" s="127" t="str">
        <f t="shared" si="3"/>
        <v/>
      </c>
      <c r="Z37" s="127" t="str">
        <f t="shared" si="3"/>
        <v/>
      </c>
      <c r="AA37" s="127" t="str">
        <f t="shared" si="3"/>
        <v/>
      </c>
      <c r="AB37" s="127" t="str">
        <f t="shared" si="3"/>
        <v/>
      </c>
      <c r="AD37" s="186"/>
      <c r="AE37" s="186"/>
      <c r="AF37" s="186"/>
      <c r="AG37" s="186"/>
    </row>
    <row r="38" spans="2:33" ht="36.6" customHeight="1" thickBot="1" x14ac:dyDescent="0.25">
      <c r="B38" s="28">
        <v>2.5</v>
      </c>
      <c r="C38" s="223" t="s">
        <v>566</v>
      </c>
      <c r="D38" s="144"/>
      <c r="E38" s="30"/>
      <c r="F38" s="30"/>
      <c r="G38" s="248"/>
      <c r="H38" s="30"/>
      <c r="I38" s="30"/>
      <c r="J38" s="249"/>
      <c r="K38" s="246"/>
      <c r="L38" s="246"/>
      <c r="M38" s="246"/>
      <c r="N38" s="246"/>
      <c r="O38" s="157"/>
      <c r="P38" s="28">
        <v>2.5</v>
      </c>
      <c r="Q38" s="28" t="s">
        <v>54</v>
      </c>
      <c r="R38" s="144"/>
      <c r="S38" s="30" t="s">
        <v>47</v>
      </c>
      <c r="T38" s="31" t="s">
        <v>47</v>
      </c>
      <c r="U38" s="30" t="s">
        <v>47</v>
      </c>
      <c r="V38" s="31" t="s">
        <v>47</v>
      </c>
      <c r="W38" s="30" t="s">
        <v>47</v>
      </c>
      <c r="Y38" s="127" t="str">
        <f t="shared" si="3"/>
        <v/>
      </c>
      <c r="Z38" s="127" t="str">
        <f t="shared" si="3"/>
        <v/>
      </c>
      <c r="AA38" s="127" t="str">
        <f t="shared" si="3"/>
        <v/>
      </c>
      <c r="AB38" s="127" t="str">
        <f t="shared" si="3"/>
        <v/>
      </c>
      <c r="AD38" s="186"/>
      <c r="AE38" s="186"/>
      <c r="AF38" s="186"/>
      <c r="AG38" s="186"/>
    </row>
    <row r="39" spans="2:33" ht="17.100000000000001" customHeight="1" thickBot="1" x14ac:dyDescent="0.25">
      <c r="B39" s="35">
        <v>3</v>
      </c>
      <c r="C39" s="36" t="s">
        <v>55</v>
      </c>
      <c r="E39" s="30" t="s">
        <v>49</v>
      </c>
      <c r="F39" s="30" t="s">
        <v>49</v>
      </c>
      <c r="G39" s="31" t="s">
        <v>49</v>
      </c>
      <c r="H39" s="30" t="s">
        <v>49</v>
      </c>
      <c r="I39" s="30" t="s">
        <v>49</v>
      </c>
      <c r="J39" s="116"/>
      <c r="K39" s="127" t="s">
        <v>49</v>
      </c>
      <c r="L39" s="127" t="s">
        <v>49</v>
      </c>
      <c r="M39" s="127" t="s">
        <v>49</v>
      </c>
      <c r="N39" s="127" t="s">
        <v>49</v>
      </c>
      <c r="O39" s="157"/>
      <c r="P39" s="35">
        <v>3</v>
      </c>
      <c r="Q39" s="36" t="s">
        <v>55</v>
      </c>
      <c r="S39" s="30" t="s">
        <v>49</v>
      </c>
      <c r="T39" s="30" t="s">
        <v>49</v>
      </c>
      <c r="U39" s="31" t="s">
        <v>49</v>
      </c>
      <c r="V39" s="30" t="s">
        <v>49</v>
      </c>
      <c r="W39" s="30" t="s">
        <v>49</v>
      </c>
      <c r="Y39" s="127" t="str">
        <f t="shared" si="3"/>
        <v/>
      </c>
      <c r="Z39" s="127" t="str">
        <f t="shared" si="3"/>
        <v/>
      </c>
      <c r="AA39" s="127" t="str">
        <f t="shared" si="3"/>
        <v/>
      </c>
      <c r="AB39" s="127" t="str">
        <f t="shared" si="3"/>
        <v/>
      </c>
      <c r="AD39" s="266"/>
      <c r="AE39" s="266"/>
      <c r="AF39" s="266"/>
      <c r="AG39" s="266"/>
    </row>
    <row r="40" spans="2:33" ht="36.6" customHeight="1" thickBot="1" x14ac:dyDescent="0.25">
      <c r="B40" s="28">
        <v>3.1</v>
      </c>
      <c r="C40" s="28" t="s">
        <v>56</v>
      </c>
      <c r="D40" s="144"/>
      <c r="E40" s="205">
        <v>13</v>
      </c>
      <c r="F40" s="205">
        <v>2</v>
      </c>
      <c r="G40" s="206">
        <v>0</v>
      </c>
      <c r="H40" s="205">
        <v>0</v>
      </c>
      <c r="I40" s="205">
        <v>15</v>
      </c>
      <c r="J40" s="116"/>
      <c r="K40" s="192">
        <v>0.8666666666666667</v>
      </c>
      <c r="L40" s="192">
        <v>0.13333333333333333</v>
      </c>
      <c r="M40" s="192">
        <v>0</v>
      </c>
      <c r="N40" s="192">
        <v>0</v>
      </c>
      <c r="O40" s="157"/>
      <c r="P40" s="28">
        <v>3.1</v>
      </c>
      <c r="Q40" s="28" t="s">
        <v>56</v>
      </c>
      <c r="R40" s="144"/>
      <c r="S40" s="30">
        <v>10</v>
      </c>
      <c r="T40" s="30">
        <v>3</v>
      </c>
      <c r="U40" s="31">
        <v>1</v>
      </c>
      <c r="V40" s="30">
        <v>2</v>
      </c>
      <c r="W40" s="30">
        <v>16</v>
      </c>
      <c r="Y40" s="127">
        <f t="shared" si="3"/>
        <v>0.625</v>
      </c>
      <c r="Z40" s="127">
        <f t="shared" si="3"/>
        <v>0.1875</v>
      </c>
      <c r="AA40" s="127">
        <f t="shared" si="3"/>
        <v>6.25E-2</v>
      </c>
      <c r="AB40" s="127">
        <f t="shared" si="3"/>
        <v>0.125</v>
      </c>
      <c r="AD40" s="264">
        <f t="shared" ref="AD40:AD47" si="6">K40-Y40</f>
        <v>0.2416666666666667</v>
      </c>
      <c r="AE40" s="264">
        <f t="shared" ref="AE40:AE47" si="7">L40-Z40</f>
        <v>-5.4166666666666669E-2</v>
      </c>
      <c r="AF40" s="264">
        <f t="shared" ref="AF40:AF47" si="8">M40-AA40</f>
        <v>-6.25E-2</v>
      </c>
      <c r="AG40" s="264">
        <f t="shared" ref="AG40:AG47" si="9">N40-AB40</f>
        <v>-0.125</v>
      </c>
    </row>
    <row r="41" spans="2:33" ht="25.35" customHeight="1" thickBot="1" x14ac:dyDescent="0.25">
      <c r="B41" s="28">
        <v>3.2</v>
      </c>
      <c r="C41" s="28" t="s">
        <v>57</v>
      </c>
      <c r="D41" s="144"/>
      <c r="E41" s="205">
        <v>13</v>
      </c>
      <c r="F41" s="205">
        <v>2</v>
      </c>
      <c r="G41" s="206">
        <v>0</v>
      </c>
      <c r="H41" s="205">
        <v>0</v>
      </c>
      <c r="I41" s="205">
        <v>15</v>
      </c>
      <c r="J41" s="116"/>
      <c r="K41" s="192">
        <v>0.8666666666666667</v>
      </c>
      <c r="L41" s="192">
        <v>0.13333333333333333</v>
      </c>
      <c r="M41" s="192">
        <v>0</v>
      </c>
      <c r="N41" s="192">
        <v>0</v>
      </c>
      <c r="O41" s="157"/>
      <c r="P41" s="28">
        <v>3.2</v>
      </c>
      <c r="Q41" s="28" t="s">
        <v>57</v>
      </c>
      <c r="R41" s="144"/>
      <c r="S41" s="30">
        <v>12</v>
      </c>
      <c r="T41" s="30">
        <v>2</v>
      </c>
      <c r="U41" s="31">
        <v>0</v>
      </c>
      <c r="V41" s="30">
        <v>2</v>
      </c>
      <c r="W41" s="30">
        <v>16</v>
      </c>
      <c r="Y41" s="127">
        <f t="shared" si="3"/>
        <v>0.75</v>
      </c>
      <c r="Z41" s="127">
        <f t="shared" si="3"/>
        <v>0.125</v>
      </c>
      <c r="AA41" s="127">
        <f t="shared" si="3"/>
        <v>0</v>
      </c>
      <c r="AB41" s="127">
        <f t="shared" si="3"/>
        <v>0.125</v>
      </c>
      <c r="AD41" s="264">
        <f t="shared" si="6"/>
        <v>0.1166666666666667</v>
      </c>
      <c r="AE41" s="264">
        <f t="shared" si="7"/>
        <v>8.3333333333333315E-3</v>
      </c>
      <c r="AF41" s="264">
        <f t="shared" si="8"/>
        <v>0</v>
      </c>
      <c r="AG41" s="264">
        <f t="shared" si="9"/>
        <v>-0.125</v>
      </c>
    </row>
    <row r="42" spans="2:33" ht="47.85" customHeight="1" thickBot="1" x14ac:dyDescent="0.25">
      <c r="B42" s="28">
        <v>3.3</v>
      </c>
      <c r="C42" s="28" t="s">
        <v>567</v>
      </c>
      <c r="D42" s="144"/>
      <c r="E42" s="205">
        <v>12</v>
      </c>
      <c r="F42" s="205">
        <v>1</v>
      </c>
      <c r="G42" s="206">
        <v>0</v>
      </c>
      <c r="H42" s="205">
        <v>0</v>
      </c>
      <c r="I42" s="247">
        <f>SUM(E42:H42)</f>
        <v>13</v>
      </c>
      <c r="J42" s="116"/>
      <c r="K42" s="192">
        <v>0.92307692307692313</v>
      </c>
      <c r="L42" s="192">
        <v>7.6923076923076927E-2</v>
      </c>
      <c r="M42" s="192">
        <v>0</v>
      </c>
      <c r="N42" s="192">
        <v>0</v>
      </c>
      <c r="O42" s="157"/>
      <c r="P42" s="28">
        <v>3.3</v>
      </c>
      <c r="Q42" s="28" t="s">
        <v>58</v>
      </c>
      <c r="R42" s="144"/>
      <c r="S42" s="30">
        <v>8</v>
      </c>
      <c r="T42" s="30">
        <v>1</v>
      </c>
      <c r="U42" s="31">
        <v>0</v>
      </c>
      <c r="V42" s="30">
        <v>0</v>
      </c>
      <c r="W42" s="30">
        <v>9</v>
      </c>
      <c r="Y42" s="127">
        <f t="shared" si="3"/>
        <v>0.88888888888888884</v>
      </c>
      <c r="Z42" s="127">
        <f t="shared" si="3"/>
        <v>0.1111111111111111</v>
      </c>
      <c r="AA42" s="127">
        <f t="shared" si="3"/>
        <v>0</v>
      </c>
      <c r="AB42" s="127">
        <f t="shared" si="3"/>
        <v>0</v>
      </c>
      <c r="AD42" s="264">
        <f t="shared" si="6"/>
        <v>3.4188034188034289E-2</v>
      </c>
      <c r="AE42" s="264">
        <f t="shared" si="7"/>
        <v>-3.4188034188034178E-2</v>
      </c>
      <c r="AF42" s="264">
        <f t="shared" si="8"/>
        <v>0</v>
      </c>
      <c r="AG42" s="264">
        <f t="shared" si="9"/>
        <v>0</v>
      </c>
    </row>
    <row r="43" spans="2:33" ht="47.85" customHeight="1" thickBot="1" x14ac:dyDescent="0.25">
      <c r="B43" s="28">
        <v>3.4</v>
      </c>
      <c r="C43" s="28" t="s">
        <v>568</v>
      </c>
      <c r="D43" s="144"/>
      <c r="E43" s="205">
        <v>12</v>
      </c>
      <c r="F43" s="205">
        <v>1</v>
      </c>
      <c r="G43" s="206">
        <v>0</v>
      </c>
      <c r="H43" s="205">
        <v>0</v>
      </c>
      <c r="I43" s="247">
        <f>SUM(E43:H43)</f>
        <v>13</v>
      </c>
      <c r="J43" s="116"/>
      <c r="K43" s="192">
        <v>0.92307692307692313</v>
      </c>
      <c r="L43" s="192">
        <v>7.6923076923076927E-2</v>
      </c>
      <c r="M43" s="192">
        <v>0</v>
      </c>
      <c r="N43" s="192">
        <v>0</v>
      </c>
      <c r="O43" s="157"/>
      <c r="P43" s="28">
        <v>3.4</v>
      </c>
      <c r="Q43" s="28" t="s">
        <v>59</v>
      </c>
      <c r="R43" s="144"/>
      <c r="S43" s="30">
        <v>7</v>
      </c>
      <c r="T43" s="30">
        <v>2</v>
      </c>
      <c r="U43" s="31">
        <v>0</v>
      </c>
      <c r="V43" s="30">
        <v>0</v>
      </c>
      <c r="W43" s="30">
        <v>9</v>
      </c>
      <c r="Y43" s="127">
        <f t="shared" si="3"/>
        <v>0.77777777777777779</v>
      </c>
      <c r="Z43" s="127">
        <f t="shared" si="3"/>
        <v>0.22222222222222221</v>
      </c>
      <c r="AA43" s="127">
        <f t="shared" si="3"/>
        <v>0</v>
      </c>
      <c r="AB43" s="127">
        <f t="shared" si="3"/>
        <v>0</v>
      </c>
      <c r="AD43" s="264">
        <f t="shared" si="6"/>
        <v>0.14529914529914534</v>
      </c>
      <c r="AE43" s="264">
        <f t="shared" si="7"/>
        <v>-0.14529914529914528</v>
      </c>
      <c r="AF43" s="264">
        <f t="shared" si="8"/>
        <v>0</v>
      </c>
      <c r="AG43" s="264">
        <f t="shared" si="9"/>
        <v>0</v>
      </c>
    </row>
    <row r="44" spans="2:33" ht="17.100000000000001" customHeight="1" thickBot="1" x14ac:dyDescent="0.25">
      <c r="B44" s="28">
        <v>3.5</v>
      </c>
      <c r="C44" s="28" t="s">
        <v>60</v>
      </c>
      <c r="D44" s="144"/>
      <c r="E44" s="205">
        <v>11</v>
      </c>
      <c r="F44" s="205">
        <v>2</v>
      </c>
      <c r="G44" s="206">
        <v>0</v>
      </c>
      <c r="H44" s="205">
        <v>0</v>
      </c>
      <c r="I44" s="247">
        <f>SUM(E44:H44)</f>
        <v>13</v>
      </c>
      <c r="J44" s="116"/>
      <c r="K44" s="192">
        <v>0.84615384615384615</v>
      </c>
      <c r="L44" s="192">
        <v>0.15384615384615385</v>
      </c>
      <c r="M44" s="192">
        <v>0</v>
      </c>
      <c r="N44" s="192">
        <v>0</v>
      </c>
      <c r="O44" s="157"/>
      <c r="P44" s="28">
        <v>3.5</v>
      </c>
      <c r="Q44" s="28" t="s">
        <v>60</v>
      </c>
      <c r="R44" s="144"/>
      <c r="S44" s="30">
        <v>6</v>
      </c>
      <c r="T44" s="30">
        <v>3</v>
      </c>
      <c r="U44" s="31">
        <v>0</v>
      </c>
      <c r="V44" s="30">
        <v>0</v>
      </c>
      <c r="W44" s="30">
        <v>9</v>
      </c>
      <c r="Y44" s="127">
        <f t="shared" si="3"/>
        <v>0.66666666666666663</v>
      </c>
      <c r="Z44" s="127">
        <f t="shared" si="3"/>
        <v>0.33333333333333331</v>
      </c>
      <c r="AA44" s="127">
        <f t="shared" si="3"/>
        <v>0</v>
      </c>
      <c r="AB44" s="127">
        <f t="shared" si="3"/>
        <v>0</v>
      </c>
      <c r="AD44" s="264">
        <f t="shared" si="6"/>
        <v>0.17948717948717952</v>
      </c>
      <c r="AE44" s="264">
        <f t="shared" si="7"/>
        <v>-0.17948717948717946</v>
      </c>
      <c r="AF44" s="264">
        <f t="shared" si="8"/>
        <v>0</v>
      </c>
      <c r="AG44" s="264">
        <f t="shared" si="9"/>
        <v>0</v>
      </c>
    </row>
    <row r="45" spans="2:33" ht="17.100000000000001" customHeight="1" thickBot="1" x14ac:dyDescent="0.25">
      <c r="B45" s="28">
        <v>3.6</v>
      </c>
      <c r="C45" s="28" t="s">
        <v>61</v>
      </c>
      <c r="D45" s="144"/>
      <c r="E45" s="205">
        <v>10</v>
      </c>
      <c r="F45" s="205">
        <v>3</v>
      </c>
      <c r="G45" s="206">
        <v>0</v>
      </c>
      <c r="H45" s="205">
        <v>0</v>
      </c>
      <c r="I45" s="247">
        <f>SUM(E45:H45)</f>
        <v>13</v>
      </c>
      <c r="J45" s="116"/>
      <c r="K45" s="192">
        <v>0.76923076923076927</v>
      </c>
      <c r="L45" s="192">
        <v>0.23076923076923078</v>
      </c>
      <c r="M45" s="192">
        <v>0</v>
      </c>
      <c r="N45" s="192">
        <v>0</v>
      </c>
      <c r="O45" s="157"/>
      <c r="P45" s="28">
        <v>3.6</v>
      </c>
      <c r="Q45" s="28" t="s">
        <v>61</v>
      </c>
      <c r="R45" s="144"/>
      <c r="S45" s="30">
        <v>6</v>
      </c>
      <c r="T45" s="30">
        <v>2</v>
      </c>
      <c r="U45" s="31">
        <v>1</v>
      </c>
      <c r="V45" s="30">
        <v>0</v>
      </c>
      <c r="W45" s="30">
        <v>9</v>
      </c>
      <c r="Y45" s="127">
        <f t="shared" si="3"/>
        <v>0.66666666666666663</v>
      </c>
      <c r="Z45" s="127">
        <f t="shared" si="3"/>
        <v>0.22222222222222221</v>
      </c>
      <c r="AA45" s="127">
        <f t="shared" si="3"/>
        <v>0.1111111111111111</v>
      </c>
      <c r="AB45" s="127">
        <f t="shared" si="3"/>
        <v>0</v>
      </c>
      <c r="AD45" s="264">
        <f t="shared" si="6"/>
        <v>0.10256410256410264</v>
      </c>
      <c r="AE45" s="264">
        <f t="shared" si="7"/>
        <v>8.5470085470085722E-3</v>
      </c>
      <c r="AF45" s="264">
        <f t="shared" si="8"/>
        <v>-0.1111111111111111</v>
      </c>
      <c r="AG45" s="264">
        <f t="shared" si="9"/>
        <v>0</v>
      </c>
    </row>
    <row r="46" spans="2:33" ht="25.35" customHeight="1" thickBot="1" x14ac:dyDescent="0.25">
      <c r="B46" s="28">
        <v>3.7</v>
      </c>
      <c r="C46" s="28" t="s">
        <v>62</v>
      </c>
      <c r="D46" s="144"/>
      <c r="E46" s="205">
        <v>11</v>
      </c>
      <c r="F46" s="205">
        <v>2</v>
      </c>
      <c r="G46" s="206">
        <v>0</v>
      </c>
      <c r="H46" s="205">
        <v>0</v>
      </c>
      <c r="I46" s="247">
        <f>SUM(E46:H46)</f>
        <v>13</v>
      </c>
      <c r="J46" s="116"/>
      <c r="K46" s="192">
        <v>0.84615384615384615</v>
      </c>
      <c r="L46" s="192">
        <v>0.15384615384615385</v>
      </c>
      <c r="M46" s="192">
        <v>0</v>
      </c>
      <c r="N46" s="192">
        <v>0</v>
      </c>
      <c r="O46" s="157"/>
      <c r="P46" s="28">
        <v>3.7</v>
      </c>
      <c r="Q46" s="28" t="s">
        <v>62</v>
      </c>
      <c r="R46" s="144"/>
      <c r="S46" s="30">
        <v>7</v>
      </c>
      <c r="T46" s="30">
        <v>1</v>
      </c>
      <c r="U46" s="31">
        <v>1</v>
      </c>
      <c r="V46" s="30">
        <v>0</v>
      </c>
      <c r="W46" s="30">
        <v>9</v>
      </c>
      <c r="Y46" s="127">
        <f t="shared" si="3"/>
        <v>0.77777777777777779</v>
      </c>
      <c r="Z46" s="127">
        <f t="shared" si="3"/>
        <v>0.1111111111111111</v>
      </c>
      <c r="AA46" s="127">
        <f t="shared" si="3"/>
        <v>0.1111111111111111</v>
      </c>
      <c r="AB46" s="127">
        <f t="shared" si="3"/>
        <v>0</v>
      </c>
      <c r="AD46" s="264">
        <f t="shared" si="6"/>
        <v>6.8376068376068355E-2</v>
      </c>
      <c r="AE46" s="264">
        <f t="shared" si="7"/>
        <v>4.273504273504275E-2</v>
      </c>
      <c r="AF46" s="264">
        <f t="shared" si="8"/>
        <v>-0.1111111111111111</v>
      </c>
      <c r="AG46" s="264">
        <f t="shared" si="9"/>
        <v>0</v>
      </c>
    </row>
    <row r="47" spans="2:33" ht="36.6" customHeight="1" thickBot="1" x14ac:dyDescent="0.25">
      <c r="B47" s="28">
        <v>3.8</v>
      </c>
      <c r="C47" s="28" t="s">
        <v>63</v>
      </c>
      <c r="D47" s="144"/>
      <c r="E47" s="205">
        <v>11</v>
      </c>
      <c r="F47" s="205">
        <v>2</v>
      </c>
      <c r="G47" s="206">
        <v>1</v>
      </c>
      <c r="H47" s="205">
        <v>1</v>
      </c>
      <c r="I47" s="205">
        <v>15</v>
      </c>
      <c r="J47" s="116"/>
      <c r="K47" s="192">
        <v>0.73333333333333328</v>
      </c>
      <c r="L47" s="192">
        <v>0.13333333333333333</v>
      </c>
      <c r="M47" s="192">
        <v>6.6666666666666666E-2</v>
      </c>
      <c r="N47" s="192">
        <v>6.6666666666666666E-2</v>
      </c>
      <c r="O47" s="157"/>
      <c r="P47" s="28">
        <v>3.8</v>
      </c>
      <c r="Q47" s="28" t="s">
        <v>63</v>
      </c>
      <c r="R47" s="144"/>
      <c r="S47" s="30">
        <v>13</v>
      </c>
      <c r="T47" s="30">
        <v>2</v>
      </c>
      <c r="U47" s="31">
        <v>1</v>
      </c>
      <c r="V47" s="30">
        <v>0</v>
      </c>
      <c r="W47" s="30">
        <v>16</v>
      </c>
      <c r="Y47" s="127">
        <f t="shared" si="3"/>
        <v>0.8125</v>
      </c>
      <c r="Z47" s="127">
        <f t="shared" si="3"/>
        <v>0.125</v>
      </c>
      <c r="AA47" s="127">
        <f t="shared" si="3"/>
        <v>6.25E-2</v>
      </c>
      <c r="AB47" s="127">
        <f t="shared" si="3"/>
        <v>0</v>
      </c>
      <c r="AD47" s="264">
        <f t="shared" si="6"/>
        <v>-7.9166666666666718E-2</v>
      </c>
      <c r="AE47" s="264">
        <f t="shared" si="7"/>
        <v>8.3333333333333315E-3</v>
      </c>
      <c r="AF47" s="264">
        <f t="shared" si="8"/>
        <v>4.1666666666666657E-3</v>
      </c>
      <c r="AG47" s="264">
        <f t="shared" si="9"/>
        <v>6.6666666666666666E-2</v>
      </c>
    </row>
    <row r="48" spans="2:33" ht="47.85" customHeight="1" thickBot="1" x14ac:dyDescent="0.25">
      <c r="B48" s="28">
        <v>3.9</v>
      </c>
      <c r="C48" s="28" t="s">
        <v>64</v>
      </c>
      <c r="D48" s="144"/>
      <c r="E48" s="30"/>
      <c r="F48" s="30"/>
      <c r="G48" s="248"/>
      <c r="H48" s="30"/>
      <c r="I48" s="30"/>
      <c r="J48" s="249"/>
      <c r="K48" s="246"/>
      <c r="L48" s="246"/>
      <c r="M48" s="246"/>
      <c r="N48" s="246"/>
      <c r="O48" s="157"/>
      <c r="P48" s="28">
        <v>3.9</v>
      </c>
      <c r="Q48" s="28" t="s">
        <v>64</v>
      </c>
      <c r="R48" s="144"/>
      <c r="S48" s="30" t="s">
        <v>47</v>
      </c>
      <c r="T48" s="31" t="s">
        <v>47</v>
      </c>
      <c r="U48" s="30" t="s">
        <v>47</v>
      </c>
      <c r="V48" s="31" t="s">
        <v>47</v>
      </c>
      <c r="W48" s="30" t="s">
        <v>47</v>
      </c>
      <c r="Y48" s="126" t="str">
        <f t="shared" si="3"/>
        <v/>
      </c>
      <c r="Z48" s="126" t="str">
        <f t="shared" si="3"/>
        <v/>
      </c>
      <c r="AA48" s="126" t="str">
        <f t="shared" si="3"/>
        <v/>
      </c>
      <c r="AB48" s="126" t="str">
        <f t="shared" si="3"/>
        <v/>
      </c>
      <c r="AD48" s="186"/>
      <c r="AE48" s="186"/>
      <c r="AF48" s="186"/>
      <c r="AG48" s="186"/>
    </row>
    <row r="49" spans="1:47" ht="25.35" customHeight="1" thickBot="1" x14ac:dyDescent="0.25">
      <c r="B49" s="35">
        <v>4</v>
      </c>
      <c r="C49" s="36" t="s">
        <v>65</v>
      </c>
      <c r="E49" s="145" t="s">
        <v>49</v>
      </c>
      <c r="F49" s="145" t="s">
        <v>49</v>
      </c>
      <c r="G49" s="145" t="s">
        <v>49</v>
      </c>
      <c r="H49" s="145" t="s">
        <v>49</v>
      </c>
      <c r="I49" s="146" t="s">
        <v>49</v>
      </c>
      <c r="K49" s="158" t="s">
        <v>49</v>
      </c>
      <c r="L49" s="158" t="s">
        <v>49</v>
      </c>
      <c r="M49" s="158" t="s">
        <v>49</v>
      </c>
      <c r="N49" s="158" t="s">
        <v>49</v>
      </c>
      <c r="O49" s="157"/>
      <c r="P49" s="35">
        <v>4</v>
      </c>
      <c r="Q49" s="36" t="s">
        <v>65</v>
      </c>
      <c r="S49" s="145" t="s">
        <v>49</v>
      </c>
      <c r="T49" s="145" t="s">
        <v>49</v>
      </c>
      <c r="U49" s="145" t="s">
        <v>49</v>
      </c>
      <c r="V49" s="145" t="s">
        <v>49</v>
      </c>
      <c r="W49" s="146" t="s">
        <v>49</v>
      </c>
      <c r="Y49" s="126" t="str">
        <f t="shared" si="3"/>
        <v/>
      </c>
      <c r="Z49" s="126" t="str">
        <f t="shared" si="3"/>
        <v/>
      </c>
      <c r="AA49" s="126" t="str">
        <f t="shared" si="3"/>
        <v/>
      </c>
      <c r="AB49" s="126" t="str">
        <f t="shared" si="3"/>
        <v/>
      </c>
      <c r="AD49" s="120" t="s">
        <v>49</v>
      </c>
      <c r="AE49" s="120" t="s">
        <v>49</v>
      </c>
      <c r="AF49" s="120" t="s">
        <v>49</v>
      </c>
      <c r="AG49" s="120" t="s">
        <v>49</v>
      </c>
    </row>
    <row r="50" spans="1:47" ht="59.1" customHeight="1" thickBot="1" x14ac:dyDescent="0.25">
      <c r="B50" s="28" t="s">
        <v>66</v>
      </c>
      <c r="C50" s="28" t="s">
        <v>569</v>
      </c>
      <c r="D50" s="144"/>
      <c r="E50" s="224" t="s">
        <v>68</v>
      </c>
      <c r="F50" s="225">
        <v>1</v>
      </c>
      <c r="G50" s="226" t="s">
        <v>352</v>
      </c>
      <c r="H50" s="225" t="s">
        <v>353</v>
      </c>
      <c r="I50" s="224" t="s">
        <v>0</v>
      </c>
      <c r="J50" s="116"/>
      <c r="K50" s="224" t="s">
        <v>68</v>
      </c>
      <c r="L50" s="225">
        <v>1</v>
      </c>
      <c r="M50" s="226" t="s">
        <v>352</v>
      </c>
      <c r="N50" s="225" t="s">
        <v>353</v>
      </c>
      <c r="O50" s="85"/>
      <c r="P50" s="28" t="s">
        <v>66</v>
      </c>
      <c r="Q50" s="28" t="s">
        <v>67</v>
      </c>
      <c r="R50" s="144"/>
      <c r="S50" s="27" t="s">
        <v>68</v>
      </c>
      <c r="T50" s="123">
        <v>1</v>
      </c>
      <c r="U50" s="70" t="s">
        <v>352</v>
      </c>
      <c r="V50" s="123" t="s">
        <v>353</v>
      </c>
      <c r="W50" s="27" t="s">
        <v>0</v>
      </c>
      <c r="Y50" s="27" t="s">
        <v>68</v>
      </c>
      <c r="Z50" s="123">
        <v>1</v>
      </c>
      <c r="AA50" s="70" t="s">
        <v>352</v>
      </c>
      <c r="AB50" s="123" t="s">
        <v>353</v>
      </c>
      <c r="AD50" s="120"/>
      <c r="AE50" s="120"/>
      <c r="AF50" s="120"/>
      <c r="AG50" s="120"/>
    </row>
    <row r="51" spans="1:47" ht="17.100000000000001" customHeight="1" thickBot="1" x14ac:dyDescent="0.25">
      <c r="A51" s="89"/>
      <c r="B51" s="28"/>
      <c r="C51" s="284" t="s">
        <v>570</v>
      </c>
      <c r="D51" s="144"/>
      <c r="E51" s="212">
        <v>0</v>
      </c>
      <c r="F51" s="213">
        <v>1</v>
      </c>
      <c r="G51" s="213">
        <v>7</v>
      </c>
      <c r="H51" s="213">
        <v>7</v>
      </c>
      <c r="I51" s="214">
        <v>15</v>
      </c>
      <c r="J51" s="116"/>
      <c r="K51" s="196">
        <v>0</v>
      </c>
      <c r="L51" s="197">
        <v>6.6666666666666666E-2</v>
      </c>
      <c r="M51" s="197">
        <v>0.46666666666666667</v>
      </c>
      <c r="N51" s="198">
        <v>0.46666666666666667</v>
      </c>
      <c r="O51" s="159"/>
      <c r="P51" s="28"/>
      <c r="Q51" s="28" t="s">
        <v>69</v>
      </c>
      <c r="R51" s="144"/>
      <c r="S51" s="52">
        <v>0</v>
      </c>
      <c r="T51" s="53">
        <v>3</v>
      </c>
      <c r="U51" s="53">
        <v>7</v>
      </c>
      <c r="V51" s="53">
        <v>6</v>
      </c>
      <c r="W51" s="55">
        <v>16</v>
      </c>
      <c r="X51" s="116"/>
      <c r="Y51" s="128">
        <f t="shared" si="3"/>
        <v>0</v>
      </c>
      <c r="Z51" s="129">
        <f t="shared" si="3"/>
        <v>0.1875</v>
      </c>
      <c r="AA51" s="129">
        <f t="shared" si="3"/>
        <v>0.4375</v>
      </c>
      <c r="AB51" s="130">
        <f t="shared" si="3"/>
        <v>0.375</v>
      </c>
      <c r="AC51" s="159"/>
      <c r="AD51" s="160"/>
      <c r="AE51" s="155"/>
      <c r="AF51" s="155"/>
      <c r="AG51" s="155"/>
      <c r="AI51" s="160"/>
      <c r="AJ51" s="155"/>
      <c r="AK51" s="155"/>
      <c r="AL51" s="155"/>
    </row>
    <row r="52" spans="1:47" ht="24" customHeight="1" thickBot="1" x14ac:dyDescent="0.25">
      <c r="A52" s="89"/>
      <c r="B52" s="28"/>
      <c r="C52" s="284"/>
      <c r="D52" s="144"/>
      <c r="E52" s="27" t="s">
        <v>68</v>
      </c>
      <c r="F52" s="262" t="s">
        <v>656</v>
      </c>
      <c r="G52" s="70" t="s">
        <v>657</v>
      </c>
      <c r="H52" s="262" t="s">
        <v>658</v>
      </c>
      <c r="I52" s="27" t="s">
        <v>0</v>
      </c>
      <c r="J52" s="116"/>
      <c r="K52" s="27" t="s">
        <v>68</v>
      </c>
      <c r="L52" s="262" t="s">
        <v>656</v>
      </c>
      <c r="M52" s="70" t="s">
        <v>657</v>
      </c>
      <c r="N52" s="262" t="s">
        <v>658</v>
      </c>
      <c r="O52" s="159"/>
      <c r="P52" s="28"/>
      <c r="Q52" s="28"/>
      <c r="R52" s="144"/>
      <c r="S52" s="41"/>
      <c r="T52" s="41"/>
      <c r="U52" s="41"/>
      <c r="V52" s="41"/>
      <c r="W52" s="41"/>
      <c r="X52" s="116"/>
      <c r="Y52" s="136"/>
      <c r="Z52" s="136"/>
      <c r="AA52" s="136"/>
      <c r="AB52" s="136"/>
      <c r="AC52" s="159"/>
      <c r="AD52" s="120"/>
      <c r="AE52" s="120"/>
      <c r="AG52" s="181"/>
      <c r="AH52" s="181"/>
      <c r="AI52" s="181"/>
      <c r="AJ52" s="181"/>
      <c r="AK52" s="181"/>
      <c r="AL52" s="120"/>
      <c r="AM52" s="160"/>
      <c r="AN52" s="155"/>
      <c r="AO52" s="155"/>
      <c r="AP52" s="155"/>
      <c r="AR52" s="160"/>
      <c r="AS52" s="155"/>
      <c r="AT52" s="155"/>
      <c r="AU52" s="155"/>
    </row>
    <row r="53" spans="1:47" ht="17.100000000000001" customHeight="1" thickBot="1" x14ac:dyDescent="0.25">
      <c r="A53" s="89"/>
      <c r="B53" s="28"/>
      <c r="C53" s="284" t="s">
        <v>571</v>
      </c>
      <c r="D53" s="144"/>
      <c r="E53" s="217">
        <v>0</v>
      </c>
      <c r="F53" s="218">
        <v>3</v>
      </c>
      <c r="G53" s="218">
        <v>8</v>
      </c>
      <c r="H53" s="218">
        <v>4</v>
      </c>
      <c r="I53" s="219">
        <v>15</v>
      </c>
      <c r="J53" s="116"/>
      <c r="K53" s="202">
        <v>0</v>
      </c>
      <c r="L53" s="203">
        <v>0.2</v>
      </c>
      <c r="M53" s="203">
        <v>0.53333333333333333</v>
      </c>
      <c r="N53" s="204">
        <v>0.26666666666666666</v>
      </c>
      <c r="O53" s="159"/>
      <c r="P53" s="28"/>
      <c r="Q53" s="28"/>
      <c r="R53" s="144"/>
      <c r="S53" s="240" t="s">
        <v>634</v>
      </c>
      <c r="T53" s="50"/>
      <c r="U53" s="50"/>
      <c r="V53" s="50"/>
      <c r="W53" s="50"/>
      <c r="X53" s="116"/>
      <c r="Y53" s="136"/>
      <c r="Z53" s="136"/>
      <c r="AA53" s="136"/>
      <c r="AB53" s="136"/>
      <c r="AC53" s="159"/>
      <c r="AD53" s="160"/>
      <c r="AE53" s="155"/>
      <c r="AF53" s="155"/>
      <c r="AG53" s="155"/>
      <c r="AI53" s="160"/>
      <c r="AJ53" s="155"/>
      <c r="AK53" s="155"/>
      <c r="AL53" s="155"/>
    </row>
    <row r="54" spans="1:47" ht="17.100000000000001" customHeight="1" thickBot="1" x14ac:dyDescent="0.25">
      <c r="A54" s="89"/>
      <c r="B54" s="28"/>
      <c r="C54" s="284" t="s">
        <v>70</v>
      </c>
      <c r="D54" s="144"/>
      <c r="E54" s="259">
        <v>5.8</v>
      </c>
      <c r="F54" s="252" t="s">
        <v>0</v>
      </c>
      <c r="G54" s="260">
        <v>2.7206666666666668</v>
      </c>
      <c r="H54" s="252" t="s">
        <v>652</v>
      </c>
      <c r="I54" s="45"/>
      <c r="J54" s="116"/>
      <c r="K54" s="126" t="s">
        <v>49</v>
      </c>
      <c r="L54" s="126" t="s">
        <v>49</v>
      </c>
      <c r="M54" s="126" t="s">
        <v>49</v>
      </c>
      <c r="N54" s="126" t="s">
        <v>49</v>
      </c>
      <c r="O54" s="157"/>
      <c r="P54" s="28"/>
      <c r="Q54" s="28" t="s">
        <v>70</v>
      </c>
      <c r="R54" s="144"/>
      <c r="S54" s="227">
        <v>3.6875</v>
      </c>
      <c r="T54" s="45"/>
      <c r="U54" s="46"/>
      <c r="V54" s="45"/>
      <c r="W54" s="45"/>
      <c r="X54" s="116"/>
      <c r="Y54" s="126" t="str">
        <f t="shared" si="3"/>
        <v/>
      </c>
      <c r="Z54" s="126" t="str">
        <f t="shared" si="3"/>
        <v/>
      </c>
      <c r="AA54" s="126" t="str">
        <f t="shared" si="3"/>
        <v/>
      </c>
      <c r="AB54" s="126" t="str">
        <f t="shared" si="3"/>
        <v/>
      </c>
      <c r="AC54" s="157"/>
      <c r="AD54" s="120" t="s">
        <v>49</v>
      </c>
      <c r="AE54" s="120" t="s">
        <v>49</v>
      </c>
      <c r="AF54" s="120" t="s">
        <v>49</v>
      </c>
      <c r="AG54" s="120" t="s">
        <v>49</v>
      </c>
    </row>
    <row r="55" spans="1:47" ht="47.85" customHeight="1" thickBot="1" x14ac:dyDescent="0.25">
      <c r="B55" s="28" t="s">
        <v>71</v>
      </c>
      <c r="C55" s="28" t="s">
        <v>572</v>
      </c>
      <c r="D55" s="144"/>
      <c r="E55" s="27" t="s">
        <v>68</v>
      </c>
      <c r="F55" s="244" t="s">
        <v>73</v>
      </c>
      <c r="G55" s="27" t="s">
        <v>74</v>
      </c>
      <c r="H55" s="244" t="s">
        <v>75</v>
      </c>
      <c r="I55" s="27" t="s">
        <v>0</v>
      </c>
      <c r="J55" s="116"/>
      <c r="K55" s="27" t="s">
        <v>68</v>
      </c>
      <c r="L55" s="244" t="s">
        <v>73</v>
      </c>
      <c r="M55" s="27" t="s">
        <v>74</v>
      </c>
      <c r="N55" s="244" t="s">
        <v>75</v>
      </c>
      <c r="O55" s="85"/>
      <c r="P55" s="28" t="s">
        <v>71</v>
      </c>
      <c r="Q55" s="28" t="s">
        <v>72</v>
      </c>
      <c r="R55" s="144"/>
      <c r="S55" s="27" t="s">
        <v>68</v>
      </c>
      <c r="T55" s="191" t="s">
        <v>73</v>
      </c>
      <c r="U55" s="27" t="s">
        <v>74</v>
      </c>
      <c r="V55" s="191" t="s">
        <v>75</v>
      </c>
      <c r="W55" s="27" t="s">
        <v>0</v>
      </c>
      <c r="X55" s="116"/>
      <c r="Y55" s="27" t="s">
        <v>68</v>
      </c>
      <c r="Z55" s="191" t="s">
        <v>73</v>
      </c>
      <c r="AA55" s="27" t="s">
        <v>74</v>
      </c>
      <c r="AB55" s="191" t="s">
        <v>75</v>
      </c>
      <c r="AC55" s="85"/>
      <c r="AD55" s="224" t="s">
        <v>400</v>
      </c>
      <c r="AE55" s="224" t="s">
        <v>73</v>
      </c>
      <c r="AF55" s="224" t="s">
        <v>405</v>
      </c>
      <c r="AG55" s="224" t="s">
        <v>406</v>
      </c>
    </row>
    <row r="56" spans="1:47" ht="17.100000000000001" customHeight="1" thickBot="1" x14ac:dyDescent="0.25">
      <c r="B56" s="48" t="s">
        <v>76</v>
      </c>
      <c r="C56" s="28" t="s">
        <v>573</v>
      </c>
      <c r="D56" s="144"/>
      <c r="E56" s="212">
        <v>0</v>
      </c>
      <c r="F56" s="213">
        <v>2</v>
      </c>
      <c r="G56" s="213">
        <v>13</v>
      </c>
      <c r="H56" s="213">
        <v>0</v>
      </c>
      <c r="I56" s="214">
        <v>15</v>
      </c>
      <c r="J56" s="116"/>
      <c r="K56" s="196">
        <v>0</v>
      </c>
      <c r="L56" s="197">
        <v>0.13333333333333333</v>
      </c>
      <c r="M56" s="197">
        <v>0.8666666666666667</v>
      </c>
      <c r="N56" s="198">
        <v>0</v>
      </c>
      <c r="O56" s="159"/>
      <c r="P56" s="48" t="s">
        <v>76</v>
      </c>
      <c r="Q56" s="28" t="s">
        <v>77</v>
      </c>
      <c r="R56" s="144"/>
      <c r="S56" s="40">
        <v>0</v>
      </c>
      <c r="T56" s="41">
        <v>6</v>
      </c>
      <c r="U56" s="41">
        <v>10</v>
      </c>
      <c r="V56" s="41">
        <v>0</v>
      </c>
      <c r="W56" s="43">
        <v>16</v>
      </c>
      <c r="Y56" s="132">
        <f t="shared" si="3"/>
        <v>0</v>
      </c>
      <c r="Z56" s="133">
        <f t="shared" si="3"/>
        <v>0.375</v>
      </c>
      <c r="AA56" s="133">
        <f t="shared" si="3"/>
        <v>0.625</v>
      </c>
      <c r="AB56" s="134">
        <f t="shared" si="3"/>
        <v>0</v>
      </c>
      <c r="AD56" s="267">
        <f t="shared" ref="AD56:AG58" si="10">K56-Y56</f>
        <v>0</v>
      </c>
      <c r="AE56" s="268">
        <f t="shared" si="10"/>
        <v>-0.24166666666666667</v>
      </c>
      <c r="AF56" s="268">
        <f t="shared" si="10"/>
        <v>0.2416666666666667</v>
      </c>
      <c r="AG56" s="269">
        <f t="shared" si="10"/>
        <v>0</v>
      </c>
    </row>
    <row r="57" spans="1:47" ht="17.100000000000001" customHeight="1" thickBot="1" x14ac:dyDescent="0.25">
      <c r="B57" s="48" t="s">
        <v>78</v>
      </c>
      <c r="C57" s="28" t="s">
        <v>574</v>
      </c>
      <c r="D57" s="144"/>
      <c r="E57" s="215">
        <v>0</v>
      </c>
      <c r="F57" s="207">
        <v>1</v>
      </c>
      <c r="G57" s="207">
        <v>9</v>
      </c>
      <c r="H57" s="207">
        <v>5</v>
      </c>
      <c r="I57" s="216">
        <v>15</v>
      </c>
      <c r="J57" s="116"/>
      <c r="K57" s="199">
        <v>0</v>
      </c>
      <c r="L57" s="200">
        <v>6.6666666666666666E-2</v>
      </c>
      <c r="M57" s="200">
        <v>0.6</v>
      </c>
      <c r="N57" s="201">
        <v>0.33333333333333331</v>
      </c>
      <c r="O57" s="159"/>
      <c r="P57" s="48" t="s">
        <v>78</v>
      </c>
      <c r="Q57" s="28" t="s">
        <v>79</v>
      </c>
      <c r="R57" s="144"/>
      <c r="S57" s="49">
        <v>1</v>
      </c>
      <c r="T57" s="50">
        <v>3</v>
      </c>
      <c r="U57" s="50">
        <v>11</v>
      </c>
      <c r="V57" s="50">
        <v>1</v>
      </c>
      <c r="W57" s="51">
        <v>16</v>
      </c>
      <c r="Y57" s="135">
        <f t="shared" si="3"/>
        <v>6.25E-2</v>
      </c>
      <c r="Z57" s="136">
        <f t="shared" si="3"/>
        <v>0.1875</v>
      </c>
      <c r="AA57" s="136">
        <f t="shared" si="3"/>
        <v>0.6875</v>
      </c>
      <c r="AB57" s="137">
        <f t="shared" si="3"/>
        <v>6.25E-2</v>
      </c>
      <c r="AD57" s="274">
        <f t="shared" si="10"/>
        <v>-6.25E-2</v>
      </c>
      <c r="AE57" s="273">
        <f t="shared" si="10"/>
        <v>-0.12083333333333333</v>
      </c>
      <c r="AF57" s="273">
        <f t="shared" si="10"/>
        <v>-8.7500000000000022E-2</v>
      </c>
      <c r="AG57" s="275">
        <f t="shared" si="10"/>
        <v>0.27083333333333331</v>
      </c>
    </row>
    <row r="58" spans="1:47" ht="17.100000000000001" customHeight="1" thickBot="1" x14ac:dyDescent="0.25">
      <c r="B58" s="48" t="s">
        <v>80</v>
      </c>
      <c r="C58" s="28" t="s">
        <v>575</v>
      </c>
      <c r="D58" s="144"/>
      <c r="E58" s="217">
        <v>2</v>
      </c>
      <c r="F58" s="218">
        <v>3</v>
      </c>
      <c r="G58" s="218">
        <v>5</v>
      </c>
      <c r="H58" s="218">
        <v>5</v>
      </c>
      <c r="I58" s="219">
        <v>15</v>
      </c>
      <c r="J58" s="116"/>
      <c r="K58" s="202">
        <v>0.13333333333333333</v>
      </c>
      <c r="L58" s="203">
        <v>0.2</v>
      </c>
      <c r="M58" s="203">
        <v>0.33333333333333331</v>
      </c>
      <c r="N58" s="204">
        <v>0.33333333333333331</v>
      </c>
      <c r="O58" s="159"/>
      <c r="P58" s="48" t="s">
        <v>80</v>
      </c>
      <c r="Q58" s="28" t="s">
        <v>81</v>
      </c>
      <c r="R58" s="144"/>
      <c r="S58" s="44">
        <v>0</v>
      </c>
      <c r="T58" s="45">
        <v>3</v>
      </c>
      <c r="U58" s="45">
        <v>5</v>
      </c>
      <c r="V58" s="45">
        <v>8</v>
      </c>
      <c r="W58" s="47">
        <v>16</v>
      </c>
      <c r="Y58" s="138">
        <f t="shared" si="3"/>
        <v>0</v>
      </c>
      <c r="Z58" s="139">
        <f t="shared" si="3"/>
        <v>0.1875</v>
      </c>
      <c r="AA58" s="139">
        <f t="shared" si="3"/>
        <v>0.3125</v>
      </c>
      <c r="AB58" s="140">
        <f t="shared" si="3"/>
        <v>0.5</v>
      </c>
      <c r="AD58" s="270">
        <f t="shared" si="10"/>
        <v>0.13333333333333333</v>
      </c>
      <c r="AE58" s="271">
        <f t="shared" si="10"/>
        <v>1.2500000000000011E-2</v>
      </c>
      <c r="AF58" s="271">
        <f t="shared" si="10"/>
        <v>2.0833333333333315E-2</v>
      </c>
      <c r="AG58" s="272">
        <f t="shared" si="10"/>
        <v>-0.16666666666666669</v>
      </c>
    </row>
    <row r="59" spans="1:47" ht="17.100000000000001" customHeight="1" thickBot="1" x14ac:dyDescent="0.25">
      <c r="A59" s="89"/>
      <c r="B59" s="48"/>
      <c r="C59" s="28"/>
      <c r="D59" s="144"/>
      <c r="E59" s="224" t="s">
        <v>530</v>
      </c>
      <c r="F59" s="225" t="s">
        <v>36</v>
      </c>
      <c r="G59" s="224" t="s">
        <v>531</v>
      </c>
      <c r="H59" s="50"/>
      <c r="I59" s="50"/>
      <c r="J59" s="116"/>
      <c r="K59" s="131"/>
      <c r="L59" s="131"/>
      <c r="M59" s="131"/>
      <c r="N59" s="131"/>
      <c r="O59" s="159"/>
      <c r="P59" s="48"/>
      <c r="Q59" s="28"/>
      <c r="R59" s="144"/>
      <c r="S59" s="27" t="s">
        <v>530</v>
      </c>
      <c r="T59" s="123" t="s">
        <v>36</v>
      </c>
      <c r="U59" s="27" t="s">
        <v>531</v>
      </c>
      <c r="V59" s="50"/>
      <c r="W59" s="50"/>
      <c r="Y59" s="131"/>
      <c r="Z59" s="131"/>
      <c r="AA59" s="131"/>
      <c r="AB59" s="131"/>
      <c r="AD59" s="276" t="s">
        <v>530</v>
      </c>
      <c r="AE59" s="277" t="s">
        <v>36</v>
      </c>
      <c r="AF59" s="276" t="s">
        <v>531</v>
      </c>
      <c r="AG59" s="120"/>
    </row>
    <row r="60" spans="1:47" ht="17.100000000000001" customHeight="1" thickBot="1" x14ac:dyDescent="0.25">
      <c r="A60" s="89"/>
      <c r="B60" s="48"/>
      <c r="C60" s="290" t="s">
        <v>532</v>
      </c>
      <c r="D60" s="144"/>
      <c r="E60" s="255">
        <v>24</v>
      </c>
      <c r="F60" s="256">
        <v>39.266666666666666</v>
      </c>
      <c r="G60" s="257">
        <v>36.733333333333334</v>
      </c>
      <c r="H60" s="50"/>
      <c r="I60" s="50"/>
      <c r="J60" s="116"/>
      <c r="K60" s="131"/>
      <c r="L60" s="131"/>
      <c r="M60" s="131"/>
      <c r="N60" s="131"/>
      <c r="O60" s="159"/>
      <c r="P60" s="48"/>
      <c r="Q60" s="103" t="s">
        <v>532</v>
      </c>
      <c r="R60" s="144"/>
      <c r="S60" s="104">
        <v>0.22</v>
      </c>
      <c r="T60" s="105">
        <v>0.31</v>
      </c>
      <c r="U60" s="106">
        <v>0.47</v>
      </c>
      <c r="V60" s="50"/>
      <c r="W60" s="50"/>
      <c r="Y60" s="131"/>
      <c r="Z60" s="131"/>
      <c r="AA60" s="131"/>
      <c r="AB60" s="131"/>
      <c r="AD60" s="278">
        <f>E60/100-S60</f>
        <v>1.999999999999999E-2</v>
      </c>
      <c r="AE60" s="279">
        <f>F60/100-T60</f>
        <v>8.2666666666666666E-2</v>
      </c>
      <c r="AF60" s="280">
        <f>G60/100-U60</f>
        <v>-0.10266666666666663</v>
      </c>
      <c r="AG60" s="120"/>
    </row>
    <row r="61" spans="1:47" ht="17.100000000000001" customHeight="1" thickBot="1" x14ac:dyDescent="0.25">
      <c r="A61" s="89"/>
      <c r="B61" s="48"/>
      <c r="C61" s="290" t="s">
        <v>653</v>
      </c>
      <c r="D61" s="144"/>
      <c r="E61" s="258">
        <v>1.7146666666666666</v>
      </c>
      <c r="F61" s="259">
        <v>2.5566666666666662</v>
      </c>
      <c r="G61" s="289"/>
      <c r="H61" s="50"/>
      <c r="I61" s="50"/>
      <c r="J61" s="116"/>
      <c r="K61" s="131"/>
      <c r="L61" s="131"/>
      <c r="M61" s="131"/>
      <c r="N61" s="131"/>
      <c r="O61" s="159"/>
      <c r="P61" s="48"/>
      <c r="Q61" s="103"/>
      <c r="R61" s="144"/>
      <c r="S61" s="253"/>
      <c r="T61" s="253"/>
      <c r="U61" s="253"/>
      <c r="V61" s="50"/>
      <c r="W61" s="50"/>
      <c r="Y61" s="131"/>
      <c r="Z61" s="131"/>
      <c r="AA61" s="131"/>
      <c r="AB61" s="131"/>
      <c r="AD61" s="234"/>
      <c r="AE61" s="234"/>
      <c r="AF61" s="234"/>
      <c r="AG61" s="120"/>
    </row>
    <row r="62" spans="1:47" ht="17.100000000000001" customHeight="1" thickBot="1" x14ac:dyDescent="0.25">
      <c r="A62" s="89"/>
      <c r="B62" s="48"/>
      <c r="C62" s="290" t="s">
        <v>661</v>
      </c>
      <c r="D62" s="144"/>
      <c r="E62" s="286" t="s">
        <v>663</v>
      </c>
      <c r="F62" s="287"/>
      <c r="G62" s="287"/>
      <c r="H62" s="50"/>
      <c r="I62" s="50"/>
      <c r="J62" s="116"/>
      <c r="K62" s="131"/>
      <c r="L62" s="131"/>
      <c r="M62" s="131"/>
      <c r="N62" s="131"/>
      <c r="O62" s="159"/>
      <c r="P62" s="48"/>
      <c r="Q62" s="103"/>
      <c r="R62" s="144"/>
      <c r="S62" s="253"/>
      <c r="T62" s="253"/>
      <c r="U62" s="253"/>
      <c r="V62" s="50"/>
      <c r="W62" s="50"/>
      <c r="Y62" s="131"/>
      <c r="Z62" s="131"/>
      <c r="AA62" s="131"/>
      <c r="AB62" s="131"/>
      <c r="AD62" s="253"/>
      <c r="AE62" s="253"/>
      <c r="AF62" s="254"/>
      <c r="AG62" s="120"/>
    </row>
    <row r="63" spans="1:47" ht="17.100000000000001" customHeight="1" thickBot="1" x14ac:dyDescent="0.25">
      <c r="B63" s="28" t="s">
        <v>82</v>
      </c>
      <c r="C63" s="28" t="s">
        <v>83</v>
      </c>
      <c r="D63" s="144"/>
      <c r="E63" s="205">
        <v>7</v>
      </c>
      <c r="F63" s="205">
        <v>5</v>
      </c>
      <c r="G63" s="206">
        <v>2</v>
      </c>
      <c r="H63" s="205">
        <v>1</v>
      </c>
      <c r="I63" s="205">
        <v>15</v>
      </c>
      <c r="J63" s="116"/>
      <c r="K63" s="192">
        <v>0.46666666666666667</v>
      </c>
      <c r="L63" s="192">
        <v>0.33333333333333331</v>
      </c>
      <c r="M63" s="192">
        <v>0.13333333333333333</v>
      </c>
      <c r="N63" s="192">
        <v>6.6666666666666666E-2</v>
      </c>
      <c r="O63" s="157"/>
      <c r="P63" s="28" t="s">
        <v>82</v>
      </c>
      <c r="Q63" s="28" t="s">
        <v>83</v>
      </c>
      <c r="R63" s="144"/>
      <c r="S63" s="30">
        <v>4</v>
      </c>
      <c r="T63" s="30">
        <v>5</v>
      </c>
      <c r="U63" s="31">
        <v>3</v>
      </c>
      <c r="V63" s="30">
        <v>4</v>
      </c>
      <c r="W63" s="30">
        <v>16</v>
      </c>
      <c r="Y63" s="127">
        <f t="shared" si="3"/>
        <v>0.25</v>
      </c>
      <c r="Z63" s="127">
        <f t="shared" si="3"/>
        <v>0.3125</v>
      </c>
      <c r="AA63" s="127">
        <f t="shared" si="3"/>
        <v>0.1875</v>
      </c>
      <c r="AB63" s="127">
        <f t="shared" si="3"/>
        <v>0.25</v>
      </c>
      <c r="AD63" s="264">
        <f t="shared" ref="AD63:AD75" si="11">K63-Y63</f>
        <v>0.21666666666666667</v>
      </c>
      <c r="AE63" s="264">
        <f t="shared" ref="AE63:AE75" si="12">L63-Z63</f>
        <v>2.0833333333333315E-2</v>
      </c>
      <c r="AF63" s="264">
        <f t="shared" ref="AF63:AF75" si="13">M63-AA63</f>
        <v>-5.4166666666666669E-2</v>
      </c>
      <c r="AG63" s="264">
        <f t="shared" ref="AG63:AG75" si="14">N63-AB63</f>
        <v>-0.18333333333333335</v>
      </c>
    </row>
    <row r="64" spans="1:47" ht="25.35" customHeight="1" thickBot="1" x14ac:dyDescent="0.25">
      <c r="B64" s="28">
        <v>4.4000000000000004</v>
      </c>
      <c r="C64" s="28" t="s">
        <v>84</v>
      </c>
      <c r="D64" s="144"/>
      <c r="E64" s="30"/>
      <c r="F64" s="30"/>
      <c r="G64" s="248"/>
      <c r="H64" s="30"/>
      <c r="I64" s="30"/>
      <c r="J64" s="249"/>
      <c r="K64" s="246"/>
      <c r="L64" s="246"/>
      <c r="M64" s="246"/>
      <c r="N64" s="246"/>
      <c r="O64" s="157"/>
      <c r="P64" s="28">
        <v>4.4000000000000004</v>
      </c>
      <c r="Q64" s="28" t="s">
        <v>84</v>
      </c>
      <c r="R64" s="144"/>
      <c r="S64" s="30">
        <v>0</v>
      </c>
      <c r="T64" s="30">
        <v>0</v>
      </c>
      <c r="U64" s="31">
        <v>0</v>
      </c>
      <c r="V64" s="30">
        <v>0</v>
      </c>
      <c r="W64" s="30">
        <v>0</v>
      </c>
      <c r="Y64" s="127" t="str">
        <f t="shared" si="3"/>
        <v/>
      </c>
      <c r="Z64" s="127" t="str">
        <f t="shared" si="3"/>
        <v/>
      </c>
      <c r="AA64" s="127" t="str">
        <f t="shared" si="3"/>
        <v/>
      </c>
      <c r="AB64" s="127" t="str">
        <f t="shared" si="3"/>
        <v/>
      </c>
      <c r="AD64" s="186"/>
      <c r="AE64" s="186"/>
      <c r="AF64" s="186"/>
      <c r="AG64" s="186"/>
    </row>
    <row r="65" spans="1:33" ht="17.100000000000001" customHeight="1" thickBot="1" x14ac:dyDescent="0.25">
      <c r="B65" s="28">
        <v>4.5</v>
      </c>
      <c r="C65" s="28" t="s">
        <v>85</v>
      </c>
      <c r="D65" s="144"/>
      <c r="E65" s="205">
        <v>15</v>
      </c>
      <c r="F65" s="205">
        <v>0</v>
      </c>
      <c r="G65" s="206">
        <v>0</v>
      </c>
      <c r="H65" s="205">
        <v>0</v>
      </c>
      <c r="I65" s="205">
        <v>15</v>
      </c>
      <c r="J65" s="116"/>
      <c r="K65" s="192">
        <v>1</v>
      </c>
      <c r="L65" s="192">
        <v>0</v>
      </c>
      <c r="M65" s="192">
        <v>0</v>
      </c>
      <c r="N65" s="192">
        <v>0</v>
      </c>
      <c r="O65" s="157"/>
      <c r="P65" s="28">
        <v>4.5</v>
      </c>
      <c r="Q65" s="28" t="s">
        <v>85</v>
      </c>
      <c r="R65" s="144"/>
      <c r="S65" s="30">
        <v>16</v>
      </c>
      <c r="T65" s="30">
        <v>0</v>
      </c>
      <c r="U65" s="31">
        <v>0</v>
      </c>
      <c r="V65" s="30">
        <v>0</v>
      </c>
      <c r="W65" s="30">
        <v>16</v>
      </c>
      <c r="Y65" s="127">
        <f t="shared" si="3"/>
        <v>1</v>
      </c>
      <c r="Z65" s="127">
        <f t="shared" si="3"/>
        <v>0</v>
      </c>
      <c r="AA65" s="127">
        <f t="shared" si="3"/>
        <v>0</v>
      </c>
      <c r="AB65" s="127">
        <f t="shared" si="3"/>
        <v>0</v>
      </c>
      <c r="AD65" s="264">
        <f t="shared" si="11"/>
        <v>0</v>
      </c>
      <c r="AE65" s="264">
        <f t="shared" si="12"/>
        <v>0</v>
      </c>
      <c r="AF65" s="264">
        <f t="shared" si="13"/>
        <v>0</v>
      </c>
      <c r="AG65" s="264">
        <f t="shared" si="14"/>
        <v>0</v>
      </c>
    </row>
    <row r="66" spans="1:33" ht="17.100000000000001" customHeight="1" thickBot="1" x14ac:dyDescent="0.25">
      <c r="B66" s="28">
        <v>4.5999999999999996</v>
      </c>
      <c r="C66" s="28" t="s">
        <v>576</v>
      </c>
      <c r="D66" s="144"/>
      <c r="E66" s="205">
        <v>13</v>
      </c>
      <c r="F66" s="205">
        <v>0</v>
      </c>
      <c r="G66" s="206">
        <v>0</v>
      </c>
      <c r="H66" s="205">
        <v>2</v>
      </c>
      <c r="I66" s="205">
        <v>15</v>
      </c>
      <c r="J66" s="116"/>
      <c r="K66" s="192">
        <v>0.8666666666666667</v>
      </c>
      <c r="L66" s="192">
        <v>0</v>
      </c>
      <c r="M66" s="192">
        <v>0</v>
      </c>
      <c r="N66" s="192">
        <v>0.13333333333333333</v>
      </c>
      <c r="O66" s="157"/>
      <c r="P66" s="28">
        <v>4.5999999999999996</v>
      </c>
      <c r="Q66" s="28" t="s">
        <v>86</v>
      </c>
      <c r="R66" s="144"/>
      <c r="S66" s="30">
        <v>12</v>
      </c>
      <c r="T66" s="30">
        <v>0</v>
      </c>
      <c r="U66" s="31">
        <v>1</v>
      </c>
      <c r="V66" s="30">
        <v>3</v>
      </c>
      <c r="W66" s="30">
        <v>16</v>
      </c>
      <c r="Y66" s="127">
        <f t="shared" si="3"/>
        <v>0.75</v>
      </c>
      <c r="Z66" s="127">
        <f t="shared" si="3"/>
        <v>0</v>
      </c>
      <c r="AA66" s="127">
        <f t="shared" si="3"/>
        <v>6.25E-2</v>
      </c>
      <c r="AB66" s="127">
        <f t="shared" si="3"/>
        <v>0.1875</v>
      </c>
      <c r="AD66" s="264">
        <f t="shared" si="11"/>
        <v>0.1166666666666667</v>
      </c>
      <c r="AE66" s="264">
        <f t="shared" si="12"/>
        <v>0</v>
      </c>
      <c r="AF66" s="264">
        <f t="shared" si="13"/>
        <v>-6.25E-2</v>
      </c>
      <c r="AG66" s="264">
        <f t="shared" si="14"/>
        <v>-5.4166666666666669E-2</v>
      </c>
    </row>
    <row r="67" spans="1:33" ht="25.35" customHeight="1" thickBot="1" x14ac:dyDescent="0.25">
      <c r="B67" s="28">
        <v>4.7</v>
      </c>
      <c r="C67" s="28" t="s">
        <v>577</v>
      </c>
      <c r="D67" s="144"/>
      <c r="E67" s="205">
        <v>13</v>
      </c>
      <c r="F67" s="205">
        <v>2</v>
      </c>
      <c r="G67" s="206">
        <v>0</v>
      </c>
      <c r="H67" s="205">
        <v>0</v>
      </c>
      <c r="I67" s="205">
        <v>15</v>
      </c>
      <c r="J67" s="116"/>
      <c r="K67" s="192">
        <v>0.8666666666666667</v>
      </c>
      <c r="L67" s="192">
        <v>0.13333333333333333</v>
      </c>
      <c r="M67" s="192">
        <v>0</v>
      </c>
      <c r="N67" s="192">
        <v>0</v>
      </c>
      <c r="O67" s="157"/>
      <c r="P67" s="28">
        <v>4.7</v>
      </c>
      <c r="Q67" s="28" t="s">
        <v>87</v>
      </c>
      <c r="R67" s="144"/>
      <c r="S67" s="30">
        <v>14</v>
      </c>
      <c r="T67" s="30">
        <v>2</v>
      </c>
      <c r="U67" s="31">
        <v>0</v>
      </c>
      <c r="V67" s="30">
        <v>0</v>
      </c>
      <c r="W67" s="30">
        <v>16</v>
      </c>
      <c r="Y67" s="127">
        <f t="shared" si="3"/>
        <v>0.875</v>
      </c>
      <c r="Z67" s="127">
        <f t="shared" si="3"/>
        <v>0.125</v>
      </c>
      <c r="AA67" s="127">
        <f t="shared" si="3"/>
        <v>0</v>
      </c>
      <c r="AB67" s="127">
        <f t="shared" si="3"/>
        <v>0</v>
      </c>
      <c r="AD67" s="264">
        <f t="shared" si="11"/>
        <v>-8.3333333333333037E-3</v>
      </c>
      <c r="AE67" s="264">
        <f t="shared" si="12"/>
        <v>8.3333333333333315E-3</v>
      </c>
      <c r="AF67" s="264">
        <f t="shared" si="13"/>
        <v>0</v>
      </c>
      <c r="AG67" s="264">
        <f t="shared" si="14"/>
        <v>0</v>
      </c>
    </row>
    <row r="68" spans="1:33" ht="25.35" customHeight="1" thickBot="1" x14ac:dyDescent="0.25">
      <c r="B68" s="28">
        <v>4.8</v>
      </c>
      <c r="C68" s="28" t="s">
        <v>88</v>
      </c>
      <c r="D68" s="144"/>
      <c r="E68" s="205">
        <v>12</v>
      </c>
      <c r="F68" s="205">
        <v>3</v>
      </c>
      <c r="G68" s="206">
        <v>0</v>
      </c>
      <c r="H68" s="205">
        <v>0</v>
      </c>
      <c r="I68" s="205">
        <v>15</v>
      </c>
      <c r="J68" s="116"/>
      <c r="K68" s="192">
        <v>0.8</v>
      </c>
      <c r="L68" s="192">
        <v>0.2</v>
      </c>
      <c r="M68" s="192">
        <v>0</v>
      </c>
      <c r="N68" s="192">
        <v>0</v>
      </c>
      <c r="O68" s="157"/>
      <c r="P68" s="28">
        <v>4.8</v>
      </c>
      <c r="Q68" s="28" t="s">
        <v>88</v>
      </c>
      <c r="R68" s="144"/>
      <c r="S68" s="30">
        <v>12</v>
      </c>
      <c r="T68" s="30">
        <v>3</v>
      </c>
      <c r="U68" s="31">
        <v>1</v>
      </c>
      <c r="V68" s="30">
        <v>0</v>
      </c>
      <c r="W68" s="30">
        <v>16</v>
      </c>
      <c r="Y68" s="127">
        <f t="shared" si="3"/>
        <v>0.75</v>
      </c>
      <c r="Z68" s="127">
        <f t="shared" si="3"/>
        <v>0.1875</v>
      </c>
      <c r="AA68" s="127">
        <f t="shared" si="3"/>
        <v>6.25E-2</v>
      </c>
      <c r="AB68" s="127">
        <f t="shared" si="3"/>
        <v>0</v>
      </c>
      <c r="AD68" s="264">
        <f t="shared" si="11"/>
        <v>5.0000000000000044E-2</v>
      </c>
      <c r="AE68" s="264">
        <f t="shared" si="12"/>
        <v>1.2500000000000011E-2</v>
      </c>
      <c r="AF68" s="264">
        <f t="shared" si="13"/>
        <v>-6.25E-2</v>
      </c>
      <c r="AG68" s="264">
        <f t="shared" si="14"/>
        <v>0</v>
      </c>
    </row>
    <row r="69" spans="1:33" ht="25.35" customHeight="1" thickBot="1" x14ac:dyDescent="0.25">
      <c r="B69" s="28">
        <v>4.9000000000000004</v>
      </c>
      <c r="C69" s="28" t="s">
        <v>578</v>
      </c>
      <c r="D69" s="144"/>
      <c r="E69" s="205">
        <v>15</v>
      </c>
      <c r="F69" s="205">
        <v>0</v>
      </c>
      <c r="G69" s="206">
        <v>0</v>
      </c>
      <c r="H69" s="205">
        <v>0</v>
      </c>
      <c r="I69" s="205">
        <v>15</v>
      </c>
      <c r="J69" s="116"/>
      <c r="K69" s="192">
        <v>1</v>
      </c>
      <c r="L69" s="192">
        <v>0</v>
      </c>
      <c r="M69" s="192">
        <v>0</v>
      </c>
      <c r="N69" s="192">
        <v>0</v>
      </c>
      <c r="O69" s="157"/>
      <c r="P69" s="28">
        <v>4.9000000000000004</v>
      </c>
      <c r="Q69" s="28" t="s">
        <v>89</v>
      </c>
      <c r="R69" s="144"/>
      <c r="S69" s="30">
        <v>16</v>
      </c>
      <c r="T69" s="30">
        <v>0</v>
      </c>
      <c r="U69" s="31">
        <v>0</v>
      </c>
      <c r="V69" s="30">
        <v>0</v>
      </c>
      <c r="W69" s="30">
        <v>16</v>
      </c>
      <c r="Y69" s="127">
        <f t="shared" si="3"/>
        <v>1</v>
      </c>
      <c r="Z69" s="127">
        <f t="shared" si="3"/>
        <v>0</v>
      </c>
      <c r="AA69" s="127">
        <f t="shared" si="3"/>
        <v>0</v>
      </c>
      <c r="AB69" s="127">
        <f t="shared" si="3"/>
        <v>0</v>
      </c>
      <c r="AD69" s="264">
        <f t="shared" si="11"/>
        <v>0</v>
      </c>
      <c r="AE69" s="264">
        <f t="shared" si="12"/>
        <v>0</v>
      </c>
      <c r="AF69" s="264">
        <f t="shared" si="13"/>
        <v>0</v>
      </c>
      <c r="AG69" s="264">
        <f t="shared" si="14"/>
        <v>0</v>
      </c>
    </row>
    <row r="70" spans="1:33" ht="25.35" customHeight="1" thickBot="1" x14ac:dyDescent="0.25">
      <c r="B70" s="28" t="s">
        <v>90</v>
      </c>
      <c r="C70" s="28" t="s">
        <v>91</v>
      </c>
      <c r="D70" s="144"/>
      <c r="E70" s="205">
        <v>13</v>
      </c>
      <c r="F70" s="205">
        <v>1</v>
      </c>
      <c r="G70" s="206">
        <v>1</v>
      </c>
      <c r="H70" s="205">
        <v>0</v>
      </c>
      <c r="I70" s="205">
        <v>15</v>
      </c>
      <c r="J70" s="116"/>
      <c r="K70" s="192">
        <v>0.8666666666666667</v>
      </c>
      <c r="L70" s="192">
        <v>6.6666666666666666E-2</v>
      </c>
      <c r="M70" s="192">
        <v>6.6666666666666666E-2</v>
      </c>
      <c r="N70" s="192">
        <v>0</v>
      </c>
      <c r="O70" s="157"/>
      <c r="P70" s="28" t="s">
        <v>90</v>
      </c>
      <c r="Q70" s="28" t="s">
        <v>91</v>
      </c>
      <c r="R70" s="144"/>
      <c r="S70" s="30">
        <v>12</v>
      </c>
      <c r="T70" s="30">
        <v>3</v>
      </c>
      <c r="U70" s="31">
        <v>0</v>
      </c>
      <c r="V70" s="30">
        <v>1</v>
      </c>
      <c r="W70" s="30">
        <v>16</v>
      </c>
      <c r="Y70" s="127">
        <f t="shared" si="3"/>
        <v>0.75</v>
      </c>
      <c r="Z70" s="127">
        <f t="shared" si="3"/>
        <v>0.1875</v>
      </c>
      <c r="AA70" s="127">
        <f t="shared" si="3"/>
        <v>0</v>
      </c>
      <c r="AB70" s="127">
        <f t="shared" si="3"/>
        <v>6.25E-2</v>
      </c>
      <c r="AD70" s="264">
        <f t="shared" si="11"/>
        <v>0.1166666666666667</v>
      </c>
      <c r="AE70" s="264">
        <f t="shared" si="12"/>
        <v>-0.12083333333333333</v>
      </c>
      <c r="AF70" s="264">
        <f t="shared" si="13"/>
        <v>6.6666666666666666E-2</v>
      </c>
      <c r="AG70" s="264">
        <f t="shared" si="14"/>
        <v>-6.25E-2</v>
      </c>
    </row>
    <row r="71" spans="1:33" ht="36.6" customHeight="1" thickBot="1" x14ac:dyDescent="0.25">
      <c r="B71" s="28">
        <v>4.1100000000000003</v>
      </c>
      <c r="C71" s="28" t="s">
        <v>579</v>
      </c>
      <c r="D71" s="144"/>
      <c r="E71" s="205">
        <v>15</v>
      </c>
      <c r="F71" s="205">
        <v>0</v>
      </c>
      <c r="G71" s="206">
        <v>0</v>
      </c>
      <c r="H71" s="205">
        <v>0</v>
      </c>
      <c r="I71" s="205">
        <v>15</v>
      </c>
      <c r="J71" s="116"/>
      <c r="K71" s="192">
        <v>1</v>
      </c>
      <c r="L71" s="192">
        <v>0</v>
      </c>
      <c r="M71" s="192">
        <v>0</v>
      </c>
      <c r="N71" s="192">
        <v>0</v>
      </c>
      <c r="O71" s="157"/>
      <c r="P71" s="28">
        <v>4.1100000000000003</v>
      </c>
      <c r="Q71" s="28" t="s">
        <v>92</v>
      </c>
      <c r="R71" s="144"/>
      <c r="S71" s="30">
        <v>15</v>
      </c>
      <c r="T71" s="30">
        <v>0</v>
      </c>
      <c r="U71" s="31">
        <v>1</v>
      </c>
      <c r="V71" s="30">
        <v>0</v>
      </c>
      <c r="W71" s="30">
        <v>16</v>
      </c>
      <c r="Y71" s="127">
        <f t="shared" si="3"/>
        <v>0.9375</v>
      </c>
      <c r="Z71" s="127">
        <f t="shared" si="3"/>
        <v>0</v>
      </c>
      <c r="AA71" s="127">
        <f t="shared" si="3"/>
        <v>6.25E-2</v>
      </c>
      <c r="AB71" s="127">
        <f t="shared" si="3"/>
        <v>0</v>
      </c>
      <c r="AD71" s="264">
        <f t="shared" si="11"/>
        <v>6.25E-2</v>
      </c>
      <c r="AE71" s="264">
        <f t="shared" si="12"/>
        <v>0</v>
      </c>
      <c r="AF71" s="264">
        <f t="shared" si="13"/>
        <v>-6.25E-2</v>
      </c>
      <c r="AG71" s="264">
        <f t="shared" si="14"/>
        <v>0</v>
      </c>
    </row>
    <row r="72" spans="1:33" ht="25.35" customHeight="1" thickBot="1" x14ac:dyDescent="0.25">
      <c r="B72" s="28">
        <v>4.12</v>
      </c>
      <c r="C72" s="28" t="s">
        <v>580</v>
      </c>
      <c r="D72" s="144"/>
      <c r="E72" s="205">
        <v>15</v>
      </c>
      <c r="F72" s="205">
        <v>0</v>
      </c>
      <c r="G72" s="206">
        <v>0</v>
      </c>
      <c r="H72" s="205">
        <v>0</v>
      </c>
      <c r="I72" s="205">
        <v>15</v>
      </c>
      <c r="J72" s="116"/>
      <c r="K72" s="192">
        <v>1</v>
      </c>
      <c r="L72" s="192">
        <v>0</v>
      </c>
      <c r="M72" s="192">
        <v>0</v>
      </c>
      <c r="N72" s="192">
        <v>0</v>
      </c>
      <c r="O72" s="157"/>
      <c r="P72" s="28">
        <v>4.12</v>
      </c>
      <c r="Q72" s="28" t="s">
        <v>93</v>
      </c>
      <c r="R72" s="144"/>
      <c r="S72" s="30">
        <v>16</v>
      </c>
      <c r="T72" s="30">
        <v>0</v>
      </c>
      <c r="U72" s="31">
        <v>0</v>
      </c>
      <c r="V72" s="30">
        <v>0</v>
      </c>
      <c r="W72" s="30">
        <v>16</v>
      </c>
      <c r="Y72" s="127">
        <f t="shared" si="3"/>
        <v>1</v>
      </c>
      <c r="Z72" s="127">
        <f t="shared" si="3"/>
        <v>0</v>
      </c>
      <c r="AA72" s="127">
        <f t="shared" si="3"/>
        <v>0</v>
      </c>
      <c r="AB72" s="127">
        <f t="shared" si="3"/>
        <v>0</v>
      </c>
      <c r="AD72" s="264">
        <f t="shared" si="11"/>
        <v>0</v>
      </c>
      <c r="AE72" s="264">
        <f t="shared" si="12"/>
        <v>0</v>
      </c>
      <c r="AF72" s="264">
        <f t="shared" si="13"/>
        <v>0</v>
      </c>
      <c r="AG72" s="264">
        <f t="shared" si="14"/>
        <v>0</v>
      </c>
    </row>
    <row r="73" spans="1:33" ht="25.35" customHeight="1" thickBot="1" x14ac:dyDescent="0.25">
      <c r="B73" s="28">
        <v>4.13</v>
      </c>
      <c r="C73" s="28" t="s">
        <v>581</v>
      </c>
      <c r="D73" s="144"/>
      <c r="E73" s="205">
        <v>15</v>
      </c>
      <c r="F73" s="205">
        <v>0</v>
      </c>
      <c r="G73" s="206">
        <v>0</v>
      </c>
      <c r="H73" s="205">
        <v>0</v>
      </c>
      <c r="I73" s="205">
        <v>15</v>
      </c>
      <c r="J73" s="116"/>
      <c r="K73" s="192">
        <v>1</v>
      </c>
      <c r="L73" s="192">
        <v>0</v>
      </c>
      <c r="M73" s="192">
        <v>0</v>
      </c>
      <c r="N73" s="192">
        <v>0</v>
      </c>
      <c r="O73" s="157"/>
      <c r="P73" s="28">
        <v>4.13</v>
      </c>
      <c r="Q73" s="28" t="s">
        <v>94</v>
      </c>
      <c r="R73" s="144"/>
      <c r="S73" s="30">
        <v>16</v>
      </c>
      <c r="T73" s="30">
        <v>0</v>
      </c>
      <c r="U73" s="31">
        <v>0</v>
      </c>
      <c r="V73" s="30">
        <v>0</v>
      </c>
      <c r="W73" s="30">
        <v>16</v>
      </c>
      <c r="Y73" s="127">
        <f t="shared" si="3"/>
        <v>1</v>
      </c>
      <c r="Z73" s="127">
        <f t="shared" si="3"/>
        <v>0</v>
      </c>
      <c r="AA73" s="127">
        <f t="shared" si="3"/>
        <v>0</v>
      </c>
      <c r="AB73" s="127">
        <f t="shared" si="3"/>
        <v>0</v>
      </c>
      <c r="AD73" s="264">
        <f t="shared" si="11"/>
        <v>0</v>
      </c>
      <c r="AE73" s="264">
        <f t="shared" si="12"/>
        <v>0</v>
      </c>
      <c r="AF73" s="264">
        <f t="shared" si="13"/>
        <v>0</v>
      </c>
      <c r="AG73" s="264">
        <f t="shared" si="14"/>
        <v>0</v>
      </c>
    </row>
    <row r="74" spans="1:33" ht="17.100000000000001" customHeight="1" thickBot="1" x14ac:dyDescent="0.25">
      <c r="B74" s="28">
        <v>4.1399999999999997</v>
      </c>
      <c r="C74" s="28" t="s">
        <v>355</v>
      </c>
      <c r="D74" s="144"/>
      <c r="E74" s="205">
        <v>15</v>
      </c>
      <c r="F74" s="205">
        <v>0</v>
      </c>
      <c r="G74" s="206">
        <v>0</v>
      </c>
      <c r="H74" s="205">
        <v>0</v>
      </c>
      <c r="I74" s="205">
        <v>15</v>
      </c>
      <c r="J74" s="116"/>
      <c r="K74" s="192">
        <v>1</v>
      </c>
      <c r="L74" s="192">
        <v>0</v>
      </c>
      <c r="M74" s="192">
        <v>0</v>
      </c>
      <c r="N74" s="192">
        <v>0</v>
      </c>
      <c r="O74" s="157"/>
      <c r="P74" s="28">
        <v>4.1399999999999997</v>
      </c>
      <c r="Q74" s="28" t="s">
        <v>355</v>
      </c>
      <c r="R74" s="144"/>
      <c r="S74" s="30">
        <v>15</v>
      </c>
      <c r="T74" s="30">
        <v>0</v>
      </c>
      <c r="U74" s="31">
        <v>1</v>
      </c>
      <c r="V74" s="30">
        <v>0</v>
      </c>
      <c r="W74" s="30">
        <v>16</v>
      </c>
      <c r="Y74" s="127">
        <f t="shared" si="3"/>
        <v>0.9375</v>
      </c>
      <c r="Z74" s="127">
        <f t="shared" si="3"/>
        <v>0</v>
      </c>
      <c r="AA74" s="127">
        <f t="shared" si="3"/>
        <v>6.25E-2</v>
      </c>
      <c r="AB74" s="127">
        <f t="shared" si="3"/>
        <v>0</v>
      </c>
      <c r="AD74" s="264">
        <f t="shared" si="11"/>
        <v>6.25E-2</v>
      </c>
      <c r="AE74" s="264">
        <f t="shared" si="12"/>
        <v>0</v>
      </c>
      <c r="AF74" s="264">
        <f t="shared" si="13"/>
        <v>-6.25E-2</v>
      </c>
      <c r="AG74" s="264">
        <f t="shared" si="14"/>
        <v>0</v>
      </c>
    </row>
    <row r="75" spans="1:33" ht="59.1" customHeight="1" thickBot="1" x14ac:dyDescent="0.25">
      <c r="B75" s="28">
        <v>4.1500000000000004</v>
      </c>
      <c r="C75" s="28" t="s">
        <v>582</v>
      </c>
      <c r="D75" s="144"/>
      <c r="E75" s="205">
        <v>14</v>
      </c>
      <c r="F75" s="205">
        <v>0</v>
      </c>
      <c r="G75" s="206">
        <v>1</v>
      </c>
      <c r="H75" s="205">
        <v>0</v>
      </c>
      <c r="I75" s="205">
        <v>15</v>
      </c>
      <c r="J75" s="116"/>
      <c r="K75" s="192">
        <v>0.93333333333333335</v>
      </c>
      <c r="L75" s="192">
        <v>0</v>
      </c>
      <c r="M75" s="192">
        <v>6.6666666666666666E-2</v>
      </c>
      <c r="N75" s="192">
        <v>0</v>
      </c>
      <c r="O75" s="157"/>
      <c r="P75" s="28">
        <v>4.1500000000000004</v>
      </c>
      <c r="Q75" s="28" t="s">
        <v>95</v>
      </c>
      <c r="R75" s="144"/>
      <c r="S75" s="30">
        <v>11</v>
      </c>
      <c r="T75" s="30">
        <v>1</v>
      </c>
      <c r="U75" s="31">
        <v>2</v>
      </c>
      <c r="V75" s="30">
        <v>2</v>
      </c>
      <c r="W75" s="30">
        <v>16</v>
      </c>
      <c r="Y75" s="127">
        <f t="shared" si="3"/>
        <v>0.6875</v>
      </c>
      <c r="Z75" s="127">
        <f t="shared" si="3"/>
        <v>6.25E-2</v>
      </c>
      <c r="AA75" s="127">
        <f t="shared" si="3"/>
        <v>0.125</v>
      </c>
      <c r="AB75" s="127">
        <f t="shared" si="3"/>
        <v>0.125</v>
      </c>
      <c r="AD75" s="264">
        <f t="shared" si="11"/>
        <v>0.24583333333333335</v>
      </c>
      <c r="AE75" s="264">
        <f t="shared" si="12"/>
        <v>-6.25E-2</v>
      </c>
      <c r="AF75" s="264">
        <f t="shared" si="13"/>
        <v>-5.8333333333333334E-2</v>
      </c>
      <c r="AG75" s="264">
        <f t="shared" si="14"/>
        <v>-0.125</v>
      </c>
    </row>
    <row r="76" spans="1:33" ht="17.100000000000001" customHeight="1" thickBot="1" x14ac:dyDescent="0.25">
      <c r="A76" s="89"/>
      <c r="B76" s="110">
        <v>5</v>
      </c>
      <c r="C76" s="113" t="s">
        <v>96</v>
      </c>
      <c r="E76" s="27" t="s">
        <v>68</v>
      </c>
      <c r="F76" s="27">
        <v>1</v>
      </c>
      <c r="G76" s="27">
        <v>2</v>
      </c>
      <c r="H76" s="27">
        <v>3</v>
      </c>
      <c r="I76" s="27" t="s">
        <v>515</v>
      </c>
      <c r="J76" s="116"/>
      <c r="K76" s="27" t="s">
        <v>68</v>
      </c>
      <c r="L76" s="27">
        <v>1</v>
      </c>
      <c r="M76" s="27" t="s">
        <v>659</v>
      </c>
      <c r="N76" s="27" t="s">
        <v>515</v>
      </c>
      <c r="O76" s="85"/>
      <c r="P76" s="110">
        <v>5</v>
      </c>
      <c r="Q76" s="113" t="s">
        <v>96</v>
      </c>
      <c r="S76" s="27" t="s">
        <v>68</v>
      </c>
      <c r="T76" s="27">
        <v>1</v>
      </c>
      <c r="U76" s="27">
        <v>2</v>
      </c>
      <c r="V76" s="27">
        <v>3</v>
      </c>
      <c r="W76" s="27" t="s">
        <v>515</v>
      </c>
      <c r="Y76" s="27" t="s">
        <v>68</v>
      </c>
      <c r="Z76" s="27">
        <v>1</v>
      </c>
      <c r="AA76" s="27" t="s">
        <v>659</v>
      </c>
      <c r="AB76" s="27" t="s">
        <v>515</v>
      </c>
      <c r="AD76" s="27" t="s">
        <v>68</v>
      </c>
      <c r="AE76" s="27">
        <v>1</v>
      </c>
      <c r="AF76" s="27" t="s">
        <v>659</v>
      </c>
      <c r="AG76" s="27" t="s">
        <v>515</v>
      </c>
    </row>
    <row r="77" spans="1:33" ht="36.6" customHeight="1" thickBot="1" x14ac:dyDescent="0.25">
      <c r="A77" s="89"/>
      <c r="B77" s="108" t="s">
        <v>99</v>
      </c>
      <c r="C77" s="28" t="s">
        <v>100</v>
      </c>
      <c r="D77" s="144"/>
      <c r="E77" s="209">
        <v>0</v>
      </c>
      <c r="F77" s="210">
        <v>1</v>
      </c>
      <c r="G77" s="210">
        <v>3</v>
      </c>
      <c r="H77" s="210">
        <v>3</v>
      </c>
      <c r="I77" s="211">
        <v>6</v>
      </c>
      <c r="J77" s="116"/>
      <c r="K77" s="193">
        <f>E77/$I$79</f>
        <v>0</v>
      </c>
      <c r="L77" s="194">
        <f>F77/$I$79</f>
        <v>6.6666666666666666E-2</v>
      </c>
      <c r="M77" s="194">
        <f>(G77+H77)/$I$79</f>
        <v>0.4</v>
      </c>
      <c r="N77" s="195">
        <f>I77/$I$79</f>
        <v>0.4</v>
      </c>
      <c r="O77" s="159"/>
      <c r="P77" s="108" t="s">
        <v>99</v>
      </c>
      <c r="Q77" s="101" t="s">
        <v>100</v>
      </c>
      <c r="R77" s="144"/>
      <c r="S77" s="52">
        <v>0</v>
      </c>
      <c r="T77" s="53">
        <v>5</v>
      </c>
      <c r="U77" s="53">
        <v>4</v>
      </c>
      <c r="V77" s="53">
        <v>0</v>
      </c>
      <c r="W77" s="55">
        <v>5</v>
      </c>
      <c r="Y77" s="193">
        <f>S77/$W$79</f>
        <v>0</v>
      </c>
      <c r="Z77" s="194">
        <f>T77/$W$79</f>
        <v>0.3125</v>
      </c>
      <c r="AA77" s="194">
        <f>(U77+V77)/$W$79</f>
        <v>0.25</v>
      </c>
      <c r="AB77" s="195">
        <f>W77/$W$79</f>
        <v>0.3125</v>
      </c>
      <c r="AD77" s="267">
        <f t="shared" ref="AD77" si="15">K77-Y77</f>
        <v>0</v>
      </c>
      <c r="AE77" s="268">
        <f t="shared" ref="AE77" si="16">L77-Z77</f>
        <v>-0.24583333333333335</v>
      </c>
      <c r="AF77" s="268">
        <f t="shared" ref="AF77" si="17">M77-AA77</f>
        <v>0.15000000000000002</v>
      </c>
      <c r="AG77" s="269">
        <f t="shared" ref="AG77" si="18">N77-AB77</f>
        <v>8.7500000000000022E-2</v>
      </c>
    </row>
    <row r="78" spans="1:33" ht="25.35" customHeight="1" thickBot="1" x14ac:dyDescent="0.25">
      <c r="A78" s="89"/>
      <c r="B78" s="112"/>
      <c r="C78" s="111"/>
      <c r="D78" s="144"/>
      <c r="E78" s="27" t="s">
        <v>516</v>
      </c>
      <c r="F78" s="27" t="s">
        <v>517</v>
      </c>
      <c r="G78" s="27" t="s">
        <v>518</v>
      </c>
      <c r="H78" s="27" t="s">
        <v>519</v>
      </c>
      <c r="I78" s="27" t="s">
        <v>0</v>
      </c>
      <c r="J78" s="116"/>
      <c r="K78" s="27" t="s">
        <v>516</v>
      </c>
      <c r="L78" s="27" t="s">
        <v>517</v>
      </c>
      <c r="M78" s="27" t="s">
        <v>518</v>
      </c>
      <c r="N78" s="27" t="s">
        <v>519</v>
      </c>
      <c r="O78" s="159"/>
      <c r="P78" s="112"/>
      <c r="Q78" s="111"/>
      <c r="R78" s="144"/>
      <c r="S78" s="27" t="s">
        <v>516</v>
      </c>
      <c r="T78" s="27" t="s">
        <v>517</v>
      </c>
      <c r="U78" s="27" t="s">
        <v>518</v>
      </c>
      <c r="V78" s="27" t="s">
        <v>519</v>
      </c>
      <c r="W78" s="27" t="s">
        <v>0</v>
      </c>
      <c r="Y78" s="27" t="s">
        <v>516</v>
      </c>
      <c r="Z78" s="27" t="s">
        <v>517</v>
      </c>
      <c r="AA78" s="27" t="s">
        <v>518</v>
      </c>
      <c r="AB78" s="27" t="s">
        <v>519</v>
      </c>
      <c r="AC78" s="147"/>
      <c r="AD78" s="27" t="s">
        <v>516</v>
      </c>
      <c r="AE78" s="27" t="s">
        <v>517</v>
      </c>
      <c r="AF78" s="27" t="s">
        <v>518</v>
      </c>
      <c r="AG78" s="27" t="s">
        <v>519</v>
      </c>
    </row>
    <row r="79" spans="1:33" ht="17.100000000000001" customHeight="1" thickBot="1" x14ac:dyDescent="0.25">
      <c r="A79" s="89"/>
      <c r="B79" s="109"/>
      <c r="C79" s="102"/>
      <c r="D79" s="144"/>
      <c r="E79" s="209">
        <v>0</v>
      </c>
      <c r="F79" s="210">
        <v>0</v>
      </c>
      <c r="G79" s="210">
        <v>2</v>
      </c>
      <c r="H79" s="210">
        <v>0</v>
      </c>
      <c r="I79" s="211">
        <v>15</v>
      </c>
      <c r="J79" s="116"/>
      <c r="K79" s="193">
        <f>E79/$I$79</f>
        <v>0</v>
      </c>
      <c r="L79" s="194">
        <f>F79/$I$79</f>
        <v>0</v>
      </c>
      <c r="M79" s="194">
        <f>G79/$I$79</f>
        <v>0.13333333333333333</v>
      </c>
      <c r="N79" s="195">
        <f>H79/$I$79</f>
        <v>0</v>
      </c>
      <c r="O79" s="159"/>
      <c r="P79" s="109"/>
      <c r="Q79" s="102"/>
      <c r="R79" s="144"/>
      <c r="S79" s="52">
        <v>0</v>
      </c>
      <c r="T79" s="53">
        <v>1</v>
      </c>
      <c r="U79" s="53">
        <v>0</v>
      </c>
      <c r="V79" s="53">
        <v>1</v>
      </c>
      <c r="W79" s="55">
        <v>16</v>
      </c>
      <c r="Y79" s="193">
        <f>S79/$W$79</f>
        <v>0</v>
      </c>
      <c r="Z79" s="194">
        <f>T79/$W$79</f>
        <v>6.25E-2</v>
      </c>
      <c r="AA79" s="194">
        <f>U79/$W$79</f>
        <v>0</v>
      </c>
      <c r="AB79" s="195">
        <f>V79/$W$79</f>
        <v>6.25E-2</v>
      </c>
      <c r="AD79" s="270">
        <f t="shared" ref="AD79" si="19">K79-Y79</f>
        <v>0</v>
      </c>
      <c r="AE79" s="271">
        <f t="shared" ref="AE79" si="20">L79-Z79</f>
        <v>-6.25E-2</v>
      </c>
      <c r="AF79" s="271">
        <f t="shared" ref="AF79" si="21">M79-AA79</f>
        <v>0.13333333333333333</v>
      </c>
      <c r="AG79" s="272">
        <f t="shared" ref="AG79" si="22">N79-AB79</f>
        <v>-6.25E-2</v>
      </c>
    </row>
    <row r="80" spans="1:33" ht="25.35" customHeight="1" thickBot="1" x14ac:dyDescent="0.25">
      <c r="B80" s="102">
        <v>5.2</v>
      </c>
      <c r="C80" s="28" t="s">
        <v>101</v>
      </c>
      <c r="D80" s="144"/>
      <c r="E80" s="205">
        <v>11</v>
      </c>
      <c r="F80" s="205">
        <v>2</v>
      </c>
      <c r="G80" s="206">
        <v>2</v>
      </c>
      <c r="H80" s="205">
        <v>0</v>
      </c>
      <c r="I80" s="205">
        <v>15</v>
      </c>
      <c r="J80" s="116"/>
      <c r="K80" s="192">
        <v>0.73333333333333328</v>
      </c>
      <c r="L80" s="192">
        <v>0.13333333333333333</v>
      </c>
      <c r="M80" s="192">
        <v>0.13333333333333333</v>
      </c>
      <c r="N80" s="192">
        <v>0</v>
      </c>
      <c r="O80" s="157"/>
      <c r="P80" s="28">
        <v>5.2</v>
      </c>
      <c r="Q80" s="28" t="s">
        <v>101</v>
      </c>
      <c r="R80" s="144"/>
      <c r="S80" s="30">
        <v>12</v>
      </c>
      <c r="T80" s="30">
        <v>3</v>
      </c>
      <c r="U80" s="31">
        <v>0</v>
      </c>
      <c r="V80" s="30">
        <v>1</v>
      </c>
      <c r="W80" s="30">
        <v>16</v>
      </c>
      <c r="Y80" s="127">
        <f t="shared" si="3"/>
        <v>0.75</v>
      </c>
      <c r="Z80" s="127">
        <f t="shared" si="3"/>
        <v>0.1875</v>
      </c>
      <c r="AA80" s="127">
        <f t="shared" si="3"/>
        <v>0</v>
      </c>
      <c r="AB80" s="127">
        <f t="shared" si="3"/>
        <v>6.25E-2</v>
      </c>
      <c r="AD80" s="264">
        <f t="shared" ref="AD80:AG84" si="23">K80-Y80</f>
        <v>-1.6666666666666718E-2</v>
      </c>
      <c r="AE80" s="264">
        <f t="shared" si="23"/>
        <v>-5.4166666666666669E-2</v>
      </c>
      <c r="AF80" s="264">
        <f t="shared" si="23"/>
        <v>0.13333333333333333</v>
      </c>
      <c r="AG80" s="264">
        <f t="shared" si="23"/>
        <v>-6.25E-2</v>
      </c>
    </row>
    <row r="81" spans="2:33" ht="36.6" customHeight="1" thickBot="1" x14ac:dyDescent="0.25">
      <c r="B81" s="28">
        <v>5.3</v>
      </c>
      <c r="C81" s="28" t="s">
        <v>583</v>
      </c>
      <c r="D81" s="144"/>
      <c r="E81" s="205">
        <v>8</v>
      </c>
      <c r="F81" s="205">
        <v>4</v>
      </c>
      <c r="G81" s="206">
        <v>2</v>
      </c>
      <c r="H81" s="205">
        <v>1</v>
      </c>
      <c r="I81" s="205">
        <v>15</v>
      </c>
      <c r="J81" s="116"/>
      <c r="K81" s="192">
        <v>0.53333333333333333</v>
      </c>
      <c r="L81" s="192">
        <v>0.26666666666666666</v>
      </c>
      <c r="M81" s="192">
        <v>0.13333333333333333</v>
      </c>
      <c r="N81" s="192">
        <v>6.6666666666666666E-2</v>
      </c>
      <c r="O81" s="157"/>
      <c r="P81" s="28">
        <v>5.3</v>
      </c>
      <c r="Q81" s="28" t="s">
        <v>102</v>
      </c>
      <c r="R81" s="144"/>
      <c r="S81" s="30">
        <v>10</v>
      </c>
      <c r="T81" s="30">
        <v>3</v>
      </c>
      <c r="U81" s="31">
        <v>3</v>
      </c>
      <c r="V81" s="30">
        <v>0</v>
      </c>
      <c r="W81" s="30">
        <v>16</v>
      </c>
      <c r="Y81" s="127">
        <f t="shared" si="3"/>
        <v>0.625</v>
      </c>
      <c r="Z81" s="127">
        <f t="shared" si="3"/>
        <v>0.1875</v>
      </c>
      <c r="AA81" s="127">
        <f t="shared" si="3"/>
        <v>0.1875</v>
      </c>
      <c r="AB81" s="127">
        <f t="shared" si="3"/>
        <v>0</v>
      </c>
      <c r="AD81" s="264">
        <f t="shared" si="23"/>
        <v>-9.1666666666666674E-2</v>
      </c>
      <c r="AE81" s="264">
        <f t="shared" si="23"/>
        <v>7.9166666666666663E-2</v>
      </c>
      <c r="AF81" s="264">
        <f t="shared" si="23"/>
        <v>-5.4166666666666669E-2</v>
      </c>
      <c r="AG81" s="264">
        <f t="shared" si="23"/>
        <v>6.6666666666666666E-2</v>
      </c>
    </row>
    <row r="82" spans="2:33" ht="17.100000000000001" customHeight="1" thickBot="1" x14ac:dyDescent="0.25">
      <c r="B82" s="28">
        <v>5.4</v>
      </c>
      <c r="C82" s="28" t="s">
        <v>584</v>
      </c>
      <c r="D82" s="144"/>
      <c r="E82" s="205">
        <v>6</v>
      </c>
      <c r="F82" s="205">
        <v>6</v>
      </c>
      <c r="G82" s="206">
        <v>1</v>
      </c>
      <c r="H82" s="205">
        <v>2</v>
      </c>
      <c r="I82" s="205">
        <v>15</v>
      </c>
      <c r="J82" s="116"/>
      <c r="K82" s="192">
        <v>0.4</v>
      </c>
      <c r="L82" s="192">
        <v>0.4</v>
      </c>
      <c r="M82" s="192">
        <v>6.6666666666666666E-2</v>
      </c>
      <c r="N82" s="192">
        <v>0.13333333333333333</v>
      </c>
      <c r="O82" s="157"/>
      <c r="P82" s="28">
        <v>5.4</v>
      </c>
      <c r="Q82" s="28" t="s">
        <v>103</v>
      </c>
      <c r="R82" s="144"/>
      <c r="S82" s="30">
        <v>7</v>
      </c>
      <c r="T82" s="30">
        <v>3</v>
      </c>
      <c r="U82" s="31">
        <v>4</v>
      </c>
      <c r="V82" s="30">
        <v>2</v>
      </c>
      <c r="W82" s="30">
        <v>16</v>
      </c>
      <c r="Y82" s="127">
        <f t="shared" si="3"/>
        <v>0.4375</v>
      </c>
      <c r="Z82" s="127">
        <f t="shared" si="3"/>
        <v>0.1875</v>
      </c>
      <c r="AA82" s="127">
        <f t="shared" si="3"/>
        <v>0.25</v>
      </c>
      <c r="AB82" s="127">
        <f t="shared" si="3"/>
        <v>0.125</v>
      </c>
      <c r="AD82" s="264">
        <f t="shared" si="23"/>
        <v>-3.7499999999999978E-2</v>
      </c>
      <c r="AE82" s="264">
        <f t="shared" si="23"/>
        <v>0.21250000000000002</v>
      </c>
      <c r="AF82" s="264">
        <f t="shared" si="23"/>
        <v>-0.18333333333333335</v>
      </c>
      <c r="AG82" s="264">
        <f t="shared" si="23"/>
        <v>8.3333333333333315E-3</v>
      </c>
    </row>
    <row r="83" spans="2:33" ht="25.35" customHeight="1" thickBot="1" x14ac:dyDescent="0.25">
      <c r="B83" s="28">
        <v>5.5</v>
      </c>
      <c r="C83" s="28" t="s">
        <v>585</v>
      </c>
      <c r="D83" s="144"/>
      <c r="E83" s="205">
        <v>14</v>
      </c>
      <c r="F83" s="205">
        <v>1</v>
      </c>
      <c r="G83" s="206">
        <v>0</v>
      </c>
      <c r="H83" s="205">
        <v>0</v>
      </c>
      <c r="I83" s="205">
        <v>15</v>
      </c>
      <c r="J83" s="116"/>
      <c r="K83" s="192">
        <v>0.93333333333333335</v>
      </c>
      <c r="L83" s="192">
        <v>6.6666666666666666E-2</v>
      </c>
      <c r="M83" s="192">
        <v>0</v>
      </c>
      <c r="N83" s="192">
        <v>0</v>
      </c>
      <c r="O83" s="157"/>
      <c r="P83" s="28">
        <v>5.5</v>
      </c>
      <c r="Q83" s="28" t="s">
        <v>104</v>
      </c>
      <c r="R83" s="144"/>
      <c r="S83" s="30">
        <v>10</v>
      </c>
      <c r="T83" s="30">
        <v>3</v>
      </c>
      <c r="U83" s="31">
        <v>1</v>
      </c>
      <c r="V83" s="30">
        <v>2</v>
      </c>
      <c r="W83" s="30">
        <v>16</v>
      </c>
      <c r="Y83" s="127">
        <f t="shared" si="3"/>
        <v>0.625</v>
      </c>
      <c r="Z83" s="127">
        <f t="shared" si="3"/>
        <v>0.1875</v>
      </c>
      <c r="AA83" s="127">
        <f t="shared" si="3"/>
        <v>6.25E-2</v>
      </c>
      <c r="AB83" s="127">
        <f t="shared" si="3"/>
        <v>0.125</v>
      </c>
      <c r="AD83" s="264">
        <f t="shared" si="23"/>
        <v>0.30833333333333335</v>
      </c>
      <c r="AE83" s="264">
        <f t="shared" si="23"/>
        <v>-0.12083333333333333</v>
      </c>
      <c r="AF83" s="264">
        <f t="shared" si="23"/>
        <v>-6.25E-2</v>
      </c>
      <c r="AG83" s="264">
        <f t="shared" si="23"/>
        <v>-0.125</v>
      </c>
    </row>
    <row r="84" spans="2:33" ht="17.100000000000001" customHeight="1" thickBot="1" x14ac:dyDescent="0.25">
      <c r="B84" s="28">
        <v>5.6</v>
      </c>
      <c r="C84" s="28" t="s">
        <v>586</v>
      </c>
      <c r="D84" s="144"/>
      <c r="E84" s="205">
        <v>5</v>
      </c>
      <c r="F84" s="205">
        <v>7</v>
      </c>
      <c r="G84" s="206">
        <v>1</v>
      </c>
      <c r="H84" s="205">
        <v>2</v>
      </c>
      <c r="I84" s="205">
        <v>15</v>
      </c>
      <c r="J84" s="116"/>
      <c r="K84" s="192">
        <v>0.33333333333333331</v>
      </c>
      <c r="L84" s="192">
        <v>0.46666666666666667</v>
      </c>
      <c r="M84" s="192">
        <v>6.6666666666666666E-2</v>
      </c>
      <c r="N84" s="192">
        <v>0.13333333333333333</v>
      </c>
      <c r="O84" s="157"/>
      <c r="P84" s="28">
        <v>5.6</v>
      </c>
      <c r="Q84" s="28" t="s">
        <v>105</v>
      </c>
      <c r="R84" s="144"/>
      <c r="S84" s="30">
        <v>6</v>
      </c>
      <c r="T84" s="30">
        <v>6</v>
      </c>
      <c r="U84" s="31">
        <v>2</v>
      </c>
      <c r="V84" s="30">
        <v>2</v>
      </c>
      <c r="W84" s="30">
        <v>16</v>
      </c>
      <c r="Y84" s="127">
        <f t="shared" si="3"/>
        <v>0.375</v>
      </c>
      <c r="Z84" s="127">
        <f t="shared" si="3"/>
        <v>0.375</v>
      </c>
      <c r="AA84" s="127">
        <f t="shared" si="3"/>
        <v>0.125</v>
      </c>
      <c r="AB84" s="127">
        <f t="shared" si="3"/>
        <v>0.125</v>
      </c>
      <c r="AD84" s="264">
        <f t="shared" si="23"/>
        <v>-4.1666666666666685E-2</v>
      </c>
      <c r="AE84" s="264">
        <f t="shared" si="23"/>
        <v>9.1666666666666674E-2</v>
      </c>
      <c r="AF84" s="264">
        <f t="shared" si="23"/>
        <v>-5.8333333333333334E-2</v>
      </c>
      <c r="AG84" s="264">
        <f t="shared" si="23"/>
        <v>8.3333333333333315E-3</v>
      </c>
    </row>
    <row r="85" spans="2:33" ht="16.350000000000001" customHeight="1" x14ac:dyDescent="0.2">
      <c r="B85" s="148"/>
      <c r="C85" s="56"/>
      <c r="D85" s="149"/>
      <c r="E85" s="30" t="s">
        <v>49</v>
      </c>
      <c r="F85" s="30" t="s">
        <v>49</v>
      </c>
      <c r="G85" s="31" t="s">
        <v>49</v>
      </c>
      <c r="H85" s="30" t="s">
        <v>49</v>
      </c>
      <c r="I85" s="30" t="s">
        <v>49</v>
      </c>
      <c r="J85" s="116"/>
      <c r="K85" s="127" t="s">
        <v>49</v>
      </c>
      <c r="L85" s="127" t="s">
        <v>49</v>
      </c>
      <c r="M85" s="127" t="s">
        <v>49</v>
      </c>
      <c r="N85" s="127" t="s">
        <v>49</v>
      </c>
      <c r="O85" s="157"/>
      <c r="P85" s="148"/>
      <c r="Q85" s="56"/>
      <c r="R85" s="149"/>
      <c r="S85" s="30" t="s">
        <v>49</v>
      </c>
      <c r="T85" s="30" t="s">
        <v>49</v>
      </c>
      <c r="U85" s="31" t="s">
        <v>49</v>
      </c>
      <c r="V85" s="30" t="s">
        <v>49</v>
      </c>
      <c r="W85" s="30" t="s">
        <v>49</v>
      </c>
      <c r="Y85" s="127" t="str">
        <f t="shared" si="3"/>
        <v/>
      </c>
      <c r="Z85" s="127" t="str">
        <f t="shared" si="3"/>
        <v/>
      </c>
      <c r="AA85" s="127" t="str">
        <f t="shared" si="3"/>
        <v/>
      </c>
      <c r="AB85" s="127" t="str">
        <f t="shared" si="3"/>
        <v/>
      </c>
      <c r="AD85" s="175" t="s">
        <v>49</v>
      </c>
      <c r="AE85" s="175" t="s">
        <v>49</v>
      </c>
      <c r="AF85" s="175" t="s">
        <v>49</v>
      </c>
      <c r="AG85" s="175" t="s">
        <v>49</v>
      </c>
    </row>
    <row r="86" spans="2:33" ht="17.100000000000001" customHeight="1" x14ac:dyDescent="0.2">
      <c r="B86" s="26" t="s">
        <v>106</v>
      </c>
      <c r="C86" s="56"/>
      <c r="D86" s="149"/>
      <c r="E86" s="30" t="s">
        <v>49</v>
      </c>
      <c r="F86" s="30" t="s">
        <v>49</v>
      </c>
      <c r="G86" s="31" t="s">
        <v>49</v>
      </c>
      <c r="H86" s="30" t="s">
        <v>49</v>
      </c>
      <c r="I86" s="30" t="s">
        <v>49</v>
      </c>
      <c r="J86" s="116"/>
      <c r="K86" s="127" t="s">
        <v>49</v>
      </c>
      <c r="L86" s="127" t="s">
        <v>49</v>
      </c>
      <c r="M86" s="127" t="s">
        <v>49</v>
      </c>
      <c r="N86" s="127" t="s">
        <v>49</v>
      </c>
      <c r="O86" s="157"/>
      <c r="P86" s="26" t="s">
        <v>106</v>
      </c>
      <c r="Q86" s="56"/>
      <c r="R86" s="149"/>
      <c r="S86" s="30" t="s">
        <v>49</v>
      </c>
      <c r="T86" s="30" t="s">
        <v>49</v>
      </c>
      <c r="U86" s="31" t="s">
        <v>49</v>
      </c>
      <c r="V86" s="30" t="s">
        <v>49</v>
      </c>
      <c r="W86" s="30" t="s">
        <v>49</v>
      </c>
      <c r="Y86" s="127" t="str">
        <f t="shared" si="3"/>
        <v/>
      </c>
      <c r="Z86" s="127" t="str">
        <f t="shared" si="3"/>
        <v/>
      </c>
      <c r="AA86" s="127" t="str">
        <f t="shared" si="3"/>
        <v/>
      </c>
      <c r="AB86" s="127" t="str">
        <f t="shared" si="3"/>
        <v/>
      </c>
      <c r="AD86" s="175" t="s">
        <v>49</v>
      </c>
      <c r="AE86" s="175" t="s">
        <v>49</v>
      </c>
      <c r="AF86" s="175" t="s">
        <v>49</v>
      </c>
      <c r="AG86" s="175" t="s">
        <v>49</v>
      </c>
    </row>
    <row r="87" spans="2:33" ht="17.850000000000001" customHeight="1" thickBot="1" x14ac:dyDescent="0.25">
      <c r="B87" s="26"/>
      <c r="C87" s="56"/>
      <c r="D87" s="149"/>
      <c r="E87" s="30" t="s">
        <v>49</v>
      </c>
      <c r="F87" s="30" t="s">
        <v>49</v>
      </c>
      <c r="G87" s="31" t="s">
        <v>49</v>
      </c>
      <c r="H87" s="30" t="s">
        <v>49</v>
      </c>
      <c r="I87" s="30" t="s">
        <v>49</v>
      </c>
      <c r="J87" s="116"/>
      <c r="K87" s="127" t="s">
        <v>49</v>
      </c>
      <c r="L87" s="127" t="s">
        <v>49</v>
      </c>
      <c r="M87" s="127" t="s">
        <v>49</v>
      </c>
      <c r="N87" s="127" t="s">
        <v>49</v>
      </c>
      <c r="O87" s="157"/>
      <c r="P87" s="26"/>
      <c r="Q87" s="56"/>
      <c r="R87" s="149"/>
      <c r="S87" s="30"/>
      <c r="T87" s="30"/>
      <c r="U87" s="31"/>
      <c r="V87" s="30"/>
      <c r="W87" s="30"/>
      <c r="Y87" s="127" t="str">
        <f t="shared" si="3"/>
        <v/>
      </c>
      <c r="Z87" s="127" t="str">
        <f t="shared" si="3"/>
        <v/>
      </c>
      <c r="AA87" s="127" t="str">
        <f t="shared" si="3"/>
        <v/>
      </c>
      <c r="AB87" s="127" t="str">
        <f t="shared" si="3"/>
        <v/>
      </c>
      <c r="AD87" s="175" t="s">
        <v>49</v>
      </c>
      <c r="AE87" s="175" t="s">
        <v>49</v>
      </c>
      <c r="AF87" s="175" t="s">
        <v>49</v>
      </c>
      <c r="AG87" s="175" t="s">
        <v>49</v>
      </c>
    </row>
    <row r="88" spans="2:33" ht="25.35" customHeight="1" thickBot="1" x14ac:dyDescent="0.25">
      <c r="B88" s="28" t="s">
        <v>107</v>
      </c>
      <c r="C88" s="28" t="s">
        <v>587</v>
      </c>
      <c r="D88" s="144"/>
      <c r="E88" s="205">
        <v>10</v>
      </c>
      <c r="F88" s="205">
        <v>1</v>
      </c>
      <c r="G88" s="206">
        <v>1</v>
      </c>
      <c r="H88" s="205">
        <v>3</v>
      </c>
      <c r="I88" s="205">
        <v>15</v>
      </c>
      <c r="J88" s="116"/>
      <c r="K88" s="192">
        <v>0.66666666666666663</v>
      </c>
      <c r="L88" s="192">
        <v>6.6666666666666666E-2</v>
      </c>
      <c r="M88" s="192">
        <v>6.6666666666666666E-2</v>
      </c>
      <c r="N88" s="192">
        <v>0.2</v>
      </c>
      <c r="O88" s="157"/>
      <c r="P88" s="28" t="s">
        <v>107</v>
      </c>
      <c r="Q88" s="28" t="s">
        <v>108</v>
      </c>
      <c r="R88" s="144"/>
      <c r="S88" s="30">
        <v>7</v>
      </c>
      <c r="T88" s="30">
        <v>4</v>
      </c>
      <c r="U88" s="31">
        <v>5</v>
      </c>
      <c r="V88" s="30">
        <v>0</v>
      </c>
      <c r="W88" s="30">
        <v>16</v>
      </c>
      <c r="Y88" s="127">
        <f t="shared" si="3"/>
        <v>0.4375</v>
      </c>
      <c r="Z88" s="127">
        <f t="shared" si="3"/>
        <v>0.25</v>
      </c>
      <c r="AA88" s="127">
        <f t="shared" si="3"/>
        <v>0.3125</v>
      </c>
      <c r="AB88" s="127">
        <f t="shared" si="3"/>
        <v>0</v>
      </c>
      <c r="AD88" s="264">
        <f t="shared" ref="AD88:AD98" si="24">K88-Y88</f>
        <v>0.22916666666666663</v>
      </c>
      <c r="AE88" s="264">
        <f t="shared" ref="AE88:AE98" si="25">L88-Z88</f>
        <v>-0.18333333333333335</v>
      </c>
      <c r="AF88" s="264">
        <f t="shared" ref="AF88:AF98" si="26">M88-AA88</f>
        <v>-0.24583333333333335</v>
      </c>
      <c r="AG88" s="264">
        <f t="shared" ref="AG88:AG98" si="27">N88-AB88</f>
        <v>0.2</v>
      </c>
    </row>
    <row r="89" spans="2:33" ht="25.35" customHeight="1" thickBot="1" x14ac:dyDescent="0.25">
      <c r="B89" s="28" t="s">
        <v>109</v>
      </c>
      <c r="C89" s="28" t="s">
        <v>588</v>
      </c>
      <c r="D89" s="144"/>
      <c r="E89" s="205">
        <v>9</v>
      </c>
      <c r="F89" s="205">
        <v>3</v>
      </c>
      <c r="G89" s="206">
        <v>2</v>
      </c>
      <c r="H89" s="205">
        <v>1</v>
      </c>
      <c r="I89" s="205">
        <v>15</v>
      </c>
      <c r="J89" s="116"/>
      <c r="K89" s="192">
        <v>0.6</v>
      </c>
      <c r="L89" s="192">
        <v>0.2</v>
      </c>
      <c r="M89" s="192">
        <v>0.13333333333333333</v>
      </c>
      <c r="N89" s="192">
        <v>6.6666666666666666E-2</v>
      </c>
      <c r="O89" s="157"/>
      <c r="P89" s="28" t="s">
        <v>109</v>
      </c>
      <c r="Q89" s="28" t="s">
        <v>110</v>
      </c>
      <c r="R89" s="144"/>
      <c r="S89" s="30">
        <v>6</v>
      </c>
      <c r="T89" s="30">
        <v>5</v>
      </c>
      <c r="U89" s="31">
        <v>1</v>
      </c>
      <c r="V89" s="30">
        <v>4</v>
      </c>
      <c r="W89" s="30">
        <v>16</v>
      </c>
      <c r="Y89" s="127">
        <f t="shared" si="3"/>
        <v>0.375</v>
      </c>
      <c r="Z89" s="127">
        <f t="shared" si="3"/>
        <v>0.3125</v>
      </c>
      <c r="AA89" s="127">
        <f t="shared" si="3"/>
        <v>6.25E-2</v>
      </c>
      <c r="AB89" s="127">
        <f t="shared" si="3"/>
        <v>0.25</v>
      </c>
      <c r="AD89" s="264">
        <f t="shared" si="24"/>
        <v>0.22499999999999998</v>
      </c>
      <c r="AE89" s="264">
        <f t="shared" si="25"/>
        <v>-0.11249999999999999</v>
      </c>
      <c r="AF89" s="264">
        <f t="shared" si="26"/>
        <v>7.0833333333333331E-2</v>
      </c>
      <c r="AG89" s="264">
        <f t="shared" si="27"/>
        <v>-0.18333333333333335</v>
      </c>
    </row>
    <row r="90" spans="2:33" ht="36.6" customHeight="1" thickBot="1" x14ac:dyDescent="0.25">
      <c r="B90" s="28" t="s">
        <v>111</v>
      </c>
      <c r="C90" s="28" t="s">
        <v>112</v>
      </c>
      <c r="D90" s="144"/>
      <c r="E90" s="205">
        <v>10</v>
      </c>
      <c r="F90" s="205">
        <v>2</v>
      </c>
      <c r="G90" s="206">
        <v>2</v>
      </c>
      <c r="H90" s="205">
        <v>1</v>
      </c>
      <c r="I90" s="205">
        <v>15</v>
      </c>
      <c r="J90" s="116"/>
      <c r="K90" s="192">
        <v>0.66666666666666663</v>
      </c>
      <c r="L90" s="192">
        <v>0.13333333333333333</v>
      </c>
      <c r="M90" s="192">
        <v>0.13333333333333333</v>
      </c>
      <c r="N90" s="192">
        <v>6.6666666666666666E-2</v>
      </c>
      <c r="O90" s="157"/>
      <c r="P90" s="28" t="s">
        <v>111</v>
      </c>
      <c r="Q90" s="28" t="s">
        <v>112</v>
      </c>
      <c r="R90" s="144"/>
      <c r="S90" s="30">
        <v>9</v>
      </c>
      <c r="T90" s="30">
        <v>0</v>
      </c>
      <c r="U90" s="31">
        <v>4</v>
      </c>
      <c r="V90" s="30">
        <v>3</v>
      </c>
      <c r="W90" s="30">
        <v>16</v>
      </c>
      <c r="Y90" s="127">
        <f t="shared" si="3"/>
        <v>0.5625</v>
      </c>
      <c r="Z90" s="127">
        <f t="shared" si="3"/>
        <v>0</v>
      </c>
      <c r="AA90" s="127">
        <f t="shared" si="3"/>
        <v>0.25</v>
      </c>
      <c r="AB90" s="127">
        <f t="shared" si="3"/>
        <v>0.1875</v>
      </c>
      <c r="AD90" s="264">
        <f t="shared" si="24"/>
        <v>0.10416666666666663</v>
      </c>
      <c r="AE90" s="264">
        <f t="shared" si="25"/>
        <v>0.13333333333333333</v>
      </c>
      <c r="AF90" s="264">
        <f t="shared" si="26"/>
        <v>-0.11666666666666667</v>
      </c>
      <c r="AG90" s="264">
        <f t="shared" si="27"/>
        <v>-0.12083333333333333</v>
      </c>
    </row>
    <row r="91" spans="2:33" ht="25.35" customHeight="1" thickBot="1" x14ac:dyDescent="0.25">
      <c r="B91" s="28" t="s">
        <v>113</v>
      </c>
      <c r="C91" s="28" t="s">
        <v>114</v>
      </c>
      <c r="D91" s="144"/>
      <c r="E91" s="205">
        <v>5</v>
      </c>
      <c r="F91" s="205">
        <v>6</v>
      </c>
      <c r="G91" s="206">
        <v>3</v>
      </c>
      <c r="H91" s="205">
        <v>1</v>
      </c>
      <c r="I91" s="205">
        <v>15</v>
      </c>
      <c r="J91" s="116"/>
      <c r="K91" s="192">
        <v>0.33333333333333331</v>
      </c>
      <c r="L91" s="192">
        <v>0.4</v>
      </c>
      <c r="M91" s="192">
        <v>0.2</v>
      </c>
      <c r="N91" s="192">
        <v>6.6666666666666666E-2</v>
      </c>
      <c r="O91" s="157"/>
      <c r="P91" s="28" t="s">
        <v>113</v>
      </c>
      <c r="Q91" s="28" t="s">
        <v>114</v>
      </c>
      <c r="R91" s="144"/>
      <c r="S91" s="30">
        <v>6</v>
      </c>
      <c r="T91" s="30">
        <v>4</v>
      </c>
      <c r="U91" s="31">
        <v>2</v>
      </c>
      <c r="V91" s="30">
        <v>4</v>
      </c>
      <c r="W91" s="30">
        <v>16</v>
      </c>
      <c r="Y91" s="127">
        <f t="shared" si="3"/>
        <v>0.375</v>
      </c>
      <c r="Z91" s="127">
        <f t="shared" si="3"/>
        <v>0.25</v>
      </c>
      <c r="AA91" s="127">
        <f t="shared" si="3"/>
        <v>0.125</v>
      </c>
      <c r="AB91" s="127">
        <f t="shared" si="3"/>
        <v>0.25</v>
      </c>
      <c r="AD91" s="264">
        <f t="shared" si="24"/>
        <v>-4.1666666666666685E-2</v>
      </c>
      <c r="AE91" s="264">
        <f t="shared" si="25"/>
        <v>0.15000000000000002</v>
      </c>
      <c r="AF91" s="264">
        <f t="shared" si="26"/>
        <v>7.5000000000000011E-2</v>
      </c>
      <c r="AG91" s="264">
        <f t="shared" si="27"/>
        <v>-0.18333333333333335</v>
      </c>
    </row>
    <row r="92" spans="2:33" ht="25.35" customHeight="1" thickBot="1" x14ac:dyDescent="0.25">
      <c r="B92" s="28" t="s">
        <v>115</v>
      </c>
      <c r="C92" s="28" t="s">
        <v>116</v>
      </c>
      <c r="D92" s="144"/>
      <c r="E92" s="205">
        <v>3</v>
      </c>
      <c r="F92" s="205">
        <v>4</v>
      </c>
      <c r="G92" s="206">
        <v>5</v>
      </c>
      <c r="H92" s="205">
        <v>3</v>
      </c>
      <c r="I92" s="205">
        <v>15</v>
      </c>
      <c r="J92" s="116"/>
      <c r="K92" s="192">
        <v>0.2</v>
      </c>
      <c r="L92" s="192">
        <v>0.26666666666666666</v>
      </c>
      <c r="M92" s="192">
        <v>0.33333333333333331</v>
      </c>
      <c r="N92" s="192">
        <v>0.2</v>
      </c>
      <c r="O92" s="157"/>
      <c r="P92" s="28" t="s">
        <v>115</v>
      </c>
      <c r="Q92" s="28" t="s">
        <v>116</v>
      </c>
      <c r="R92" s="144"/>
      <c r="S92" s="30">
        <v>4</v>
      </c>
      <c r="T92" s="30">
        <v>4</v>
      </c>
      <c r="U92" s="31">
        <v>3</v>
      </c>
      <c r="V92" s="30">
        <v>5</v>
      </c>
      <c r="W92" s="30">
        <v>16</v>
      </c>
      <c r="Y92" s="127">
        <f t="shared" si="3"/>
        <v>0.25</v>
      </c>
      <c r="Z92" s="127">
        <f t="shared" si="3"/>
        <v>0.25</v>
      </c>
      <c r="AA92" s="127">
        <f t="shared" si="3"/>
        <v>0.1875</v>
      </c>
      <c r="AB92" s="127">
        <f t="shared" si="3"/>
        <v>0.3125</v>
      </c>
      <c r="AD92" s="264">
        <f t="shared" si="24"/>
        <v>-4.9999999999999989E-2</v>
      </c>
      <c r="AE92" s="264">
        <f t="shared" si="25"/>
        <v>1.6666666666666663E-2</v>
      </c>
      <c r="AF92" s="264">
        <f t="shared" si="26"/>
        <v>0.14583333333333331</v>
      </c>
      <c r="AG92" s="264">
        <f t="shared" si="27"/>
        <v>-0.11249999999999999</v>
      </c>
    </row>
    <row r="93" spans="2:33" ht="25.35" customHeight="1" thickBot="1" x14ac:dyDescent="0.25">
      <c r="B93" s="28" t="s">
        <v>117</v>
      </c>
      <c r="C93" s="28" t="s">
        <v>589</v>
      </c>
      <c r="D93" s="144"/>
      <c r="E93" s="205">
        <v>8</v>
      </c>
      <c r="F93" s="205">
        <v>1</v>
      </c>
      <c r="G93" s="206">
        <v>4</v>
      </c>
      <c r="H93" s="205">
        <v>2</v>
      </c>
      <c r="I93" s="205">
        <v>15</v>
      </c>
      <c r="J93" s="116"/>
      <c r="K93" s="192">
        <v>0.53333333333333333</v>
      </c>
      <c r="L93" s="192">
        <v>6.6666666666666666E-2</v>
      </c>
      <c r="M93" s="192">
        <v>0.26666666666666666</v>
      </c>
      <c r="N93" s="192">
        <v>0.13333333333333333</v>
      </c>
      <c r="O93" s="157"/>
      <c r="P93" s="28" t="s">
        <v>117</v>
      </c>
      <c r="Q93" s="28" t="s">
        <v>118</v>
      </c>
      <c r="R93" s="144"/>
      <c r="S93" s="30">
        <v>7</v>
      </c>
      <c r="T93" s="30">
        <v>2</v>
      </c>
      <c r="U93" s="31">
        <v>2</v>
      </c>
      <c r="V93" s="30">
        <v>5</v>
      </c>
      <c r="W93" s="30">
        <v>16</v>
      </c>
      <c r="Y93" s="127">
        <f t="shared" si="3"/>
        <v>0.4375</v>
      </c>
      <c r="Z93" s="127">
        <f t="shared" si="3"/>
        <v>0.125</v>
      </c>
      <c r="AA93" s="127">
        <f t="shared" si="3"/>
        <v>0.125</v>
      </c>
      <c r="AB93" s="127">
        <f t="shared" si="3"/>
        <v>0.3125</v>
      </c>
      <c r="AD93" s="264">
        <f t="shared" si="24"/>
        <v>9.5833333333333326E-2</v>
      </c>
      <c r="AE93" s="264">
        <f t="shared" si="25"/>
        <v>-5.8333333333333334E-2</v>
      </c>
      <c r="AF93" s="264">
        <f t="shared" si="26"/>
        <v>0.14166666666666666</v>
      </c>
      <c r="AG93" s="264">
        <f t="shared" si="27"/>
        <v>-0.17916666666666667</v>
      </c>
    </row>
    <row r="94" spans="2:33" ht="25.35" customHeight="1" thickBot="1" x14ac:dyDescent="0.25">
      <c r="B94" s="28" t="s">
        <v>119</v>
      </c>
      <c r="C94" s="28" t="s">
        <v>590</v>
      </c>
      <c r="D94" s="144"/>
      <c r="E94" s="205">
        <v>7</v>
      </c>
      <c r="F94" s="205">
        <v>2</v>
      </c>
      <c r="G94" s="206">
        <v>4</v>
      </c>
      <c r="H94" s="205">
        <v>2</v>
      </c>
      <c r="I94" s="205">
        <v>15</v>
      </c>
      <c r="J94" s="116"/>
      <c r="K94" s="192">
        <v>0.46666666666666667</v>
      </c>
      <c r="L94" s="192">
        <v>0.13333333333333333</v>
      </c>
      <c r="M94" s="192">
        <v>0.26666666666666666</v>
      </c>
      <c r="N94" s="192">
        <v>0.13333333333333333</v>
      </c>
      <c r="O94" s="157"/>
      <c r="P94" s="28" t="s">
        <v>119</v>
      </c>
      <c r="Q94" s="28" t="s">
        <v>120</v>
      </c>
      <c r="R94" s="144"/>
      <c r="S94" s="30">
        <v>7</v>
      </c>
      <c r="T94" s="30">
        <v>2</v>
      </c>
      <c r="U94" s="31">
        <v>2</v>
      </c>
      <c r="V94" s="30">
        <v>5</v>
      </c>
      <c r="W94" s="30">
        <v>16</v>
      </c>
      <c r="Y94" s="127">
        <f t="shared" si="3"/>
        <v>0.4375</v>
      </c>
      <c r="Z94" s="127">
        <f t="shared" si="3"/>
        <v>0.125</v>
      </c>
      <c r="AA94" s="127">
        <f t="shared" si="3"/>
        <v>0.125</v>
      </c>
      <c r="AB94" s="127">
        <f t="shared" si="3"/>
        <v>0.3125</v>
      </c>
      <c r="AD94" s="264">
        <f t="shared" si="24"/>
        <v>2.9166666666666674E-2</v>
      </c>
      <c r="AE94" s="264">
        <f t="shared" si="25"/>
        <v>8.3333333333333315E-3</v>
      </c>
      <c r="AF94" s="264">
        <f t="shared" si="26"/>
        <v>0.14166666666666666</v>
      </c>
      <c r="AG94" s="264">
        <f t="shared" si="27"/>
        <v>-0.17916666666666667</v>
      </c>
    </row>
    <row r="95" spans="2:33" ht="25.35" customHeight="1" thickBot="1" x14ac:dyDescent="0.25">
      <c r="B95" s="28" t="s">
        <v>121</v>
      </c>
      <c r="C95" s="28" t="s">
        <v>591</v>
      </c>
      <c r="D95" s="144"/>
      <c r="E95" s="205">
        <v>8</v>
      </c>
      <c r="F95" s="205">
        <v>1</v>
      </c>
      <c r="G95" s="206">
        <v>0</v>
      </c>
      <c r="H95" s="205">
        <v>0</v>
      </c>
      <c r="I95" s="247">
        <f t="shared" ref="I95:I98" si="28">SUM(E95:H95)</f>
        <v>9</v>
      </c>
      <c r="J95" s="116"/>
      <c r="K95" s="192">
        <v>0.88888888888888884</v>
      </c>
      <c r="L95" s="192">
        <v>0.1111111111111111</v>
      </c>
      <c r="M95" s="192">
        <v>0</v>
      </c>
      <c r="N95" s="192">
        <v>0</v>
      </c>
      <c r="O95" s="157"/>
      <c r="P95" s="28" t="s">
        <v>121</v>
      </c>
      <c r="Q95" s="28" t="s">
        <v>122</v>
      </c>
      <c r="R95" s="144"/>
      <c r="S95" s="30">
        <v>7</v>
      </c>
      <c r="T95" s="30">
        <v>2</v>
      </c>
      <c r="U95" s="31">
        <v>0</v>
      </c>
      <c r="V95" s="30">
        <v>0</v>
      </c>
      <c r="W95" s="30">
        <v>9</v>
      </c>
      <c r="Y95" s="127">
        <f t="shared" si="3"/>
        <v>0.77777777777777779</v>
      </c>
      <c r="Z95" s="127">
        <f t="shared" si="3"/>
        <v>0.22222222222222221</v>
      </c>
      <c r="AA95" s="127">
        <f t="shared" si="3"/>
        <v>0</v>
      </c>
      <c r="AB95" s="127">
        <f t="shared" si="3"/>
        <v>0</v>
      </c>
      <c r="AD95" s="264">
        <f t="shared" si="24"/>
        <v>0.11111111111111105</v>
      </c>
      <c r="AE95" s="264">
        <f t="shared" si="25"/>
        <v>-0.1111111111111111</v>
      </c>
      <c r="AF95" s="264">
        <f t="shared" si="26"/>
        <v>0</v>
      </c>
      <c r="AG95" s="264">
        <f t="shared" si="27"/>
        <v>0</v>
      </c>
    </row>
    <row r="96" spans="2:33" ht="25.35" customHeight="1" thickBot="1" x14ac:dyDescent="0.25">
      <c r="B96" s="28" t="s">
        <v>123</v>
      </c>
      <c r="C96" s="28" t="s">
        <v>592</v>
      </c>
      <c r="D96" s="144"/>
      <c r="E96" s="205">
        <v>8</v>
      </c>
      <c r="F96" s="205">
        <v>1</v>
      </c>
      <c r="G96" s="206">
        <v>0</v>
      </c>
      <c r="H96" s="205">
        <v>0</v>
      </c>
      <c r="I96" s="247">
        <f t="shared" si="28"/>
        <v>9</v>
      </c>
      <c r="J96" s="116"/>
      <c r="K96" s="192">
        <v>0.88888888888888884</v>
      </c>
      <c r="L96" s="192">
        <v>0.1111111111111111</v>
      </c>
      <c r="M96" s="192">
        <v>0</v>
      </c>
      <c r="N96" s="192">
        <v>0</v>
      </c>
      <c r="O96" s="157"/>
      <c r="P96" s="28" t="s">
        <v>123</v>
      </c>
      <c r="Q96" s="28" t="s">
        <v>124</v>
      </c>
      <c r="R96" s="144"/>
      <c r="S96" s="30">
        <v>6</v>
      </c>
      <c r="T96" s="30">
        <v>3</v>
      </c>
      <c r="U96" s="31">
        <v>0</v>
      </c>
      <c r="V96" s="30">
        <v>0</v>
      </c>
      <c r="W96" s="30">
        <v>9</v>
      </c>
      <c r="Y96" s="127">
        <f t="shared" si="3"/>
        <v>0.66666666666666663</v>
      </c>
      <c r="Z96" s="127">
        <f t="shared" si="3"/>
        <v>0.33333333333333331</v>
      </c>
      <c r="AA96" s="127">
        <f t="shared" si="3"/>
        <v>0</v>
      </c>
      <c r="AB96" s="127">
        <f t="shared" si="3"/>
        <v>0</v>
      </c>
      <c r="AD96" s="264">
        <f t="shared" si="24"/>
        <v>0.22222222222222221</v>
      </c>
      <c r="AE96" s="264">
        <f t="shared" si="25"/>
        <v>-0.22222222222222221</v>
      </c>
      <c r="AF96" s="264">
        <f t="shared" si="26"/>
        <v>0</v>
      </c>
      <c r="AG96" s="264">
        <f t="shared" si="27"/>
        <v>0</v>
      </c>
    </row>
    <row r="97" spans="1:34" ht="25.35" customHeight="1" thickBot="1" x14ac:dyDescent="0.25">
      <c r="B97" s="28" t="s">
        <v>125</v>
      </c>
      <c r="C97" s="28" t="s">
        <v>593</v>
      </c>
      <c r="D97" s="144"/>
      <c r="E97" s="205">
        <v>7</v>
      </c>
      <c r="F97" s="205">
        <v>2</v>
      </c>
      <c r="G97" s="206">
        <v>0</v>
      </c>
      <c r="H97" s="205">
        <v>0</v>
      </c>
      <c r="I97" s="247">
        <f t="shared" si="28"/>
        <v>9</v>
      </c>
      <c r="J97" s="116"/>
      <c r="K97" s="192">
        <v>0.77777777777777779</v>
      </c>
      <c r="L97" s="192">
        <v>0.22222222222222221</v>
      </c>
      <c r="M97" s="192">
        <v>0</v>
      </c>
      <c r="N97" s="192">
        <v>0</v>
      </c>
      <c r="O97" s="157"/>
      <c r="P97" s="28" t="s">
        <v>125</v>
      </c>
      <c r="Q97" s="28" t="s">
        <v>126</v>
      </c>
      <c r="R97" s="144"/>
      <c r="S97" s="30">
        <v>6</v>
      </c>
      <c r="T97" s="30">
        <v>3</v>
      </c>
      <c r="U97" s="31">
        <v>0</v>
      </c>
      <c r="V97" s="30">
        <v>0</v>
      </c>
      <c r="W97" s="30">
        <v>9</v>
      </c>
      <c r="Y97" s="127">
        <f t="shared" si="3"/>
        <v>0.66666666666666663</v>
      </c>
      <c r="Z97" s="127">
        <f t="shared" si="3"/>
        <v>0.33333333333333331</v>
      </c>
      <c r="AA97" s="127">
        <f t="shared" si="3"/>
        <v>0</v>
      </c>
      <c r="AB97" s="127">
        <f t="shared" si="3"/>
        <v>0</v>
      </c>
      <c r="AD97" s="264">
        <f t="shared" si="24"/>
        <v>0.11111111111111116</v>
      </c>
      <c r="AE97" s="264">
        <f t="shared" si="25"/>
        <v>-0.1111111111111111</v>
      </c>
      <c r="AF97" s="264">
        <f t="shared" si="26"/>
        <v>0</v>
      </c>
      <c r="AG97" s="264">
        <f t="shared" si="27"/>
        <v>0</v>
      </c>
    </row>
    <row r="98" spans="1:34" ht="25.35" customHeight="1" thickBot="1" x14ac:dyDescent="0.25">
      <c r="B98" s="28" t="s">
        <v>127</v>
      </c>
      <c r="C98" s="28" t="s">
        <v>594</v>
      </c>
      <c r="D98" s="144"/>
      <c r="E98" s="205">
        <v>8</v>
      </c>
      <c r="F98" s="205">
        <v>1</v>
      </c>
      <c r="G98" s="206">
        <v>0</v>
      </c>
      <c r="H98" s="205">
        <v>0</v>
      </c>
      <c r="I98" s="247">
        <f t="shared" si="28"/>
        <v>9</v>
      </c>
      <c r="J98" s="150"/>
      <c r="K98" s="192">
        <v>0.88888888888888884</v>
      </c>
      <c r="L98" s="192">
        <v>0.1111111111111111</v>
      </c>
      <c r="M98" s="192">
        <v>0</v>
      </c>
      <c r="N98" s="192">
        <v>0</v>
      </c>
      <c r="O98" s="157"/>
      <c r="P98" s="28" t="s">
        <v>127</v>
      </c>
      <c r="Q98" s="28" t="s">
        <v>128</v>
      </c>
      <c r="R98" s="144"/>
      <c r="S98" s="30">
        <v>6</v>
      </c>
      <c r="T98" s="30">
        <v>3</v>
      </c>
      <c r="U98" s="31">
        <v>0</v>
      </c>
      <c r="V98" s="30">
        <v>0</v>
      </c>
      <c r="W98" s="30">
        <v>9</v>
      </c>
      <c r="X98" s="144"/>
      <c r="Y98" s="127">
        <f t="shared" ref="Y98:AB162" si="29">IF(ISERROR(S98/$W98),"",S98/$W98)</f>
        <v>0.66666666666666663</v>
      </c>
      <c r="Z98" s="127">
        <f t="shared" si="29"/>
        <v>0.33333333333333331</v>
      </c>
      <c r="AA98" s="127">
        <f t="shared" si="29"/>
        <v>0</v>
      </c>
      <c r="AB98" s="127">
        <f t="shared" si="29"/>
        <v>0</v>
      </c>
      <c r="AD98" s="264">
        <f t="shared" si="24"/>
        <v>0.22222222222222221</v>
      </c>
      <c r="AE98" s="264">
        <f t="shared" si="25"/>
        <v>-0.22222222222222221</v>
      </c>
      <c r="AF98" s="264">
        <f t="shared" si="26"/>
        <v>0</v>
      </c>
      <c r="AG98" s="264">
        <f t="shared" si="27"/>
        <v>0</v>
      </c>
    </row>
    <row r="99" spans="1:34" ht="16.350000000000001" customHeight="1" x14ac:dyDescent="0.2">
      <c r="B99" s="148"/>
      <c r="C99" s="56"/>
      <c r="D99" s="149"/>
      <c r="E99" s="30" t="s">
        <v>49</v>
      </c>
      <c r="F99" s="30" t="s">
        <v>49</v>
      </c>
      <c r="G99" s="31" t="s">
        <v>49</v>
      </c>
      <c r="H99" s="30" t="s">
        <v>49</v>
      </c>
      <c r="I99" s="30" t="s">
        <v>49</v>
      </c>
      <c r="J99" s="116"/>
      <c r="K99" s="127" t="s">
        <v>49</v>
      </c>
      <c r="L99" s="127" t="s">
        <v>49</v>
      </c>
      <c r="M99" s="127" t="s">
        <v>49</v>
      </c>
      <c r="N99" s="127" t="s">
        <v>49</v>
      </c>
      <c r="O99" s="157"/>
      <c r="P99" s="148"/>
      <c r="Q99" s="56"/>
      <c r="R99" s="149"/>
      <c r="S99" s="30" t="s">
        <v>49</v>
      </c>
      <c r="T99" s="30" t="s">
        <v>49</v>
      </c>
      <c r="U99" s="31" t="s">
        <v>49</v>
      </c>
      <c r="V99" s="30" t="s">
        <v>49</v>
      </c>
      <c r="W99" s="30" t="s">
        <v>49</v>
      </c>
      <c r="Y99" s="127" t="str">
        <f t="shared" si="29"/>
        <v/>
      </c>
      <c r="Z99" s="127" t="str">
        <f t="shared" si="29"/>
        <v/>
      </c>
      <c r="AA99" s="127" t="str">
        <f t="shared" si="29"/>
        <v/>
      </c>
      <c r="AB99" s="127" t="str">
        <f t="shared" si="29"/>
        <v/>
      </c>
      <c r="AD99" s="175" t="s">
        <v>49</v>
      </c>
      <c r="AE99" s="175" t="s">
        <v>49</v>
      </c>
      <c r="AF99" s="175" t="s">
        <v>49</v>
      </c>
      <c r="AG99" s="175" t="s">
        <v>49</v>
      </c>
    </row>
    <row r="100" spans="1:34" ht="17.100000000000001" customHeight="1" x14ac:dyDescent="0.2">
      <c r="B100" s="26" t="s">
        <v>129</v>
      </c>
      <c r="C100" s="56"/>
      <c r="D100" s="149"/>
      <c r="E100" s="30" t="s">
        <v>49</v>
      </c>
      <c r="F100" s="30" t="s">
        <v>49</v>
      </c>
      <c r="G100" s="31" t="s">
        <v>49</v>
      </c>
      <c r="H100" s="30" t="s">
        <v>49</v>
      </c>
      <c r="I100" s="30" t="s">
        <v>49</v>
      </c>
      <c r="J100" s="116"/>
      <c r="K100" s="127" t="s">
        <v>49</v>
      </c>
      <c r="L100" s="127" t="s">
        <v>49</v>
      </c>
      <c r="M100" s="127" t="s">
        <v>49</v>
      </c>
      <c r="N100" s="127" t="s">
        <v>49</v>
      </c>
      <c r="O100" s="157"/>
      <c r="P100" s="26" t="s">
        <v>129</v>
      </c>
      <c r="Q100" s="56"/>
      <c r="R100" s="149"/>
      <c r="S100" s="30" t="s">
        <v>49</v>
      </c>
      <c r="T100" s="30" t="s">
        <v>49</v>
      </c>
      <c r="U100" s="31" t="s">
        <v>49</v>
      </c>
      <c r="V100" s="30" t="s">
        <v>49</v>
      </c>
      <c r="W100" s="30" t="s">
        <v>49</v>
      </c>
      <c r="Y100" s="127" t="str">
        <f t="shared" si="29"/>
        <v/>
      </c>
      <c r="Z100" s="127" t="str">
        <f t="shared" si="29"/>
        <v/>
      </c>
      <c r="AA100" s="127" t="str">
        <f t="shared" si="29"/>
        <v/>
      </c>
      <c r="AB100" s="127" t="str">
        <f t="shared" si="29"/>
        <v/>
      </c>
      <c r="AD100" s="174" t="s">
        <v>49</v>
      </c>
      <c r="AE100" s="174" t="s">
        <v>49</v>
      </c>
      <c r="AF100" s="174" t="s">
        <v>49</v>
      </c>
      <c r="AG100" s="174" t="s">
        <v>49</v>
      </c>
    </row>
    <row r="101" spans="1:34" ht="17.850000000000001" customHeight="1" thickBot="1" x14ac:dyDescent="0.25">
      <c r="B101" s="26"/>
      <c r="C101" s="56"/>
      <c r="D101" s="149"/>
      <c r="E101" s="30"/>
      <c r="F101" s="30"/>
      <c r="G101" s="31"/>
      <c r="H101" s="30"/>
      <c r="I101" s="30"/>
      <c r="J101" s="116"/>
      <c r="K101" s="127" t="s">
        <v>49</v>
      </c>
      <c r="L101" s="127" t="s">
        <v>49</v>
      </c>
      <c r="M101" s="127" t="s">
        <v>49</v>
      </c>
      <c r="N101" s="127" t="s">
        <v>49</v>
      </c>
      <c r="O101" s="157"/>
      <c r="P101" s="26"/>
      <c r="Q101" s="56"/>
      <c r="R101" s="149"/>
      <c r="S101" s="30"/>
      <c r="T101" s="30"/>
      <c r="U101" s="31"/>
      <c r="V101" s="30"/>
      <c r="W101" s="30"/>
      <c r="Y101" s="127" t="str">
        <f t="shared" si="29"/>
        <v/>
      </c>
      <c r="Z101" s="127" t="str">
        <f t="shared" si="29"/>
        <v/>
      </c>
      <c r="AA101" s="127" t="str">
        <f t="shared" si="29"/>
        <v/>
      </c>
      <c r="AB101" s="127" t="str">
        <f t="shared" si="29"/>
        <v/>
      </c>
      <c r="AD101" s="174" t="s">
        <v>49</v>
      </c>
      <c r="AE101" s="174" t="s">
        <v>49</v>
      </c>
      <c r="AF101" s="174" t="s">
        <v>49</v>
      </c>
      <c r="AG101" s="174" t="s">
        <v>49</v>
      </c>
    </row>
    <row r="102" spans="1:34" ht="25.35" customHeight="1" thickBot="1" x14ac:dyDescent="0.25">
      <c r="B102" s="28" t="s">
        <v>130</v>
      </c>
      <c r="C102" s="28" t="s">
        <v>131</v>
      </c>
      <c r="D102" s="144"/>
      <c r="E102" s="205">
        <v>12</v>
      </c>
      <c r="F102" s="205">
        <v>0</v>
      </c>
      <c r="G102" s="206">
        <v>2</v>
      </c>
      <c r="H102" s="205">
        <v>1</v>
      </c>
      <c r="I102" s="205">
        <v>15</v>
      </c>
      <c r="J102" s="150"/>
      <c r="K102" s="192">
        <v>0.8</v>
      </c>
      <c r="L102" s="192">
        <v>0</v>
      </c>
      <c r="M102" s="192">
        <v>0.13333333333333333</v>
      </c>
      <c r="N102" s="192">
        <v>6.6666666666666666E-2</v>
      </c>
      <c r="O102" s="157"/>
      <c r="P102" s="28" t="s">
        <v>130</v>
      </c>
      <c r="Q102" s="28" t="s">
        <v>131</v>
      </c>
      <c r="R102" s="144"/>
      <c r="S102" s="30">
        <v>9</v>
      </c>
      <c r="T102" s="30">
        <v>3</v>
      </c>
      <c r="U102" s="31">
        <v>0</v>
      </c>
      <c r="V102" s="30">
        <v>4</v>
      </c>
      <c r="W102" s="30">
        <v>16</v>
      </c>
      <c r="X102" s="144"/>
      <c r="Y102" s="127">
        <f t="shared" si="29"/>
        <v>0.5625</v>
      </c>
      <c r="Z102" s="127">
        <f t="shared" si="29"/>
        <v>0.1875</v>
      </c>
      <c r="AA102" s="127">
        <f t="shared" si="29"/>
        <v>0</v>
      </c>
      <c r="AB102" s="127">
        <f t="shared" si="29"/>
        <v>0.25</v>
      </c>
      <c r="AD102" s="264">
        <f t="shared" ref="AD102:AG103" si="30">K102-Y102</f>
        <v>0.23750000000000004</v>
      </c>
      <c r="AE102" s="264">
        <f t="shared" si="30"/>
        <v>-0.1875</v>
      </c>
      <c r="AF102" s="264">
        <f t="shared" si="30"/>
        <v>0.13333333333333333</v>
      </c>
      <c r="AG102" s="264">
        <f t="shared" si="30"/>
        <v>-0.18333333333333335</v>
      </c>
    </row>
    <row r="103" spans="1:34" ht="25.35" customHeight="1" thickBot="1" x14ac:dyDescent="0.25">
      <c r="B103" s="28" t="s">
        <v>132</v>
      </c>
      <c r="C103" s="28" t="s">
        <v>595</v>
      </c>
      <c r="D103" s="144"/>
      <c r="E103" s="205">
        <v>10</v>
      </c>
      <c r="F103" s="205">
        <v>1</v>
      </c>
      <c r="G103" s="206">
        <v>2</v>
      </c>
      <c r="H103" s="205">
        <v>2</v>
      </c>
      <c r="I103" s="205">
        <v>15</v>
      </c>
      <c r="J103" s="150"/>
      <c r="K103" s="192">
        <v>0.66666666666666663</v>
      </c>
      <c r="L103" s="192">
        <v>6.6666666666666666E-2</v>
      </c>
      <c r="M103" s="192">
        <v>0.13333333333333333</v>
      </c>
      <c r="N103" s="192">
        <v>0.13333333333333333</v>
      </c>
      <c r="O103" s="157"/>
      <c r="P103" s="28" t="s">
        <v>132</v>
      </c>
      <c r="Q103" s="28" t="s">
        <v>133</v>
      </c>
      <c r="R103" s="144"/>
      <c r="S103" s="30">
        <v>9</v>
      </c>
      <c r="T103" s="30">
        <v>3</v>
      </c>
      <c r="U103" s="31">
        <v>1</v>
      </c>
      <c r="V103" s="30">
        <v>3</v>
      </c>
      <c r="W103" s="30">
        <v>16</v>
      </c>
      <c r="X103" s="144"/>
      <c r="Y103" s="127">
        <f t="shared" si="29"/>
        <v>0.5625</v>
      </c>
      <c r="Z103" s="127">
        <f t="shared" si="29"/>
        <v>0.1875</v>
      </c>
      <c r="AA103" s="127">
        <f t="shared" si="29"/>
        <v>6.25E-2</v>
      </c>
      <c r="AB103" s="127">
        <f t="shared" si="29"/>
        <v>0.1875</v>
      </c>
      <c r="AD103" s="264">
        <f t="shared" si="30"/>
        <v>0.10416666666666663</v>
      </c>
      <c r="AE103" s="264">
        <f t="shared" si="30"/>
        <v>-0.12083333333333333</v>
      </c>
      <c r="AF103" s="264">
        <f t="shared" si="30"/>
        <v>7.0833333333333331E-2</v>
      </c>
      <c r="AG103" s="264">
        <f t="shared" si="30"/>
        <v>-5.4166666666666669E-2</v>
      </c>
    </row>
    <row r="104" spans="1:34" ht="36.6" customHeight="1" thickBot="1" x14ac:dyDescent="0.25">
      <c r="B104" s="28" t="s">
        <v>134</v>
      </c>
      <c r="C104" s="28" t="s">
        <v>135</v>
      </c>
      <c r="D104" s="144"/>
      <c r="E104" s="30"/>
      <c r="F104" s="30"/>
      <c r="G104" s="248"/>
      <c r="H104" s="30"/>
      <c r="I104" s="30"/>
      <c r="J104" s="250"/>
      <c r="K104" s="246"/>
      <c r="L104" s="246"/>
      <c r="M104" s="246"/>
      <c r="N104" s="246"/>
      <c r="O104" s="157"/>
      <c r="P104" s="28" t="s">
        <v>134</v>
      </c>
      <c r="Q104" s="28" t="s">
        <v>135</v>
      </c>
      <c r="R104" s="144"/>
      <c r="S104" s="30" t="s">
        <v>47</v>
      </c>
      <c r="T104" s="31" t="s">
        <v>47</v>
      </c>
      <c r="U104" s="30" t="s">
        <v>47</v>
      </c>
      <c r="V104" s="31" t="s">
        <v>47</v>
      </c>
      <c r="W104" s="30" t="s">
        <v>47</v>
      </c>
      <c r="X104" s="144"/>
      <c r="Y104" s="126" t="str">
        <f t="shared" si="29"/>
        <v/>
      </c>
      <c r="Z104" s="126" t="str">
        <f t="shared" si="29"/>
        <v/>
      </c>
      <c r="AA104" s="126" t="str">
        <f t="shared" si="29"/>
        <v/>
      </c>
      <c r="AB104" s="126" t="str">
        <f t="shared" si="29"/>
        <v/>
      </c>
      <c r="AD104" s="186"/>
      <c r="AE104" s="186"/>
      <c r="AF104" s="186"/>
      <c r="AG104" s="186"/>
    </row>
    <row r="105" spans="1:34" ht="16.350000000000001" customHeight="1" x14ac:dyDescent="0.2">
      <c r="B105" s="57"/>
      <c r="C105" s="58"/>
      <c r="D105" s="144"/>
      <c r="E105" s="50"/>
      <c r="F105" s="50"/>
      <c r="G105" s="50"/>
      <c r="H105" s="50"/>
      <c r="I105" s="59"/>
      <c r="J105" s="150"/>
      <c r="K105" s="126" t="s">
        <v>49</v>
      </c>
      <c r="L105" s="126" t="s">
        <v>49</v>
      </c>
      <c r="M105" s="126" t="s">
        <v>49</v>
      </c>
      <c r="N105" s="126" t="s">
        <v>49</v>
      </c>
      <c r="O105" s="157"/>
      <c r="P105" s="57"/>
      <c r="Q105" s="58"/>
      <c r="R105" s="144"/>
      <c r="S105" s="50"/>
      <c r="T105" s="50"/>
      <c r="U105" s="50"/>
      <c r="V105" s="50"/>
      <c r="W105" s="59"/>
      <c r="X105" s="144"/>
      <c r="Y105" s="126" t="str">
        <f t="shared" si="29"/>
        <v/>
      </c>
      <c r="Z105" s="126" t="str">
        <f t="shared" si="29"/>
        <v/>
      </c>
      <c r="AA105" s="126" t="str">
        <f t="shared" si="29"/>
        <v/>
      </c>
      <c r="AB105" s="126" t="str">
        <f t="shared" si="29"/>
        <v/>
      </c>
      <c r="AD105" s="155" t="s">
        <v>49</v>
      </c>
      <c r="AE105" s="155" t="s">
        <v>49</v>
      </c>
      <c r="AF105" s="155" t="s">
        <v>49</v>
      </c>
      <c r="AG105" s="155" t="s">
        <v>49</v>
      </c>
    </row>
    <row r="106" spans="1:34" ht="17.100000000000001" customHeight="1" x14ac:dyDescent="0.2">
      <c r="B106" s="60" t="s">
        <v>136</v>
      </c>
      <c r="C106" s="33"/>
      <c r="D106" s="144"/>
      <c r="E106" s="50"/>
      <c r="F106" s="50"/>
      <c r="G106" s="50"/>
      <c r="H106" s="50"/>
      <c r="I106" s="59"/>
      <c r="J106" s="150"/>
      <c r="K106" s="126" t="s">
        <v>49</v>
      </c>
      <c r="L106" s="126" t="s">
        <v>49</v>
      </c>
      <c r="M106" s="126" t="s">
        <v>49</v>
      </c>
      <c r="N106" s="126" t="s">
        <v>49</v>
      </c>
      <c r="O106" s="157"/>
      <c r="P106" s="60" t="s">
        <v>136</v>
      </c>
      <c r="Q106" s="33"/>
      <c r="R106" s="144"/>
      <c r="S106" s="50"/>
      <c r="T106" s="50"/>
      <c r="U106" s="50"/>
      <c r="V106" s="50"/>
      <c r="W106" s="59"/>
      <c r="X106" s="144"/>
      <c r="Y106" s="126" t="str">
        <f t="shared" si="29"/>
        <v/>
      </c>
      <c r="Z106" s="126" t="str">
        <f t="shared" si="29"/>
        <v/>
      </c>
      <c r="AA106" s="126" t="str">
        <f t="shared" si="29"/>
        <v/>
      </c>
      <c r="AB106" s="126" t="str">
        <f t="shared" si="29"/>
        <v/>
      </c>
      <c r="AD106" s="155" t="s">
        <v>49</v>
      </c>
      <c r="AE106" s="155" t="s">
        <v>49</v>
      </c>
      <c r="AF106" s="155" t="s">
        <v>49</v>
      </c>
      <c r="AG106" s="155" t="s">
        <v>49</v>
      </c>
    </row>
    <row r="107" spans="1:34" ht="17.100000000000001" customHeight="1" x14ac:dyDescent="0.2">
      <c r="B107" s="60" t="s">
        <v>137</v>
      </c>
      <c r="C107" s="33"/>
      <c r="D107" s="144"/>
      <c r="E107" s="50"/>
      <c r="F107" s="50"/>
      <c r="G107" s="50"/>
      <c r="H107" s="50"/>
      <c r="I107" s="59"/>
      <c r="J107" s="150"/>
      <c r="K107" s="126" t="s">
        <v>49</v>
      </c>
      <c r="L107" s="126" t="s">
        <v>49</v>
      </c>
      <c r="M107" s="126" t="s">
        <v>49</v>
      </c>
      <c r="N107" s="126" t="s">
        <v>49</v>
      </c>
      <c r="O107" s="157"/>
      <c r="P107" s="60" t="s">
        <v>137</v>
      </c>
      <c r="Q107" s="33"/>
      <c r="R107" s="144"/>
      <c r="S107" s="50"/>
      <c r="T107" s="50"/>
      <c r="U107" s="50"/>
      <c r="V107" s="50"/>
      <c r="W107" s="59"/>
      <c r="X107" s="144"/>
      <c r="Y107" s="126" t="str">
        <f t="shared" si="29"/>
        <v/>
      </c>
      <c r="Z107" s="126" t="str">
        <f t="shared" si="29"/>
        <v/>
      </c>
      <c r="AA107" s="126" t="str">
        <f t="shared" si="29"/>
        <v/>
      </c>
      <c r="AB107" s="126" t="str">
        <f t="shared" si="29"/>
        <v/>
      </c>
      <c r="AD107" s="155" t="s">
        <v>49</v>
      </c>
      <c r="AE107" s="155" t="s">
        <v>49</v>
      </c>
      <c r="AF107" s="155" t="s">
        <v>49</v>
      </c>
      <c r="AG107" s="155" t="s">
        <v>49</v>
      </c>
    </row>
    <row r="108" spans="1:34" ht="17.100000000000001" customHeight="1" thickBot="1" x14ac:dyDescent="0.25">
      <c r="B108" s="61"/>
      <c r="C108" s="62"/>
      <c r="D108" s="144"/>
      <c r="E108" s="50"/>
      <c r="F108" s="50"/>
      <c r="G108" s="50"/>
      <c r="H108" s="50"/>
      <c r="I108" s="59"/>
      <c r="J108" s="150"/>
      <c r="K108" s="126" t="s">
        <v>49</v>
      </c>
      <c r="L108" s="126" t="s">
        <v>49</v>
      </c>
      <c r="M108" s="126" t="s">
        <v>49</v>
      </c>
      <c r="N108" s="126" t="s">
        <v>49</v>
      </c>
      <c r="O108" s="157"/>
      <c r="P108" s="61"/>
      <c r="Q108" s="62"/>
      <c r="R108" s="144"/>
      <c r="S108" s="50"/>
      <c r="T108" s="50"/>
      <c r="U108" s="50"/>
      <c r="V108" s="50"/>
      <c r="W108" s="59"/>
      <c r="X108" s="144"/>
      <c r="Y108" s="126" t="str">
        <f t="shared" si="29"/>
        <v/>
      </c>
      <c r="Z108" s="126" t="str">
        <f t="shared" si="29"/>
        <v/>
      </c>
      <c r="AA108" s="126" t="str">
        <f t="shared" si="29"/>
        <v/>
      </c>
      <c r="AB108" s="126" t="str">
        <f t="shared" si="29"/>
        <v/>
      </c>
      <c r="AD108" s="155" t="s">
        <v>49</v>
      </c>
      <c r="AE108" s="155" t="s">
        <v>49</v>
      </c>
      <c r="AF108" s="155" t="s">
        <v>49</v>
      </c>
      <c r="AG108" s="155" t="s">
        <v>49</v>
      </c>
    </row>
    <row r="109" spans="1:34" s="116" customFormat="1" ht="25.35" customHeight="1" thickBot="1" x14ac:dyDescent="0.25">
      <c r="A109" s="63"/>
      <c r="B109" s="35" t="s">
        <v>138</v>
      </c>
      <c r="C109" s="36" t="s">
        <v>139</v>
      </c>
      <c r="D109" s="150"/>
      <c r="E109" s="27" t="s">
        <v>140</v>
      </c>
      <c r="F109" s="244" t="s">
        <v>141</v>
      </c>
      <c r="G109" s="27" t="s">
        <v>142</v>
      </c>
      <c r="H109" s="244"/>
      <c r="I109" s="27" t="s">
        <v>0</v>
      </c>
      <c r="J109" s="150"/>
      <c r="K109" s="27" t="s">
        <v>140</v>
      </c>
      <c r="L109" s="244" t="s">
        <v>141</v>
      </c>
      <c r="M109" s="27" t="s">
        <v>142</v>
      </c>
      <c r="N109" s="126" t="s">
        <v>49</v>
      </c>
      <c r="O109" s="157"/>
      <c r="P109" s="35" t="s">
        <v>138</v>
      </c>
      <c r="Q109" s="36" t="s">
        <v>139</v>
      </c>
      <c r="R109" s="150"/>
      <c r="S109" s="27" t="s">
        <v>140</v>
      </c>
      <c r="T109" s="123" t="s">
        <v>141</v>
      </c>
      <c r="U109" s="27" t="s">
        <v>142</v>
      </c>
      <c r="V109" s="123"/>
      <c r="W109" s="27" t="s">
        <v>0</v>
      </c>
      <c r="X109" s="150"/>
      <c r="Y109" s="27" t="s">
        <v>140</v>
      </c>
      <c r="Z109" s="123" t="s">
        <v>141</v>
      </c>
      <c r="AA109" s="27" t="s">
        <v>142</v>
      </c>
      <c r="AB109" s="126" t="str">
        <f t="shared" si="29"/>
        <v/>
      </c>
      <c r="AD109" s="27" t="s">
        <v>522</v>
      </c>
      <c r="AE109" s="261" t="s">
        <v>523</v>
      </c>
      <c r="AF109" s="27" t="s">
        <v>524</v>
      </c>
      <c r="AG109" s="155" t="s">
        <v>49</v>
      </c>
    </row>
    <row r="110" spans="1:34" ht="25.35" customHeight="1" thickBot="1" x14ac:dyDescent="0.25">
      <c r="B110" s="101" t="s">
        <v>357</v>
      </c>
      <c r="C110" s="101" t="s">
        <v>596</v>
      </c>
      <c r="D110" s="144"/>
      <c r="E110" s="212">
        <v>0</v>
      </c>
      <c r="F110" s="213">
        <v>3</v>
      </c>
      <c r="G110" s="220">
        <v>12</v>
      </c>
      <c r="H110" s="41"/>
      <c r="I110" s="214">
        <v>15</v>
      </c>
      <c r="J110" s="150"/>
      <c r="K110" s="196">
        <v>0</v>
      </c>
      <c r="L110" s="197">
        <v>0.2</v>
      </c>
      <c r="M110" s="198">
        <v>0.8</v>
      </c>
      <c r="N110" s="126"/>
      <c r="O110" s="157"/>
      <c r="P110" s="28" t="s">
        <v>357</v>
      </c>
      <c r="Q110" s="28" t="s">
        <v>143</v>
      </c>
      <c r="R110" s="144"/>
      <c r="S110" s="40">
        <v>1</v>
      </c>
      <c r="T110" s="41">
        <v>4</v>
      </c>
      <c r="U110" s="42">
        <v>11</v>
      </c>
      <c r="V110" s="41"/>
      <c r="W110" s="43">
        <v>16</v>
      </c>
      <c r="X110" s="144"/>
      <c r="Y110" s="132">
        <f t="shared" si="29"/>
        <v>6.25E-2</v>
      </c>
      <c r="Z110" s="133">
        <f t="shared" si="29"/>
        <v>0.25</v>
      </c>
      <c r="AA110" s="134">
        <f t="shared" si="29"/>
        <v>0.6875</v>
      </c>
      <c r="AB110" s="126"/>
      <c r="AD110" s="278">
        <f>K110-Y110</f>
        <v>-6.25E-2</v>
      </c>
      <c r="AE110" s="279">
        <f>L110-Z110</f>
        <v>-4.9999999999999989E-2</v>
      </c>
      <c r="AF110" s="280">
        <f>M110-AA110</f>
        <v>0.11250000000000004</v>
      </c>
      <c r="AG110" s="155" t="s">
        <v>49</v>
      </c>
      <c r="AH110" s="167"/>
    </row>
    <row r="111" spans="1:34" ht="17.100000000000001" customHeight="1" thickBot="1" x14ac:dyDescent="0.25">
      <c r="B111" s="102"/>
      <c r="C111" s="102"/>
      <c r="D111" s="144"/>
      <c r="E111" s="49"/>
      <c r="F111" s="50"/>
      <c r="G111" s="91"/>
      <c r="H111" s="50"/>
      <c r="I111" s="51"/>
      <c r="J111" s="150"/>
      <c r="K111" s="135"/>
      <c r="L111" s="136"/>
      <c r="M111" s="137"/>
      <c r="N111" s="126"/>
      <c r="O111" s="157"/>
      <c r="P111" s="28"/>
      <c r="Q111" s="28"/>
      <c r="R111" s="144"/>
      <c r="S111" s="49"/>
      <c r="T111" s="50"/>
      <c r="U111" s="91"/>
      <c r="V111" s="50"/>
      <c r="W111" s="51"/>
      <c r="X111" s="144"/>
      <c r="Y111" s="135"/>
      <c r="Z111" s="136"/>
      <c r="AA111" s="137"/>
      <c r="AB111" s="126"/>
      <c r="AD111" s="27" t="s">
        <v>140</v>
      </c>
      <c r="AE111" s="261" t="s">
        <v>141</v>
      </c>
      <c r="AF111" s="27" t="s">
        <v>142</v>
      </c>
      <c r="AG111" s="155"/>
    </row>
    <row r="112" spans="1:34" ht="17.100000000000001" customHeight="1" thickBot="1" x14ac:dyDescent="0.25">
      <c r="B112" s="28" t="s">
        <v>358</v>
      </c>
      <c r="C112" s="28" t="s">
        <v>597</v>
      </c>
      <c r="D112" s="144"/>
      <c r="E112" s="217">
        <v>0</v>
      </c>
      <c r="F112" s="218">
        <v>2</v>
      </c>
      <c r="G112" s="221">
        <v>13</v>
      </c>
      <c r="H112" s="45"/>
      <c r="I112" s="219">
        <v>15</v>
      </c>
      <c r="J112" s="150"/>
      <c r="K112" s="202">
        <v>0</v>
      </c>
      <c r="L112" s="203">
        <v>0.13333333333333333</v>
      </c>
      <c r="M112" s="204">
        <v>0.8666666666666667</v>
      </c>
      <c r="N112" s="126"/>
      <c r="O112" s="157"/>
      <c r="P112" s="28" t="s">
        <v>358</v>
      </c>
      <c r="Q112" s="28" t="s">
        <v>144</v>
      </c>
      <c r="R112" s="144"/>
      <c r="S112" s="44">
        <v>1</v>
      </c>
      <c r="T112" s="45">
        <v>2</v>
      </c>
      <c r="U112" s="46">
        <v>13</v>
      </c>
      <c r="V112" s="45"/>
      <c r="W112" s="47">
        <v>16</v>
      </c>
      <c r="X112" s="144"/>
      <c r="Y112" s="138">
        <f t="shared" si="29"/>
        <v>6.25E-2</v>
      </c>
      <c r="Z112" s="139">
        <f t="shared" si="29"/>
        <v>0.125</v>
      </c>
      <c r="AA112" s="140">
        <f t="shared" si="29"/>
        <v>0.8125</v>
      </c>
      <c r="AB112" s="126"/>
      <c r="AD112" s="278">
        <f>K112-Y112</f>
        <v>-6.25E-2</v>
      </c>
      <c r="AE112" s="279">
        <f>L112-Z112</f>
        <v>8.3333333333333315E-3</v>
      </c>
      <c r="AF112" s="280">
        <f>M112-AA112</f>
        <v>5.4166666666666696E-2</v>
      </c>
      <c r="AG112" s="155" t="s">
        <v>49</v>
      </c>
    </row>
    <row r="113" spans="2:33" ht="17.100000000000001" customHeight="1" thickBot="1" x14ac:dyDescent="0.25">
      <c r="B113" s="28"/>
      <c r="C113" s="28"/>
      <c r="D113" s="144"/>
      <c r="E113" s="27" t="s">
        <v>145</v>
      </c>
      <c r="F113" s="244" t="s">
        <v>146</v>
      </c>
      <c r="G113" s="27" t="s">
        <v>147</v>
      </c>
      <c r="H113" s="244"/>
      <c r="I113" s="27" t="s">
        <v>0</v>
      </c>
      <c r="J113" s="116"/>
      <c r="K113" s="27" t="s">
        <v>145</v>
      </c>
      <c r="L113" s="244" t="s">
        <v>146</v>
      </c>
      <c r="M113" s="27" t="s">
        <v>147</v>
      </c>
      <c r="N113" s="126" t="s">
        <v>49</v>
      </c>
      <c r="O113" s="157"/>
      <c r="P113" s="28"/>
      <c r="Q113" s="28"/>
      <c r="R113" s="144"/>
      <c r="S113" s="27" t="s">
        <v>145</v>
      </c>
      <c r="T113" s="123" t="s">
        <v>146</v>
      </c>
      <c r="U113" s="27" t="s">
        <v>147</v>
      </c>
      <c r="V113" s="123"/>
      <c r="W113" s="27" t="s">
        <v>0</v>
      </c>
      <c r="Y113" s="27" t="s">
        <v>145</v>
      </c>
      <c r="Z113" s="123" t="s">
        <v>146</v>
      </c>
      <c r="AA113" s="27" t="s">
        <v>147</v>
      </c>
      <c r="AB113" s="126" t="str">
        <f t="shared" si="29"/>
        <v/>
      </c>
      <c r="AD113" s="27" t="s">
        <v>145</v>
      </c>
      <c r="AE113" s="261" t="s">
        <v>146</v>
      </c>
      <c r="AF113" s="27" t="s">
        <v>147</v>
      </c>
      <c r="AG113" s="155"/>
    </row>
    <row r="114" spans="2:33" ht="25.35" customHeight="1" thickBot="1" x14ac:dyDescent="0.25">
      <c r="B114" s="28" t="s">
        <v>359</v>
      </c>
      <c r="C114" s="28" t="s">
        <v>598</v>
      </c>
      <c r="D114" s="144"/>
      <c r="E114" s="209">
        <v>0</v>
      </c>
      <c r="F114" s="210">
        <v>7</v>
      </c>
      <c r="G114" s="222">
        <v>8</v>
      </c>
      <c r="H114" s="53"/>
      <c r="I114" s="211">
        <v>15</v>
      </c>
      <c r="J114" s="116"/>
      <c r="K114" s="193">
        <v>0</v>
      </c>
      <c r="L114" s="194">
        <v>0.46666666666666667</v>
      </c>
      <c r="M114" s="195">
        <v>0.53333333333333333</v>
      </c>
      <c r="N114" s="127"/>
      <c r="O114" s="157"/>
      <c r="P114" s="28" t="s">
        <v>359</v>
      </c>
      <c r="Q114" s="28" t="s">
        <v>148</v>
      </c>
      <c r="R114" s="144"/>
      <c r="S114" s="52">
        <v>1</v>
      </c>
      <c r="T114" s="53">
        <v>10</v>
      </c>
      <c r="U114" s="54">
        <v>5</v>
      </c>
      <c r="V114" s="53"/>
      <c r="W114" s="55">
        <v>16</v>
      </c>
      <c r="Y114" s="128">
        <f t="shared" si="29"/>
        <v>6.25E-2</v>
      </c>
      <c r="Z114" s="129">
        <f t="shared" si="29"/>
        <v>0.625</v>
      </c>
      <c r="AA114" s="130">
        <f t="shared" si="29"/>
        <v>0.3125</v>
      </c>
      <c r="AB114" s="127"/>
      <c r="AD114" s="278">
        <f>K114-Y114</f>
        <v>-6.25E-2</v>
      </c>
      <c r="AE114" s="279">
        <f>L114-Z114</f>
        <v>-0.15833333333333333</v>
      </c>
      <c r="AF114" s="280">
        <f>M114-AA114</f>
        <v>0.22083333333333333</v>
      </c>
      <c r="AG114" s="155" t="s">
        <v>49</v>
      </c>
    </row>
    <row r="115" spans="2:33" ht="17.100000000000001" customHeight="1" thickBot="1" x14ac:dyDescent="0.25">
      <c r="B115" s="35" t="s">
        <v>149</v>
      </c>
      <c r="C115" s="36" t="s">
        <v>150</v>
      </c>
      <c r="E115" s="30" t="s">
        <v>49</v>
      </c>
      <c r="F115" s="30" t="s">
        <v>49</v>
      </c>
      <c r="G115" s="31" t="s">
        <v>49</v>
      </c>
      <c r="H115" s="30" t="s">
        <v>49</v>
      </c>
      <c r="I115" s="30" t="s">
        <v>49</v>
      </c>
      <c r="J115" s="116"/>
      <c r="K115" s="127" t="s">
        <v>49</v>
      </c>
      <c r="L115" s="127" t="s">
        <v>49</v>
      </c>
      <c r="M115" s="127" t="s">
        <v>49</v>
      </c>
      <c r="N115" s="127" t="s">
        <v>49</v>
      </c>
      <c r="O115" s="157"/>
      <c r="P115" s="35" t="s">
        <v>149</v>
      </c>
      <c r="Q115" s="36" t="s">
        <v>150</v>
      </c>
      <c r="S115" s="30" t="s">
        <v>49</v>
      </c>
      <c r="T115" s="30" t="s">
        <v>49</v>
      </c>
      <c r="U115" s="31" t="s">
        <v>49</v>
      </c>
      <c r="V115" s="30" t="s">
        <v>49</v>
      </c>
      <c r="W115" s="30" t="s">
        <v>49</v>
      </c>
      <c r="Y115" s="127" t="str">
        <f t="shared" si="29"/>
        <v/>
      </c>
      <c r="Z115" s="127" t="str">
        <f t="shared" si="29"/>
        <v/>
      </c>
      <c r="AA115" s="127" t="str">
        <f t="shared" si="29"/>
        <v/>
      </c>
      <c r="AB115" s="127" t="str">
        <f t="shared" si="29"/>
        <v/>
      </c>
      <c r="AD115" s="155" t="s">
        <v>49</v>
      </c>
      <c r="AE115" s="155" t="s">
        <v>49</v>
      </c>
      <c r="AF115" s="155" t="s">
        <v>49</v>
      </c>
      <c r="AG115" s="155" t="s">
        <v>49</v>
      </c>
    </row>
    <row r="116" spans="2:33" ht="47.85" customHeight="1" thickBot="1" x14ac:dyDescent="0.25">
      <c r="B116" s="48" t="s">
        <v>360</v>
      </c>
      <c r="C116" s="28" t="s">
        <v>599</v>
      </c>
      <c r="D116" s="144"/>
      <c r="E116" s="205">
        <v>10</v>
      </c>
      <c r="F116" s="205">
        <v>1</v>
      </c>
      <c r="G116" s="206">
        <v>2</v>
      </c>
      <c r="H116" s="205">
        <v>2</v>
      </c>
      <c r="I116" s="205">
        <v>15</v>
      </c>
      <c r="J116" s="116"/>
      <c r="K116" s="192">
        <v>0.66666666666666663</v>
      </c>
      <c r="L116" s="192">
        <v>6.6666666666666666E-2</v>
      </c>
      <c r="M116" s="192">
        <v>0.13333333333333333</v>
      </c>
      <c r="N116" s="192">
        <v>0.13333333333333333</v>
      </c>
      <c r="O116" s="157"/>
      <c r="P116" s="48" t="s">
        <v>360</v>
      </c>
      <c r="Q116" s="28" t="s">
        <v>151</v>
      </c>
      <c r="R116" s="144"/>
      <c r="S116" s="30">
        <v>8</v>
      </c>
      <c r="T116" s="30">
        <v>1</v>
      </c>
      <c r="U116" s="31">
        <v>4</v>
      </c>
      <c r="V116" s="30">
        <v>3</v>
      </c>
      <c r="W116" s="30">
        <v>16</v>
      </c>
      <c r="Y116" s="127">
        <f t="shared" si="29"/>
        <v>0.5</v>
      </c>
      <c r="Z116" s="127">
        <f t="shared" si="29"/>
        <v>6.25E-2</v>
      </c>
      <c r="AA116" s="127">
        <f t="shared" si="29"/>
        <v>0.25</v>
      </c>
      <c r="AB116" s="127">
        <f t="shared" si="29"/>
        <v>0.1875</v>
      </c>
      <c r="AD116" s="264">
        <f>K116-Y116</f>
        <v>0.16666666666666663</v>
      </c>
      <c r="AE116" s="264">
        <f>L116-Z116</f>
        <v>4.1666666666666657E-3</v>
      </c>
      <c r="AF116" s="264">
        <f>M116-AA116</f>
        <v>-0.11666666666666667</v>
      </c>
      <c r="AG116" s="264">
        <f>N116-AB116</f>
        <v>-5.4166666666666669E-2</v>
      </c>
    </row>
    <row r="117" spans="2:33" ht="17.100000000000001" customHeight="1" thickBot="1" x14ac:dyDescent="0.25">
      <c r="B117" s="35" t="s">
        <v>152</v>
      </c>
      <c r="C117" s="36" t="s">
        <v>153</v>
      </c>
      <c r="E117" s="30" t="s">
        <v>49</v>
      </c>
      <c r="F117" s="30" t="s">
        <v>49</v>
      </c>
      <c r="G117" s="31" t="s">
        <v>49</v>
      </c>
      <c r="H117" s="30" t="s">
        <v>49</v>
      </c>
      <c r="I117" s="30" t="s">
        <v>49</v>
      </c>
      <c r="J117" s="116"/>
      <c r="K117" s="127" t="s">
        <v>49</v>
      </c>
      <c r="L117" s="127" t="s">
        <v>49</v>
      </c>
      <c r="M117" s="127" t="s">
        <v>49</v>
      </c>
      <c r="N117" s="127" t="s">
        <v>49</v>
      </c>
      <c r="O117" s="157"/>
      <c r="P117" s="35" t="s">
        <v>152</v>
      </c>
      <c r="Q117" s="36" t="s">
        <v>153</v>
      </c>
      <c r="S117" s="30" t="s">
        <v>49</v>
      </c>
      <c r="T117" s="30" t="s">
        <v>49</v>
      </c>
      <c r="U117" s="31" t="s">
        <v>49</v>
      </c>
      <c r="V117" s="30" t="s">
        <v>49</v>
      </c>
      <c r="W117" s="30" t="s">
        <v>49</v>
      </c>
      <c r="Y117" s="127" t="str">
        <f t="shared" si="29"/>
        <v/>
      </c>
      <c r="Z117" s="127" t="str">
        <f t="shared" si="29"/>
        <v/>
      </c>
      <c r="AA117" s="127" t="str">
        <f t="shared" si="29"/>
        <v/>
      </c>
      <c r="AB117" s="127" t="str">
        <f t="shared" si="29"/>
        <v/>
      </c>
      <c r="AD117" s="174" t="s">
        <v>49</v>
      </c>
      <c r="AE117" s="174" t="s">
        <v>49</v>
      </c>
      <c r="AF117" s="174" t="s">
        <v>49</v>
      </c>
      <c r="AG117" s="174" t="s">
        <v>49</v>
      </c>
    </row>
    <row r="118" spans="2:33" ht="36.6" customHeight="1" thickBot="1" x14ac:dyDescent="0.25">
      <c r="B118" s="48" t="s">
        <v>361</v>
      </c>
      <c r="C118" s="28" t="s">
        <v>600</v>
      </c>
      <c r="D118" s="144"/>
      <c r="E118" s="205">
        <v>12</v>
      </c>
      <c r="F118" s="205">
        <v>2</v>
      </c>
      <c r="G118" s="206">
        <v>1</v>
      </c>
      <c r="H118" s="205">
        <v>0</v>
      </c>
      <c r="I118" s="205">
        <v>15</v>
      </c>
      <c r="J118" s="116"/>
      <c r="K118" s="192">
        <v>0.8</v>
      </c>
      <c r="L118" s="192">
        <v>0.13333333333333333</v>
      </c>
      <c r="M118" s="192">
        <v>6.6666666666666666E-2</v>
      </c>
      <c r="N118" s="192">
        <v>0</v>
      </c>
      <c r="O118" s="157"/>
      <c r="P118" s="48" t="s">
        <v>361</v>
      </c>
      <c r="Q118" s="28" t="s">
        <v>154</v>
      </c>
      <c r="R118" s="144"/>
      <c r="S118" s="30">
        <v>12</v>
      </c>
      <c r="T118" s="30">
        <v>1</v>
      </c>
      <c r="U118" s="31">
        <v>2</v>
      </c>
      <c r="V118" s="30">
        <v>1</v>
      </c>
      <c r="W118" s="30">
        <v>16</v>
      </c>
      <c r="Y118" s="127">
        <f t="shared" si="29"/>
        <v>0.75</v>
      </c>
      <c r="Z118" s="127">
        <f t="shared" si="29"/>
        <v>6.25E-2</v>
      </c>
      <c r="AA118" s="127">
        <f t="shared" si="29"/>
        <v>0.125</v>
      </c>
      <c r="AB118" s="127">
        <f t="shared" si="29"/>
        <v>6.25E-2</v>
      </c>
      <c r="AD118" s="264">
        <f t="shared" ref="AD118:AG119" si="31">K118-Y118</f>
        <v>5.0000000000000044E-2</v>
      </c>
      <c r="AE118" s="264">
        <f t="shared" si="31"/>
        <v>7.0833333333333331E-2</v>
      </c>
      <c r="AF118" s="264">
        <f t="shared" si="31"/>
        <v>-5.8333333333333334E-2</v>
      </c>
      <c r="AG118" s="264">
        <f t="shared" si="31"/>
        <v>-6.25E-2</v>
      </c>
    </row>
    <row r="119" spans="2:33" ht="25.35" customHeight="1" thickBot="1" x14ac:dyDescent="0.25">
      <c r="B119" s="48" t="s">
        <v>362</v>
      </c>
      <c r="C119" s="28" t="s">
        <v>601</v>
      </c>
      <c r="D119" s="144"/>
      <c r="E119" s="205">
        <v>14</v>
      </c>
      <c r="F119" s="205">
        <v>1</v>
      </c>
      <c r="G119" s="206">
        <v>0</v>
      </c>
      <c r="H119" s="205">
        <v>0</v>
      </c>
      <c r="I119" s="205">
        <v>15</v>
      </c>
      <c r="J119" s="116"/>
      <c r="K119" s="192">
        <v>0.93333333333333335</v>
      </c>
      <c r="L119" s="192">
        <v>6.6666666666666666E-2</v>
      </c>
      <c r="M119" s="192">
        <v>0</v>
      </c>
      <c r="N119" s="192">
        <v>0</v>
      </c>
      <c r="O119" s="157"/>
      <c r="P119" s="48" t="s">
        <v>362</v>
      </c>
      <c r="Q119" s="28" t="s">
        <v>155</v>
      </c>
      <c r="R119" s="144"/>
      <c r="S119" s="30">
        <v>15</v>
      </c>
      <c r="T119" s="30">
        <v>1</v>
      </c>
      <c r="U119" s="31">
        <v>0</v>
      </c>
      <c r="V119" s="30">
        <v>0</v>
      </c>
      <c r="W119" s="30">
        <v>16</v>
      </c>
      <c r="Y119" s="127">
        <f t="shared" si="29"/>
        <v>0.9375</v>
      </c>
      <c r="Z119" s="127">
        <f t="shared" si="29"/>
        <v>6.25E-2</v>
      </c>
      <c r="AA119" s="127">
        <f t="shared" si="29"/>
        <v>0</v>
      </c>
      <c r="AB119" s="127">
        <f t="shared" si="29"/>
        <v>0</v>
      </c>
      <c r="AD119" s="264">
        <f t="shared" si="31"/>
        <v>-4.1666666666666519E-3</v>
      </c>
      <c r="AE119" s="264">
        <f t="shared" si="31"/>
        <v>4.1666666666666657E-3</v>
      </c>
      <c r="AF119" s="264">
        <f t="shared" si="31"/>
        <v>0</v>
      </c>
      <c r="AG119" s="264">
        <f t="shared" si="31"/>
        <v>0</v>
      </c>
    </row>
    <row r="120" spans="2:33" ht="25.35" customHeight="1" thickBot="1" x14ac:dyDescent="0.25">
      <c r="B120" s="35" t="s">
        <v>156</v>
      </c>
      <c r="C120" s="36" t="s">
        <v>157</v>
      </c>
      <c r="E120" s="30" t="s">
        <v>49</v>
      </c>
      <c r="F120" s="30" t="s">
        <v>49</v>
      </c>
      <c r="G120" s="31" t="s">
        <v>49</v>
      </c>
      <c r="H120" s="30" t="s">
        <v>49</v>
      </c>
      <c r="I120" s="30" t="s">
        <v>49</v>
      </c>
      <c r="J120" s="116"/>
      <c r="K120" s="127" t="s">
        <v>49</v>
      </c>
      <c r="L120" s="127" t="s">
        <v>49</v>
      </c>
      <c r="M120" s="127" t="s">
        <v>49</v>
      </c>
      <c r="N120" s="127" t="s">
        <v>49</v>
      </c>
      <c r="O120" s="157"/>
      <c r="P120" s="35" t="s">
        <v>156</v>
      </c>
      <c r="Q120" s="36" t="s">
        <v>157</v>
      </c>
      <c r="S120" s="30" t="s">
        <v>49</v>
      </c>
      <c r="T120" s="30" t="s">
        <v>49</v>
      </c>
      <c r="U120" s="31" t="s">
        <v>49</v>
      </c>
      <c r="V120" s="30" t="s">
        <v>49</v>
      </c>
      <c r="W120" s="30" t="s">
        <v>49</v>
      </c>
      <c r="Y120" s="127" t="str">
        <f t="shared" si="29"/>
        <v/>
      </c>
      <c r="Z120" s="127" t="str">
        <f t="shared" si="29"/>
        <v/>
      </c>
      <c r="AA120" s="127" t="str">
        <f t="shared" si="29"/>
        <v/>
      </c>
      <c r="AB120" s="127" t="str">
        <f t="shared" si="29"/>
        <v/>
      </c>
      <c r="AD120" s="174" t="s">
        <v>49</v>
      </c>
      <c r="AE120" s="174" t="s">
        <v>49</v>
      </c>
      <c r="AF120" s="174" t="s">
        <v>49</v>
      </c>
      <c r="AG120" s="174" t="s">
        <v>49</v>
      </c>
    </row>
    <row r="121" spans="2:33" ht="17.100000000000001" customHeight="1" thickBot="1" x14ac:dyDescent="0.25">
      <c r="B121" s="35" t="s">
        <v>158</v>
      </c>
      <c r="C121" s="36" t="s">
        <v>159</v>
      </c>
      <c r="E121" s="30" t="s">
        <v>49</v>
      </c>
      <c r="F121" s="30" t="s">
        <v>49</v>
      </c>
      <c r="G121" s="31" t="s">
        <v>49</v>
      </c>
      <c r="H121" s="30" t="s">
        <v>49</v>
      </c>
      <c r="I121" s="30" t="s">
        <v>49</v>
      </c>
      <c r="J121" s="116"/>
      <c r="K121" s="127" t="s">
        <v>49</v>
      </c>
      <c r="L121" s="127" t="s">
        <v>49</v>
      </c>
      <c r="M121" s="127" t="s">
        <v>49</v>
      </c>
      <c r="N121" s="127" t="s">
        <v>49</v>
      </c>
      <c r="O121" s="157"/>
      <c r="P121" s="35" t="s">
        <v>158</v>
      </c>
      <c r="Q121" s="36" t="s">
        <v>159</v>
      </c>
      <c r="S121" s="30" t="s">
        <v>49</v>
      </c>
      <c r="T121" s="30" t="s">
        <v>49</v>
      </c>
      <c r="U121" s="31" t="s">
        <v>49</v>
      </c>
      <c r="V121" s="30" t="s">
        <v>49</v>
      </c>
      <c r="W121" s="30" t="s">
        <v>49</v>
      </c>
      <c r="Y121" s="127" t="str">
        <f t="shared" si="29"/>
        <v/>
      </c>
      <c r="Z121" s="127" t="str">
        <f t="shared" si="29"/>
        <v/>
      </c>
      <c r="AA121" s="127" t="str">
        <f t="shared" si="29"/>
        <v/>
      </c>
      <c r="AB121" s="127" t="str">
        <f t="shared" si="29"/>
        <v/>
      </c>
      <c r="AD121" s="174" t="s">
        <v>49</v>
      </c>
      <c r="AE121" s="174" t="s">
        <v>49</v>
      </c>
      <c r="AF121" s="174" t="s">
        <v>49</v>
      </c>
      <c r="AG121" s="174" t="s">
        <v>49</v>
      </c>
    </row>
    <row r="122" spans="2:33" ht="36.6" customHeight="1" thickBot="1" x14ac:dyDescent="0.25">
      <c r="B122" s="48" t="s">
        <v>363</v>
      </c>
      <c r="C122" s="28" t="s">
        <v>602</v>
      </c>
      <c r="D122" s="144"/>
      <c r="E122" s="205">
        <v>15</v>
      </c>
      <c r="F122" s="205">
        <v>0</v>
      </c>
      <c r="G122" s="206">
        <v>0</v>
      </c>
      <c r="H122" s="205">
        <v>0</v>
      </c>
      <c r="I122" s="205">
        <v>15</v>
      </c>
      <c r="J122" s="116"/>
      <c r="K122" s="192">
        <v>1</v>
      </c>
      <c r="L122" s="192">
        <v>0</v>
      </c>
      <c r="M122" s="192">
        <v>0</v>
      </c>
      <c r="N122" s="192">
        <v>0</v>
      </c>
      <c r="O122" s="157"/>
      <c r="P122" s="48" t="s">
        <v>363</v>
      </c>
      <c r="Q122" s="28" t="s">
        <v>160</v>
      </c>
      <c r="R122" s="144"/>
      <c r="S122" s="30">
        <v>16</v>
      </c>
      <c r="T122" s="30">
        <v>0</v>
      </c>
      <c r="U122" s="31">
        <v>0</v>
      </c>
      <c r="V122" s="30">
        <v>0</v>
      </c>
      <c r="W122" s="30">
        <v>16</v>
      </c>
      <c r="Y122" s="127">
        <f t="shared" si="29"/>
        <v>1</v>
      </c>
      <c r="Z122" s="127">
        <f t="shared" si="29"/>
        <v>0</v>
      </c>
      <c r="AA122" s="127">
        <f t="shared" si="29"/>
        <v>0</v>
      </c>
      <c r="AB122" s="127">
        <f t="shared" si="29"/>
        <v>0</v>
      </c>
      <c r="AD122" s="264">
        <f>K122-Y122</f>
        <v>0</v>
      </c>
      <c r="AE122" s="264">
        <f>L122-Z122</f>
        <v>0</v>
      </c>
      <c r="AF122" s="264">
        <f>M122-AA122</f>
        <v>0</v>
      </c>
      <c r="AG122" s="264">
        <f>N122-AB122</f>
        <v>0</v>
      </c>
    </row>
    <row r="123" spans="2:33" ht="17.100000000000001" customHeight="1" thickBot="1" x14ac:dyDescent="0.25">
      <c r="B123" s="35" t="s">
        <v>161</v>
      </c>
      <c r="C123" s="36" t="s">
        <v>162</v>
      </c>
      <c r="E123" s="30" t="s">
        <v>49</v>
      </c>
      <c r="F123" s="30" t="s">
        <v>49</v>
      </c>
      <c r="G123" s="31" t="s">
        <v>49</v>
      </c>
      <c r="H123" s="30" t="s">
        <v>49</v>
      </c>
      <c r="I123" s="30" t="s">
        <v>49</v>
      </c>
      <c r="J123" s="116"/>
      <c r="K123" s="127" t="s">
        <v>49</v>
      </c>
      <c r="L123" s="127" t="s">
        <v>49</v>
      </c>
      <c r="M123" s="127" t="s">
        <v>49</v>
      </c>
      <c r="N123" s="127" t="s">
        <v>49</v>
      </c>
      <c r="O123" s="157"/>
      <c r="P123" s="35" t="s">
        <v>161</v>
      </c>
      <c r="Q123" s="36" t="s">
        <v>162</v>
      </c>
      <c r="S123" s="30" t="s">
        <v>49</v>
      </c>
      <c r="T123" s="30" t="s">
        <v>49</v>
      </c>
      <c r="U123" s="31" t="s">
        <v>49</v>
      </c>
      <c r="V123" s="30" t="s">
        <v>49</v>
      </c>
      <c r="W123" s="30" t="s">
        <v>49</v>
      </c>
      <c r="Y123" s="127" t="str">
        <f t="shared" si="29"/>
        <v/>
      </c>
      <c r="Z123" s="127" t="str">
        <f t="shared" si="29"/>
        <v/>
      </c>
      <c r="AA123" s="127" t="str">
        <f t="shared" si="29"/>
        <v/>
      </c>
      <c r="AB123" s="127" t="str">
        <f t="shared" si="29"/>
        <v/>
      </c>
      <c r="AD123" s="174" t="s">
        <v>49</v>
      </c>
      <c r="AE123" s="174" t="s">
        <v>49</v>
      </c>
      <c r="AF123" s="174" t="s">
        <v>49</v>
      </c>
      <c r="AG123" s="174" t="s">
        <v>49</v>
      </c>
    </row>
    <row r="124" spans="2:33" ht="47.85" customHeight="1" thickBot="1" x14ac:dyDescent="0.25">
      <c r="B124" s="48" t="s">
        <v>364</v>
      </c>
      <c r="C124" s="28" t="s">
        <v>603</v>
      </c>
      <c r="D124" s="144"/>
      <c r="E124" s="205">
        <v>13</v>
      </c>
      <c r="F124" s="205">
        <v>1</v>
      </c>
      <c r="G124" s="206">
        <v>0</v>
      </c>
      <c r="H124" s="205">
        <v>1</v>
      </c>
      <c r="I124" s="205">
        <v>15</v>
      </c>
      <c r="J124" s="116"/>
      <c r="K124" s="192">
        <v>0.8666666666666667</v>
      </c>
      <c r="L124" s="192">
        <v>6.6666666666666666E-2</v>
      </c>
      <c r="M124" s="192">
        <v>0</v>
      </c>
      <c r="N124" s="192">
        <v>6.6666666666666666E-2</v>
      </c>
      <c r="O124" s="157"/>
      <c r="P124" s="48" t="s">
        <v>364</v>
      </c>
      <c r="Q124" s="28" t="s">
        <v>163</v>
      </c>
      <c r="R124" s="144"/>
      <c r="S124" s="30">
        <v>12</v>
      </c>
      <c r="T124" s="30">
        <v>0</v>
      </c>
      <c r="U124" s="31">
        <v>2</v>
      </c>
      <c r="V124" s="30">
        <v>2</v>
      </c>
      <c r="W124" s="30">
        <v>16</v>
      </c>
      <c r="Y124" s="127">
        <f t="shared" si="29"/>
        <v>0.75</v>
      </c>
      <c r="Z124" s="127">
        <f t="shared" si="29"/>
        <v>0</v>
      </c>
      <c r="AA124" s="127">
        <f t="shared" si="29"/>
        <v>0.125</v>
      </c>
      <c r="AB124" s="127">
        <f t="shared" si="29"/>
        <v>0.125</v>
      </c>
      <c r="AD124" s="264">
        <f t="shared" ref="AD124:AG126" si="32">K124-Y124</f>
        <v>0.1166666666666667</v>
      </c>
      <c r="AE124" s="264">
        <f t="shared" si="32"/>
        <v>6.6666666666666666E-2</v>
      </c>
      <c r="AF124" s="264">
        <f t="shared" si="32"/>
        <v>-0.125</v>
      </c>
      <c r="AG124" s="264">
        <f t="shared" si="32"/>
        <v>-5.8333333333333334E-2</v>
      </c>
    </row>
    <row r="125" spans="2:33" ht="36.6" customHeight="1" thickBot="1" x14ac:dyDescent="0.25">
      <c r="B125" s="48" t="s">
        <v>365</v>
      </c>
      <c r="C125" s="28" t="s">
        <v>604</v>
      </c>
      <c r="D125" s="144"/>
      <c r="E125" s="205">
        <v>15</v>
      </c>
      <c r="F125" s="205">
        <v>0</v>
      </c>
      <c r="G125" s="206">
        <v>0</v>
      </c>
      <c r="H125" s="205">
        <v>0</v>
      </c>
      <c r="I125" s="205">
        <v>15</v>
      </c>
      <c r="J125" s="116"/>
      <c r="K125" s="192">
        <v>1</v>
      </c>
      <c r="L125" s="192">
        <v>0</v>
      </c>
      <c r="M125" s="192">
        <v>0</v>
      </c>
      <c r="N125" s="192">
        <v>0</v>
      </c>
      <c r="O125" s="157"/>
      <c r="P125" s="48" t="s">
        <v>365</v>
      </c>
      <c r="Q125" s="28" t="s">
        <v>164</v>
      </c>
      <c r="R125" s="144"/>
      <c r="S125" s="30">
        <v>16</v>
      </c>
      <c r="T125" s="30">
        <v>0</v>
      </c>
      <c r="U125" s="31">
        <v>0</v>
      </c>
      <c r="V125" s="30">
        <v>0</v>
      </c>
      <c r="W125" s="30">
        <v>16</v>
      </c>
      <c r="Y125" s="127">
        <f t="shared" si="29"/>
        <v>1</v>
      </c>
      <c r="Z125" s="127">
        <f t="shared" si="29"/>
        <v>0</v>
      </c>
      <c r="AA125" s="127">
        <f t="shared" si="29"/>
        <v>0</v>
      </c>
      <c r="AB125" s="127">
        <f t="shared" si="29"/>
        <v>0</v>
      </c>
      <c r="AD125" s="264">
        <f t="shared" si="32"/>
        <v>0</v>
      </c>
      <c r="AE125" s="264">
        <f t="shared" si="32"/>
        <v>0</v>
      </c>
      <c r="AF125" s="264">
        <f t="shared" si="32"/>
        <v>0</v>
      </c>
      <c r="AG125" s="264">
        <f t="shared" si="32"/>
        <v>0</v>
      </c>
    </row>
    <row r="126" spans="2:33" ht="36.6" customHeight="1" thickBot="1" x14ac:dyDescent="0.25">
      <c r="B126" s="48" t="s">
        <v>366</v>
      </c>
      <c r="C126" s="28" t="s">
        <v>605</v>
      </c>
      <c r="D126" s="144"/>
      <c r="E126" s="205">
        <v>15</v>
      </c>
      <c r="F126" s="205">
        <v>0</v>
      </c>
      <c r="G126" s="206">
        <v>0</v>
      </c>
      <c r="H126" s="205">
        <v>0</v>
      </c>
      <c r="I126" s="205">
        <v>15</v>
      </c>
      <c r="J126" s="116"/>
      <c r="K126" s="192">
        <v>1</v>
      </c>
      <c r="L126" s="192">
        <v>0</v>
      </c>
      <c r="M126" s="192">
        <v>0</v>
      </c>
      <c r="N126" s="192">
        <v>0</v>
      </c>
      <c r="O126" s="157"/>
      <c r="P126" s="48" t="s">
        <v>366</v>
      </c>
      <c r="Q126" s="28" t="s">
        <v>165</v>
      </c>
      <c r="R126" s="144"/>
      <c r="S126" s="30">
        <v>16</v>
      </c>
      <c r="T126" s="30">
        <v>0</v>
      </c>
      <c r="U126" s="31">
        <v>0</v>
      </c>
      <c r="V126" s="30">
        <v>0</v>
      </c>
      <c r="W126" s="30">
        <v>16</v>
      </c>
      <c r="Y126" s="127">
        <f t="shared" si="29"/>
        <v>1</v>
      </c>
      <c r="Z126" s="127">
        <f t="shared" si="29"/>
        <v>0</v>
      </c>
      <c r="AA126" s="127">
        <f t="shared" si="29"/>
        <v>0</v>
      </c>
      <c r="AB126" s="127">
        <f t="shared" si="29"/>
        <v>0</v>
      </c>
      <c r="AD126" s="264">
        <f t="shared" si="32"/>
        <v>0</v>
      </c>
      <c r="AE126" s="264">
        <f t="shared" si="32"/>
        <v>0</v>
      </c>
      <c r="AF126" s="264">
        <f t="shared" si="32"/>
        <v>0</v>
      </c>
      <c r="AG126" s="264">
        <f t="shared" si="32"/>
        <v>0</v>
      </c>
    </row>
    <row r="127" spans="2:33" ht="17.100000000000001" customHeight="1" thickBot="1" x14ac:dyDescent="0.25">
      <c r="B127" s="48"/>
      <c r="C127" s="28"/>
      <c r="D127" s="144"/>
      <c r="E127" s="27" t="s">
        <v>145</v>
      </c>
      <c r="F127" s="244" t="s">
        <v>146</v>
      </c>
      <c r="G127" s="27" t="s">
        <v>147</v>
      </c>
      <c r="H127" s="244"/>
      <c r="I127" s="27" t="s">
        <v>0</v>
      </c>
      <c r="J127" s="116"/>
      <c r="K127" s="27" t="s">
        <v>145</v>
      </c>
      <c r="L127" s="244" t="s">
        <v>146</v>
      </c>
      <c r="M127" s="27" t="s">
        <v>147</v>
      </c>
      <c r="N127" s="126" t="s">
        <v>49</v>
      </c>
      <c r="O127" s="157"/>
      <c r="P127" s="48"/>
      <c r="Q127" s="28"/>
      <c r="R127" s="144"/>
      <c r="S127" s="27" t="s">
        <v>145</v>
      </c>
      <c r="T127" s="123" t="s">
        <v>146</v>
      </c>
      <c r="U127" s="27" t="s">
        <v>147</v>
      </c>
      <c r="V127" s="123"/>
      <c r="W127" s="27" t="s">
        <v>0</v>
      </c>
      <c r="Y127" s="27" t="s">
        <v>145</v>
      </c>
      <c r="Z127" s="123" t="s">
        <v>146</v>
      </c>
      <c r="AA127" s="27" t="s">
        <v>147</v>
      </c>
      <c r="AB127" s="126" t="str">
        <f t="shared" si="29"/>
        <v/>
      </c>
      <c r="AD127" s="27" t="s">
        <v>145</v>
      </c>
      <c r="AE127" s="27" t="s">
        <v>146</v>
      </c>
      <c r="AF127" s="27" t="s">
        <v>147</v>
      </c>
      <c r="AG127" s="155" t="s">
        <v>49</v>
      </c>
    </row>
    <row r="128" spans="2:33" ht="25.35" customHeight="1" thickBot="1" x14ac:dyDescent="0.25">
      <c r="B128" s="48" t="s">
        <v>367</v>
      </c>
      <c r="C128" s="28" t="s">
        <v>166</v>
      </c>
      <c r="D128" s="144"/>
      <c r="E128" s="209">
        <v>0</v>
      </c>
      <c r="F128" s="210">
        <v>6</v>
      </c>
      <c r="G128" s="222">
        <v>9</v>
      </c>
      <c r="H128" s="53"/>
      <c r="I128" s="211">
        <v>15</v>
      </c>
      <c r="J128" s="116"/>
      <c r="K128" s="193">
        <v>0</v>
      </c>
      <c r="L128" s="194">
        <v>0.4</v>
      </c>
      <c r="M128" s="195">
        <v>0.6</v>
      </c>
      <c r="N128" s="127"/>
      <c r="O128" s="157"/>
      <c r="P128" s="48" t="s">
        <v>367</v>
      </c>
      <c r="Q128" s="28" t="s">
        <v>166</v>
      </c>
      <c r="R128" s="144"/>
      <c r="S128" s="52">
        <v>0</v>
      </c>
      <c r="T128" s="53">
        <v>8</v>
      </c>
      <c r="U128" s="54">
        <v>8</v>
      </c>
      <c r="V128" s="53"/>
      <c r="W128" s="55">
        <v>16</v>
      </c>
      <c r="Y128" s="128">
        <f t="shared" si="29"/>
        <v>0</v>
      </c>
      <c r="Z128" s="129">
        <f t="shared" si="29"/>
        <v>0.5</v>
      </c>
      <c r="AA128" s="130">
        <f t="shared" si="29"/>
        <v>0.5</v>
      </c>
      <c r="AB128" s="127"/>
      <c r="AD128" s="278">
        <f>K128-Y128</f>
        <v>0</v>
      </c>
      <c r="AE128" s="279">
        <f>L128-Z128</f>
        <v>-9.9999999999999978E-2</v>
      </c>
      <c r="AF128" s="280">
        <f>M128-AA128</f>
        <v>9.9999999999999978E-2</v>
      </c>
      <c r="AG128" s="155" t="s">
        <v>49</v>
      </c>
    </row>
    <row r="129" spans="2:33" ht="17.100000000000001" customHeight="1" thickBot="1" x14ac:dyDescent="0.25">
      <c r="B129" s="35" t="s">
        <v>167</v>
      </c>
      <c r="C129" s="36" t="s">
        <v>168</v>
      </c>
      <c r="E129" s="30" t="s">
        <v>49</v>
      </c>
      <c r="F129" s="30" t="s">
        <v>49</v>
      </c>
      <c r="G129" s="31" t="s">
        <v>49</v>
      </c>
      <c r="H129" s="30" t="s">
        <v>49</v>
      </c>
      <c r="I129" s="30" t="s">
        <v>49</v>
      </c>
      <c r="J129" s="116"/>
      <c r="K129" s="127" t="s">
        <v>49</v>
      </c>
      <c r="L129" s="127" t="s">
        <v>49</v>
      </c>
      <c r="M129" s="127" t="s">
        <v>49</v>
      </c>
      <c r="N129" s="127" t="s">
        <v>49</v>
      </c>
      <c r="O129" s="157"/>
      <c r="P129" s="35" t="s">
        <v>167</v>
      </c>
      <c r="Q129" s="36" t="s">
        <v>168</v>
      </c>
      <c r="S129" s="30" t="s">
        <v>49</v>
      </c>
      <c r="T129" s="30" t="s">
        <v>49</v>
      </c>
      <c r="U129" s="31" t="s">
        <v>49</v>
      </c>
      <c r="V129" s="30" t="s">
        <v>49</v>
      </c>
      <c r="W129" s="30" t="s">
        <v>49</v>
      </c>
      <c r="Y129" s="127" t="str">
        <f t="shared" si="29"/>
        <v/>
      </c>
      <c r="Z129" s="127" t="str">
        <f t="shared" si="29"/>
        <v/>
      </c>
      <c r="AA129" s="127" t="str">
        <f t="shared" si="29"/>
        <v/>
      </c>
      <c r="AB129" s="127" t="str">
        <f t="shared" si="29"/>
        <v/>
      </c>
      <c r="AD129" s="155" t="s">
        <v>49</v>
      </c>
      <c r="AE129" s="155" t="s">
        <v>49</v>
      </c>
      <c r="AF129" s="155" t="s">
        <v>49</v>
      </c>
      <c r="AG129" s="155" t="s">
        <v>49</v>
      </c>
    </row>
    <row r="130" spans="2:33" ht="25.35" customHeight="1" thickBot="1" x14ac:dyDescent="0.25">
      <c r="B130" s="48" t="s">
        <v>368</v>
      </c>
      <c r="C130" s="28" t="s">
        <v>606</v>
      </c>
      <c r="D130" s="144"/>
      <c r="E130" s="205">
        <v>15</v>
      </c>
      <c r="F130" s="205">
        <v>0</v>
      </c>
      <c r="G130" s="206">
        <v>0</v>
      </c>
      <c r="H130" s="205">
        <v>0</v>
      </c>
      <c r="I130" s="205">
        <v>15</v>
      </c>
      <c r="J130" s="116"/>
      <c r="K130" s="192">
        <v>1</v>
      </c>
      <c r="L130" s="192">
        <v>0</v>
      </c>
      <c r="M130" s="192">
        <v>0</v>
      </c>
      <c r="N130" s="192">
        <v>0</v>
      </c>
      <c r="O130" s="157"/>
      <c r="P130" s="48" t="s">
        <v>368</v>
      </c>
      <c r="Q130" s="28" t="s">
        <v>169</v>
      </c>
      <c r="R130" s="144"/>
      <c r="S130" s="30">
        <v>11</v>
      </c>
      <c r="T130" s="30">
        <v>5</v>
      </c>
      <c r="U130" s="31">
        <v>0</v>
      </c>
      <c r="V130" s="30">
        <v>0</v>
      </c>
      <c r="W130" s="30">
        <v>16</v>
      </c>
      <c r="Y130" s="127">
        <f t="shared" si="29"/>
        <v>0.6875</v>
      </c>
      <c r="Z130" s="127">
        <f t="shared" si="29"/>
        <v>0.3125</v>
      </c>
      <c r="AA130" s="127">
        <f t="shared" si="29"/>
        <v>0</v>
      </c>
      <c r="AB130" s="127">
        <f t="shared" si="29"/>
        <v>0</v>
      </c>
      <c r="AD130" s="264">
        <f>K130-Y130</f>
        <v>0.3125</v>
      </c>
      <c r="AE130" s="264">
        <f>L130-Z130</f>
        <v>-0.3125</v>
      </c>
      <c r="AF130" s="264">
        <f>M130-AA130</f>
        <v>0</v>
      </c>
      <c r="AG130" s="264">
        <f>N130-AB130</f>
        <v>0</v>
      </c>
    </row>
    <row r="131" spans="2:33" ht="17.100000000000001" customHeight="1" thickBot="1" x14ac:dyDescent="0.25">
      <c r="B131" s="35" t="s">
        <v>170</v>
      </c>
      <c r="C131" s="36" t="s">
        <v>171</v>
      </c>
      <c r="E131" s="145" t="s">
        <v>49</v>
      </c>
      <c r="F131" s="145" t="s">
        <v>49</v>
      </c>
      <c r="G131" s="145" t="s">
        <v>49</v>
      </c>
      <c r="H131" s="145" t="s">
        <v>49</v>
      </c>
      <c r="I131" s="146" t="s">
        <v>49</v>
      </c>
      <c r="J131" s="116"/>
      <c r="K131" s="126" t="s">
        <v>49</v>
      </c>
      <c r="L131" s="126" t="s">
        <v>49</v>
      </c>
      <c r="M131" s="126" t="s">
        <v>49</v>
      </c>
      <c r="N131" s="126" t="s">
        <v>49</v>
      </c>
      <c r="O131" s="157"/>
      <c r="P131" s="35" t="s">
        <v>170</v>
      </c>
      <c r="Q131" s="36" t="s">
        <v>171</v>
      </c>
      <c r="S131" s="145" t="s">
        <v>49</v>
      </c>
      <c r="T131" s="145" t="s">
        <v>49</v>
      </c>
      <c r="U131" s="145" t="s">
        <v>49</v>
      </c>
      <c r="V131" s="145" t="s">
        <v>49</v>
      </c>
      <c r="W131" s="146" t="s">
        <v>49</v>
      </c>
      <c r="Y131" s="126" t="str">
        <f t="shared" si="29"/>
        <v/>
      </c>
      <c r="Z131" s="126" t="str">
        <f t="shared" si="29"/>
        <v/>
      </c>
      <c r="AA131" s="126" t="str">
        <f t="shared" si="29"/>
        <v/>
      </c>
      <c r="AB131" s="126" t="str">
        <f t="shared" si="29"/>
        <v/>
      </c>
      <c r="AD131" s="155" t="s">
        <v>49</v>
      </c>
      <c r="AE131" s="155" t="s">
        <v>49</v>
      </c>
      <c r="AF131" s="155" t="s">
        <v>49</v>
      </c>
      <c r="AG131" s="155" t="s">
        <v>49</v>
      </c>
    </row>
    <row r="132" spans="2:33" ht="17.100000000000001" customHeight="1" thickBot="1" x14ac:dyDescent="0.25">
      <c r="B132" s="35"/>
      <c r="C132" s="36"/>
      <c r="E132" s="27" t="s">
        <v>145</v>
      </c>
      <c r="F132" s="244" t="s">
        <v>146</v>
      </c>
      <c r="G132" s="27" t="s">
        <v>147</v>
      </c>
      <c r="H132" s="244"/>
      <c r="I132" s="27" t="s">
        <v>0</v>
      </c>
      <c r="J132" s="116"/>
      <c r="K132" s="27" t="s">
        <v>145</v>
      </c>
      <c r="L132" s="244" t="s">
        <v>146</v>
      </c>
      <c r="M132" s="27" t="s">
        <v>147</v>
      </c>
      <c r="N132" s="126" t="s">
        <v>49</v>
      </c>
      <c r="O132" s="157"/>
      <c r="P132" s="35"/>
      <c r="Q132" s="36"/>
      <c r="S132" s="27" t="s">
        <v>145</v>
      </c>
      <c r="T132" s="123" t="s">
        <v>146</v>
      </c>
      <c r="U132" s="27" t="s">
        <v>147</v>
      </c>
      <c r="V132" s="123"/>
      <c r="W132" s="27" t="s">
        <v>0</v>
      </c>
      <c r="Y132" s="27" t="s">
        <v>145</v>
      </c>
      <c r="Z132" s="123" t="s">
        <v>146</v>
      </c>
      <c r="AA132" s="27" t="s">
        <v>147</v>
      </c>
      <c r="AB132" s="126" t="str">
        <f t="shared" si="29"/>
        <v/>
      </c>
      <c r="AD132" s="27" t="s">
        <v>145</v>
      </c>
      <c r="AE132" s="27" t="s">
        <v>146</v>
      </c>
      <c r="AF132" s="27" t="s">
        <v>147</v>
      </c>
      <c r="AG132" s="155"/>
    </row>
    <row r="133" spans="2:33" ht="25.35" customHeight="1" thickBot="1" x14ac:dyDescent="0.25">
      <c r="B133" s="48" t="s">
        <v>369</v>
      </c>
      <c r="C133" s="28" t="s">
        <v>172</v>
      </c>
      <c r="D133" s="144"/>
      <c r="E133" s="209">
        <v>0</v>
      </c>
      <c r="F133" s="210">
        <v>6</v>
      </c>
      <c r="G133" s="222">
        <v>9</v>
      </c>
      <c r="H133" s="53"/>
      <c r="I133" s="211">
        <v>15</v>
      </c>
      <c r="J133" s="116"/>
      <c r="K133" s="193">
        <v>0</v>
      </c>
      <c r="L133" s="194">
        <v>0.4</v>
      </c>
      <c r="M133" s="195">
        <v>0.6</v>
      </c>
      <c r="N133" s="127"/>
      <c r="O133" s="157"/>
      <c r="P133" s="48" t="s">
        <v>369</v>
      </c>
      <c r="Q133" s="28" t="s">
        <v>172</v>
      </c>
      <c r="R133" s="144"/>
      <c r="S133" s="52">
        <v>0</v>
      </c>
      <c r="T133" s="53">
        <v>11</v>
      </c>
      <c r="U133" s="54">
        <v>5</v>
      </c>
      <c r="V133" s="53"/>
      <c r="W133" s="55">
        <v>16</v>
      </c>
      <c r="Y133" s="128">
        <f t="shared" si="29"/>
        <v>0</v>
      </c>
      <c r="Z133" s="129">
        <f t="shared" si="29"/>
        <v>0.6875</v>
      </c>
      <c r="AA133" s="130">
        <f t="shared" si="29"/>
        <v>0.3125</v>
      </c>
      <c r="AB133" s="127"/>
      <c r="AD133" s="278">
        <f>K133-Y133</f>
        <v>0</v>
      </c>
      <c r="AE133" s="279">
        <f>L133-Z133</f>
        <v>-0.28749999999999998</v>
      </c>
      <c r="AF133" s="280">
        <f>M133-AA133</f>
        <v>0.28749999999999998</v>
      </c>
      <c r="AG133" s="155" t="s">
        <v>49</v>
      </c>
    </row>
    <row r="134" spans="2:33" ht="16.350000000000001" customHeight="1" x14ac:dyDescent="0.2">
      <c r="B134" s="67"/>
      <c r="E134" s="30" t="s">
        <v>49</v>
      </c>
      <c r="F134" s="30" t="s">
        <v>49</v>
      </c>
      <c r="G134" s="31" t="s">
        <v>49</v>
      </c>
      <c r="H134" s="30" t="s">
        <v>49</v>
      </c>
      <c r="I134" s="30" t="s">
        <v>49</v>
      </c>
      <c r="J134" s="116"/>
      <c r="K134" s="127" t="s">
        <v>49</v>
      </c>
      <c r="L134" s="127" t="s">
        <v>49</v>
      </c>
      <c r="M134" s="127" t="s">
        <v>49</v>
      </c>
      <c r="N134" s="127" t="s">
        <v>49</v>
      </c>
      <c r="O134" s="157"/>
      <c r="P134" s="67"/>
      <c r="S134" s="30" t="s">
        <v>49</v>
      </c>
      <c r="T134" s="30" t="s">
        <v>49</v>
      </c>
      <c r="U134" s="31" t="s">
        <v>49</v>
      </c>
      <c r="V134" s="30" t="s">
        <v>49</v>
      </c>
      <c r="W134" s="30" t="s">
        <v>49</v>
      </c>
      <c r="Y134" s="127" t="str">
        <f t="shared" si="29"/>
        <v/>
      </c>
      <c r="Z134" s="127" t="str">
        <f t="shared" si="29"/>
        <v/>
      </c>
      <c r="AA134" s="127" t="str">
        <f t="shared" si="29"/>
        <v/>
      </c>
      <c r="AB134" s="127" t="str">
        <f t="shared" si="29"/>
        <v/>
      </c>
      <c r="AD134" s="155" t="s">
        <v>49</v>
      </c>
      <c r="AE134" s="155" t="s">
        <v>49</v>
      </c>
      <c r="AF134" s="155" t="s">
        <v>49</v>
      </c>
      <c r="AG134" s="155" t="s">
        <v>49</v>
      </c>
    </row>
    <row r="135" spans="2:33" ht="17.100000000000001" customHeight="1" x14ac:dyDescent="0.2">
      <c r="B135" s="60" t="s">
        <v>173</v>
      </c>
      <c r="E135" s="30"/>
      <c r="F135" s="30"/>
      <c r="G135" s="31"/>
      <c r="H135" s="30"/>
      <c r="I135" s="30"/>
      <c r="J135" s="116"/>
      <c r="K135" s="127" t="s">
        <v>49</v>
      </c>
      <c r="L135" s="127" t="s">
        <v>49</v>
      </c>
      <c r="M135" s="127" t="s">
        <v>49</v>
      </c>
      <c r="N135" s="127" t="s">
        <v>49</v>
      </c>
      <c r="O135" s="157"/>
      <c r="P135" s="60" t="s">
        <v>173</v>
      </c>
      <c r="S135" s="30"/>
      <c r="T135" s="30"/>
      <c r="U135" s="31"/>
      <c r="V135" s="30"/>
      <c r="W135" s="30"/>
      <c r="Y135" s="127" t="str">
        <f t="shared" si="29"/>
        <v/>
      </c>
      <c r="Z135" s="127" t="str">
        <f t="shared" si="29"/>
        <v/>
      </c>
      <c r="AA135" s="127" t="str">
        <f t="shared" si="29"/>
        <v/>
      </c>
      <c r="AB135" s="127" t="str">
        <f t="shared" si="29"/>
        <v/>
      </c>
      <c r="AD135" s="155" t="s">
        <v>49</v>
      </c>
      <c r="AE135" s="155" t="s">
        <v>49</v>
      </c>
      <c r="AF135" s="155" t="s">
        <v>49</v>
      </c>
      <c r="AG135" s="155" t="s">
        <v>49</v>
      </c>
    </row>
    <row r="136" spans="2:33" ht="17.850000000000001" customHeight="1" thickBot="1" x14ac:dyDescent="0.25">
      <c r="B136" s="60"/>
      <c r="E136" s="30" t="s">
        <v>49</v>
      </c>
      <c r="F136" s="30" t="s">
        <v>49</v>
      </c>
      <c r="G136" s="31" t="s">
        <v>49</v>
      </c>
      <c r="H136" s="30" t="s">
        <v>49</v>
      </c>
      <c r="I136" s="30" t="s">
        <v>49</v>
      </c>
      <c r="J136" s="116"/>
      <c r="K136" s="127" t="s">
        <v>49</v>
      </c>
      <c r="L136" s="127" t="s">
        <v>49</v>
      </c>
      <c r="M136" s="127" t="s">
        <v>49</v>
      </c>
      <c r="N136" s="127" t="s">
        <v>49</v>
      </c>
      <c r="O136" s="157"/>
      <c r="P136" s="60"/>
      <c r="S136" s="30" t="s">
        <v>49</v>
      </c>
      <c r="T136" s="30" t="s">
        <v>49</v>
      </c>
      <c r="U136" s="31" t="s">
        <v>49</v>
      </c>
      <c r="V136" s="30" t="s">
        <v>49</v>
      </c>
      <c r="W136" s="30" t="s">
        <v>49</v>
      </c>
      <c r="Y136" s="127" t="str">
        <f t="shared" si="29"/>
        <v/>
      </c>
      <c r="Z136" s="127" t="str">
        <f t="shared" si="29"/>
        <v/>
      </c>
      <c r="AA136" s="127" t="str">
        <f t="shared" si="29"/>
        <v/>
      </c>
      <c r="AB136" s="127" t="str">
        <f t="shared" si="29"/>
        <v/>
      </c>
      <c r="AD136" s="155" t="s">
        <v>49</v>
      </c>
      <c r="AE136" s="155" t="s">
        <v>49</v>
      </c>
      <c r="AF136" s="155" t="s">
        <v>49</v>
      </c>
      <c r="AG136" s="155" t="s">
        <v>49</v>
      </c>
    </row>
    <row r="137" spans="2:33" ht="25.35" customHeight="1" thickBot="1" x14ac:dyDescent="0.25">
      <c r="B137" s="64" t="s">
        <v>370</v>
      </c>
      <c r="C137" s="28" t="s">
        <v>174</v>
      </c>
      <c r="D137" s="144"/>
      <c r="E137" s="205">
        <v>11</v>
      </c>
      <c r="F137" s="205">
        <v>2</v>
      </c>
      <c r="G137" s="206">
        <v>0</v>
      </c>
      <c r="H137" s="205">
        <v>0</v>
      </c>
      <c r="I137" s="247">
        <f>SUM(E137:H137)</f>
        <v>13</v>
      </c>
      <c r="J137" s="116"/>
      <c r="K137" s="192">
        <v>0.84615384615384615</v>
      </c>
      <c r="L137" s="192">
        <v>0.15384615384615385</v>
      </c>
      <c r="M137" s="192">
        <v>0</v>
      </c>
      <c r="N137" s="192">
        <v>0</v>
      </c>
      <c r="O137" s="157"/>
      <c r="P137" s="64" t="s">
        <v>370</v>
      </c>
      <c r="Q137" s="28" t="s">
        <v>174</v>
      </c>
      <c r="R137" s="144"/>
      <c r="S137" s="30">
        <v>5</v>
      </c>
      <c r="T137" s="30">
        <v>2</v>
      </c>
      <c r="U137" s="31">
        <v>0</v>
      </c>
      <c r="V137" s="30">
        <v>1</v>
      </c>
      <c r="W137" s="30">
        <v>8</v>
      </c>
      <c r="Y137" s="127">
        <f t="shared" si="29"/>
        <v>0.625</v>
      </c>
      <c r="Z137" s="127">
        <f t="shared" si="29"/>
        <v>0.25</v>
      </c>
      <c r="AA137" s="127">
        <f t="shared" si="29"/>
        <v>0</v>
      </c>
      <c r="AB137" s="127">
        <f t="shared" si="29"/>
        <v>0.125</v>
      </c>
      <c r="AD137" s="264">
        <f t="shared" ref="AD137:AD155" si="33">K137-Y137</f>
        <v>0.22115384615384615</v>
      </c>
      <c r="AE137" s="264">
        <f t="shared" ref="AE137:AE155" si="34">L137-Z137</f>
        <v>-9.6153846153846145E-2</v>
      </c>
      <c r="AF137" s="264">
        <f t="shared" ref="AF137:AF155" si="35">M137-AA137</f>
        <v>0</v>
      </c>
      <c r="AG137" s="264">
        <f t="shared" ref="AG137:AG155" si="36">N137-AB137</f>
        <v>-0.125</v>
      </c>
    </row>
    <row r="138" spans="2:33" ht="25.35" customHeight="1" thickBot="1" x14ac:dyDescent="0.25">
      <c r="B138" s="64" t="s">
        <v>371</v>
      </c>
      <c r="C138" s="28" t="s">
        <v>175</v>
      </c>
      <c r="D138" s="144"/>
      <c r="E138" s="205">
        <v>12</v>
      </c>
      <c r="F138" s="205">
        <v>1</v>
      </c>
      <c r="G138" s="206">
        <v>0</v>
      </c>
      <c r="H138" s="205">
        <v>0</v>
      </c>
      <c r="I138" s="247">
        <f t="shared" ref="I138:I155" si="37">SUM(E138:H138)</f>
        <v>13</v>
      </c>
      <c r="J138" s="116"/>
      <c r="K138" s="192">
        <v>0.92307692307692313</v>
      </c>
      <c r="L138" s="192">
        <v>7.6923076923076927E-2</v>
      </c>
      <c r="M138" s="192">
        <v>0</v>
      </c>
      <c r="N138" s="192">
        <v>0</v>
      </c>
      <c r="O138" s="157"/>
      <c r="P138" s="64" t="s">
        <v>371</v>
      </c>
      <c r="Q138" s="28" t="s">
        <v>175</v>
      </c>
      <c r="R138" s="144"/>
      <c r="S138" s="30">
        <v>4</v>
      </c>
      <c r="T138" s="30">
        <v>3</v>
      </c>
      <c r="U138" s="31">
        <v>0</v>
      </c>
      <c r="V138" s="30">
        <v>1</v>
      </c>
      <c r="W138" s="30">
        <v>8</v>
      </c>
      <c r="Y138" s="127">
        <f t="shared" si="29"/>
        <v>0.5</v>
      </c>
      <c r="Z138" s="127">
        <f t="shared" si="29"/>
        <v>0.375</v>
      </c>
      <c r="AA138" s="127">
        <f t="shared" si="29"/>
        <v>0</v>
      </c>
      <c r="AB138" s="127">
        <f t="shared" si="29"/>
        <v>0.125</v>
      </c>
      <c r="AD138" s="264">
        <f t="shared" si="33"/>
        <v>0.42307692307692313</v>
      </c>
      <c r="AE138" s="264">
        <f t="shared" si="34"/>
        <v>-0.29807692307692307</v>
      </c>
      <c r="AF138" s="264">
        <f t="shared" si="35"/>
        <v>0</v>
      </c>
      <c r="AG138" s="264">
        <f t="shared" si="36"/>
        <v>-0.125</v>
      </c>
    </row>
    <row r="139" spans="2:33" ht="25.35" customHeight="1" thickBot="1" x14ac:dyDescent="0.25">
      <c r="B139" s="64" t="s">
        <v>372</v>
      </c>
      <c r="C139" s="28" t="s">
        <v>176</v>
      </c>
      <c r="D139" s="144"/>
      <c r="E139" s="205">
        <v>11</v>
      </c>
      <c r="F139" s="205">
        <v>2</v>
      </c>
      <c r="G139" s="206">
        <v>0</v>
      </c>
      <c r="H139" s="205">
        <v>0</v>
      </c>
      <c r="I139" s="247">
        <f t="shared" si="37"/>
        <v>13</v>
      </c>
      <c r="J139" s="116"/>
      <c r="K139" s="192">
        <v>0.84615384615384615</v>
      </c>
      <c r="L139" s="192">
        <v>0.15384615384615385</v>
      </c>
      <c r="M139" s="192">
        <v>0</v>
      </c>
      <c r="N139" s="192">
        <v>0</v>
      </c>
      <c r="O139" s="157"/>
      <c r="P139" s="64" t="s">
        <v>372</v>
      </c>
      <c r="Q139" s="28" t="s">
        <v>176</v>
      </c>
      <c r="R139" s="144"/>
      <c r="S139" s="30">
        <v>6</v>
      </c>
      <c r="T139" s="30">
        <v>0</v>
      </c>
      <c r="U139" s="31">
        <v>1</v>
      </c>
      <c r="V139" s="30">
        <v>1</v>
      </c>
      <c r="W139" s="30">
        <v>8</v>
      </c>
      <c r="Y139" s="127">
        <f t="shared" si="29"/>
        <v>0.75</v>
      </c>
      <c r="Z139" s="127">
        <f t="shared" si="29"/>
        <v>0</v>
      </c>
      <c r="AA139" s="127">
        <f t="shared" si="29"/>
        <v>0.125</v>
      </c>
      <c r="AB139" s="127">
        <f t="shared" si="29"/>
        <v>0.125</v>
      </c>
      <c r="AD139" s="264">
        <f t="shared" si="33"/>
        <v>9.6153846153846145E-2</v>
      </c>
      <c r="AE139" s="264">
        <f t="shared" si="34"/>
        <v>0.15384615384615385</v>
      </c>
      <c r="AF139" s="264">
        <f t="shared" si="35"/>
        <v>-0.125</v>
      </c>
      <c r="AG139" s="264">
        <f t="shared" si="36"/>
        <v>-0.125</v>
      </c>
    </row>
    <row r="140" spans="2:33" ht="17.100000000000001" customHeight="1" thickBot="1" x14ac:dyDescent="0.25">
      <c r="B140" s="64" t="s">
        <v>373</v>
      </c>
      <c r="C140" s="28" t="s">
        <v>177</v>
      </c>
      <c r="D140" s="144"/>
      <c r="E140" s="205">
        <v>13</v>
      </c>
      <c r="F140" s="205">
        <v>0</v>
      </c>
      <c r="G140" s="206">
        <v>0</v>
      </c>
      <c r="H140" s="205">
        <v>0</v>
      </c>
      <c r="I140" s="247">
        <f t="shared" si="37"/>
        <v>13</v>
      </c>
      <c r="J140" s="116"/>
      <c r="K140" s="192">
        <v>1</v>
      </c>
      <c r="L140" s="192">
        <v>0</v>
      </c>
      <c r="M140" s="192">
        <v>0</v>
      </c>
      <c r="N140" s="192">
        <v>0</v>
      </c>
      <c r="O140" s="157"/>
      <c r="P140" s="64" t="s">
        <v>373</v>
      </c>
      <c r="Q140" s="28" t="s">
        <v>177</v>
      </c>
      <c r="R140" s="144"/>
      <c r="S140" s="30">
        <v>5</v>
      </c>
      <c r="T140" s="30">
        <v>2</v>
      </c>
      <c r="U140" s="31">
        <v>0</v>
      </c>
      <c r="V140" s="30">
        <v>1</v>
      </c>
      <c r="W140" s="30">
        <v>8</v>
      </c>
      <c r="Y140" s="127">
        <f t="shared" si="29"/>
        <v>0.625</v>
      </c>
      <c r="Z140" s="127">
        <f t="shared" si="29"/>
        <v>0.25</v>
      </c>
      <c r="AA140" s="127">
        <f t="shared" si="29"/>
        <v>0</v>
      </c>
      <c r="AB140" s="127">
        <f t="shared" si="29"/>
        <v>0.125</v>
      </c>
      <c r="AD140" s="264">
        <f t="shared" si="33"/>
        <v>0.375</v>
      </c>
      <c r="AE140" s="264">
        <f t="shared" si="34"/>
        <v>-0.25</v>
      </c>
      <c r="AF140" s="264">
        <f t="shared" si="35"/>
        <v>0</v>
      </c>
      <c r="AG140" s="264">
        <f t="shared" si="36"/>
        <v>-0.125</v>
      </c>
    </row>
    <row r="141" spans="2:33" ht="47.85" customHeight="1" thickBot="1" x14ac:dyDescent="0.25">
      <c r="B141" s="64" t="s">
        <v>374</v>
      </c>
      <c r="C141" s="28" t="s">
        <v>607</v>
      </c>
      <c r="D141" s="144"/>
      <c r="E141" s="205">
        <v>11</v>
      </c>
      <c r="F141" s="205">
        <v>1</v>
      </c>
      <c r="G141" s="206">
        <v>0</v>
      </c>
      <c r="H141" s="205">
        <v>1</v>
      </c>
      <c r="I141" s="247">
        <f t="shared" si="37"/>
        <v>13</v>
      </c>
      <c r="J141" s="116"/>
      <c r="K141" s="192">
        <v>0.84615384615384615</v>
      </c>
      <c r="L141" s="192">
        <v>7.6923076923076927E-2</v>
      </c>
      <c r="M141" s="192">
        <v>0</v>
      </c>
      <c r="N141" s="192">
        <v>7.6923076923076927E-2</v>
      </c>
      <c r="O141" s="157"/>
      <c r="P141" s="64" t="s">
        <v>374</v>
      </c>
      <c r="Q141" s="28" t="s">
        <v>178</v>
      </c>
      <c r="R141" s="144"/>
      <c r="S141" s="30">
        <v>7</v>
      </c>
      <c r="T141" s="30">
        <v>0</v>
      </c>
      <c r="U141" s="31">
        <v>0</v>
      </c>
      <c r="V141" s="30">
        <v>1</v>
      </c>
      <c r="W141" s="30">
        <v>8</v>
      </c>
      <c r="Y141" s="127">
        <f t="shared" si="29"/>
        <v>0.875</v>
      </c>
      <c r="Z141" s="127">
        <f t="shared" si="29"/>
        <v>0</v>
      </c>
      <c r="AA141" s="127">
        <f t="shared" si="29"/>
        <v>0</v>
      </c>
      <c r="AB141" s="127">
        <f t="shared" si="29"/>
        <v>0.125</v>
      </c>
      <c r="AD141" s="264">
        <f t="shared" si="33"/>
        <v>-2.8846153846153855E-2</v>
      </c>
      <c r="AE141" s="264">
        <f t="shared" si="34"/>
        <v>7.6923076923076927E-2</v>
      </c>
      <c r="AF141" s="264">
        <f t="shared" si="35"/>
        <v>0</v>
      </c>
      <c r="AG141" s="264">
        <f t="shared" si="36"/>
        <v>-4.8076923076923073E-2</v>
      </c>
    </row>
    <row r="142" spans="2:33" ht="17.100000000000001" customHeight="1" thickBot="1" x14ac:dyDescent="0.25">
      <c r="B142" s="64" t="s">
        <v>375</v>
      </c>
      <c r="C142" s="28" t="s">
        <v>179</v>
      </c>
      <c r="D142" s="144"/>
      <c r="E142" s="205">
        <v>11</v>
      </c>
      <c r="F142" s="205">
        <v>2</v>
      </c>
      <c r="G142" s="206">
        <v>0</v>
      </c>
      <c r="H142" s="205">
        <v>0</v>
      </c>
      <c r="I142" s="247">
        <f t="shared" si="37"/>
        <v>13</v>
      </c>
      <c r="J142" s="116"/>
      <c r="K142" s="192">
        <v>0.84615384615384615</v>
      </c>
      <c r="L142" s="192">
        <v>0.15384615384615385</v>
      </c>
      <c r="M142" s="192">
        <v>0</v>
      </c>
      <c r="N142" s="192">
        <v>0</v>
      </c>
      <c r="O142" s="157"/>
      <c r="P142" s="64" t="s">
        <v>375</v>
      </c>
      <c r="Q142" s="28" t="s">
        <v>179</v>
      </c>
      <c r="R142" s="144"/>
      <c r="S142" s="30">
        <v>6</v>
      </c>
      <c r="T142" s="30">
        <v>1</v>
      </c>
      <c r="U142" s="31">
        <v>0</v>
      </c>
      <c r="V142" s="30">
        <v>1</v>
      </c>
      <c r="W142" s="30">
        <v>8</v>
      </c>
      <c r="Y142" s="127">
        <f t="shared" si="29"/>
        <v>0.75</v>
      </c>
      <c r="Z142" s="127">
        <f t="shared" si="29"/>
        <v>0.125</v>
      </c>
      <c r="AA142" s="127">
        <f t="shared" si="29"/>
        <v>0</v>
      </c>
      <c r="AB142" s="127">
        <f t="shared" si="29"/>
        <v>0.125</v>
      </c>
      <c r="AD142" s="264">
        <f t="shared" si="33"/>
        <v>9.6153846153846145E-2</v>
      </c>
      <c r="AE142" s="264">
        <f t="shared" si="34"/>
        <v>2.8846153846153855E-2</v>
      </c>
      <c r="AF142" s="264">
        <f t="shared" si="35"/>
        <v>0</v>
      </c>
      <c r="AG142" s="264">
        <f t="shared" si="36"/>
        <v>-0.125</v>
      </c>
    </row>
    <row r="143" spans="2:33" ht="36.6" customHeight="1" thickBot="1" x14ac:dyDescent="0.25">
      <c r="B143" s="64" t="s">
        <v>376</v>
      </c>
      <c r="C143" s="28" t="s">
        <v>608</v>
      </c>
      <c r="D143" s="144"/>
      <c r="E143" s="205">
        <v>12</v>
      </c>
      <c r="F143" s="205">
        <v>0</v>
      </c>
      <c r="G143" s="206">
        <v>0</v>
      </c>
      <c r="H143" s="205">
        <v>1</v>
      </c>
      <c r="I143" s="247">
        <f t="shared" si="37"/>
        <v>13</v>
      </c>
      <c r="J143" s="116"/>
      <c r="K143" s="192">
        <v>0.92307692307692313</v>
      </c>
      <c r="L143" s="192">
        <v>0</v>
      </c>
      <c r="M143" s="192">
        <v>0</v>
      </c>
      <c r="N143" s="192">
        <v>7.6923076923076927E-2</v>
      </c>
      <c r="O143" s="157"/>
      <c r="P143" s="64" t="s">
        <v>376</v>
      </c>
      <c r="Q143" s="28" t="s">
        <v>180</v>
      </c>
      <c r="R143" s="144"/>
      <c r="S143" s="30">
        <v>5</v>
      </c>
      <c r="T143" s="30">
        <v>2</v>
      </c>
      <c r="U143" s="31">
        <v>0</v>
      </c>
      <c r="V143" s="30">
        <v>1</v>
      </c>
      <c r="W143" s="30">
        <v>8</v>
      </c>
      <c r="Y143" s="127">
        <f t="shared" si="29"/>
        <v>0.625</v>
      </c>
      <c r="Z143" s="127">
        <f t="shared" si="29"/>
        <v>0.25</v>
      </c>
      <c r="AA143" s="127">
        <f t="shared" si="29"/>
        <v>0</v>
      </c>
      <c r="AB143" s="127">
        <f t="shared" si="29"/>
        <v>0.125</v>
      </c>
      <c r="AD143" s="264">
        <f t="shared" si="33"/>
        <v>0.29807692307692313</v>
      </c>
      <c r="AE143" s="264">
        <f t="shared" si="34"/>
        <v>-0.25</v>
      </c>
      <c r="AF143" s="264">
        <f t="shared" si="35"/>
        <v>0</v>
      </c>
      <c r="AG143" s="264">
        <f t="shared" si="36"/>
        <v>-4.8076923076923073E-2</v>
      </c>
    </row>
    <row r="144" spans="2:33" ht="25.35" customHeight="1" thickBot="1" x14ac:dyDescent="0.25">
      <c r="B144" s="64" t="s">
        <v>377</v>
      </c>
      <c r="C144" s="28" t="s">
        <v>181</v>
      </c>
      <c r="D144" s="144"/>
      <c r="E144" s="205">
        <v>11</v>
      </c>
      <c r="F144" s="205">
        <v>0</v>
      </c>
      <c r="G144" s="206">
        <v>0</v>
      </c>
      <c r="H144" s="205">
        <v>2</v>
      </c>
      <c r="I144" s="247">
        <f t="shared" si="37"/>
        <v>13</v>
      </c>
      <c r="J144" s="116"/>
      <c r="K144" s="192">
        <v>0.84615384615384615</v>
      </c>
      <c r="L144" s="192">
        <v>0</v>
      </c>
      <c r="M144" s="192">
        <v>0</v>
      </c>
      <c r="N144" s="192">
        <v>0.15384615384615385</v>
      </c>
      <c r="O144" s="157"/>
      <c r="P144" s="64" t="s">
        <v>377</v>
      </c>
      <c r="Q144" s="28" t="s">
        <v>181</v>
      </c>
      <c r="R144" s="144"/>
      <c r="S144" s="30">
        <v>6</v>
      </c>
      <c r="T144" s="30">
        <v>1</v>
      </c>
      <c r="U144" s="31">
        <v>0</v>
      </c>
      <c r="V144" s="30">
        <v>1</v>
      </c>
      <c r="W144" s="30">
        <v>8</v>
      </c>
      <c r="Y144" s="127">
        <f t="shared" si="29"/>
        <v>0.75</v>
      </c>
      <c r="Z144" s="127">
        <f t="shared" si="29"/>
        <v>0.125</v>
      </c>
      <c r="AA144" s="127">
        <f t="shared" si="29"/>
        <v>0</v>
      </c>
      <c r="AB144" s="127">
        <f t="shared" si="29"/>
        <v>0.125</v>
      </c>
      <c r="AD144" s="264">
        <f t="shared" si="33"/>
        <v>9.6153846153846145E-2</v>
      </c>
      <c r="AE144" s="264">
        <f t="shared" si="34"/>
        <v>-0.125</v>
      </c>
      <c r="AF144" s="264">
        <f t="shared" si="35"/>
        <v>0</v>
      </c>
      <c r="AG144" s="264">
        <f t="shared" si="36"/>
        <v>2.8846153846153855E-2</v>
      </c>
    </row>
    <row r="145" spans="2:33" ht="25.35" customHeight="1" thickBot="1" x14ac:dyDescent="0.25">
      <c r="B145" s="64" t="s">
        <v>378</v>
      </c>
      <c r="C145" s="28" t="s">
        <v>182</v>
      </c>
      <c r="D145" s="144"/>
      <c r="E145" s="205">
        <v>12</v>
      </c>
      <c r="F145" s="205">
        <v>0</v>
      </c>
      <c r="G145" s="206">
        <v>0</v>
      </c>
      <c r="H145" s="205">
        <v>1</v>
      </c>
      <c r="I145" s="247">
        <f t="shared" si="37"/>
        <v>13</v>
      </c>
      <c r="J145" s="116"/>
      <c r="K145" s="192">
        <v>0.92307692307692313</v>
      </c>
      <c r="L145" s="192">
        <v>0</v>
      </c>
      <c r="M145" s="192">
        <v>0</v>
      </c>
      <c r="N145" s="192">
        <v>7.6923076923076927E-2</v>
      </c>
      <c r="O145" s="157"/>
      <c r="P145" s="64" t="s">
        <v>378</v>
      </c>
      <c r="Q145" s="28" t="s">
        <v>182</v>
      </c>
      <c r="R145" s="144"/>
      <c r="S145" s="30">
        <v>6</v>
      </c>
      <c r="T145" s="30">
        <v>1</v>
      </c>
      <c r="U145" s="31">
        <v>0</v>
      </c>
      <c r="V145" s="30">
        <v>1</v>
      </c>
      <c r="W145" s="30">
        <v>8</v>
      </c>
      <c r="Y145" s="127">
        <f t="shared" si="29"/>
        <v>0.75</v>
      </c>
      <c r="Z145" s="127">
        <f t="shared" si="29"/>
        <v>0.125</v>
      </c>
      <c r="AA145" s="127">
        <f t="shared" si="29"/>
        <v>0</v>
      </c>
      <c r="AB145" s="127">
        <f t="shared" si="29"/>
        <v>0.125</v>
      </c>
      <c r="AD145" s="264">
        <f t="shared" si="33"/>
        <v>0.17307692307692313</v>
      </c>
      <c r="AE145" s="264">
        <f t="shared" si="34"/>
        <v>-0.125</v>
      </c>
      <c r="AF145" s="264">
        <f t="shared" si="35"/>
        <v>0</v>
      </c>
      <c r="AG145" s="264">
        <f t="shared" si="36"/>
        <v>-4.8076923076923073E-2</v>
      </c>
    </row>
    <row r="146" spans="2:33" ht="36.6" customHeight="1" thickBot="1" x14ac:dyDescent="0.25">
      <c r="B146" s="64" t="s">
        <v>379</v>
      </c>
      <c r="C146" s="28" t="s">
        <v>183</v>
      </c>
      <c r="D146" s="144"/>
      <c r="E146" s="205">
        <v>9</v>
      </c>
      <c r="F146" s="205">
        <v>1</v>
      </c>
      <c r="G146" s="206">
        <v>2</v>
      </c>
      <c r="H146" s="205">
        <v>1</v>
      </c>
      <c r="I146" s="247">
        <f t="shared" si="37"/>
        <v>13</v>
      </c>
      <c r="J146" s="116"/>
      <c r="K146" s="192">
        <v>0.69230769230769229</v>
      </c>
      <c r="L146" s="192">
        <v>7.6923076923076927E-2</v>
      </c>
      <c r="M146" s="192">
        <v>0.15384615384615385</v>
      </c>
      <c r="N146" s="192">
        <v>7.6923076923076927E-2</v>
      </c>
      <c r="O146" s="157"/>
      <c r="P146" s="64" t="s">
        <v>379</v>
      </c>
      <c r="Q146" s="28" t="s">
        <v>183</v>
      </c>
      <c r="R146" s="144"/>
      <c r="S146" s="30">
        <v>4</v>
      </c>
      <c r="T146" s="30">
        <v>2</v>
      </c>
      <c r="U146" s="31">
        <v>1</v>
      </c>
      <c r="V146" s="30">
        <v>1</v>
      </c>
      <c r="W146" s="30">
        <v>8</v>
      </c>
      <c r="Y146" s="127">
        <f t="shared" si="29"/>
        <v>0.5</v>
      </c>
      <c r="Z146" s="127">
        <f t="shared" si="29"/>
        <v>0.25</v>
      </c>
      <c r="AA146" s="127">
        <f t="shared" si="29"/>
        <v>0.125</v>
      </c>
      <c r="AB146" s="127">
        <f t="shared" si="29"/>
        <v>0.125</v>
      </c>
      <c r="AD146" s="264">
        <f t="shared" si="33"/>
        <v>0.19230769230769229</v>
      </c>
      <c r="AE146" s="264">
        <f t="shared" si="34"/>
        <v>-0.17307692307692307</v>
      </c>
      <c r="AF146" s="264">
        <f t="shared" si="35"/>
        <v>2.8846153846153855E-2</v>
      </c>
      <c r="AG146" s="264">
        <f t="shared" si="36"/>
        <v>-4.8076923076923073E-2</v>
      </c>
    </row>
    <row r="147" spans="2:33" ht="25.35" customHeight="1" thickBot="1" x14ac:dyDescent="0.25">
      <c r="B147" s="64" t="s">
        <v>380</v>
      </c>
      <c r="C147" s="28" t="s">
        <v>184</v>
      </c>
      <c r="D147" s="144"/>
      <c r="E147" s="205">
        <v>8</v>
      </c>
      <c r="F147" s="205">
        <v>3</v>
      </c>
      <c r="G147" s="206">
        <v>0</v>
      </c>
      <c r="H147" s="205">
        <v>2</v>
      </c>
      <c r="I147" s="247">
        <f t="shared" si="37"/>
        <v>13</v>
      </c>
      <c r="J147" s="116"/>
      <c r="K147" s="192">
        <v>0.61538461538461542</v>
      </c>
      <c r="L147" s="192">
        <v>0.23076923076923078</v>
      </c>
      <c r="M147" s="192">
        <v>0</v>
      </c>
      <c r="N147" s="192">
        <v>0.15384615384615385</v>
      </c>
      <c r="O147" s="157"/>
      <c r="P147" s="64" t="s">
        <v>380</v>
      </c>
      <c r="Q147" s="28" t="s">
        <v>184</v>
      </c>
      <c r="R147" s="144"/>
      <c r="S147" s="30">
        <v>4</v>
      </c>
      <c r="T147" s="30">
        <v>3</v>
      </c>
      <c r="U147" s="31">
        <v>0</v>
      </c>
      <c r="V147" s="30">
        <v>1</v>
      </c>
      <c r="W147" s="30">
        <v>8</v>
      </c>
      <c r="Y147" s="127">
        <f t="shared" si="29"/>
        <v>0.5</v>
      </c>
      <c r="Z147" s="127">
        <f t="shared" si="29"/>
        <v>0.375</v>
      </c>
      <c r="AA147" s="127">
        <f t="shared" si="29"/>
        <v>0</v>
      </c>
      <c r="AB147" s="127">
        <f t="shared" si="29"/>
        <v>0.125</v>
      </c>
      <c r="AD147" s="264">
        <f t="shared" si="33"/>
        <v>0.11538461538461542</v>
      </c>
      <c r="AE147" s="264">
        <f t="shared" si="34"/>
        <v>-0.14423076923076922</v>
      </c>
      <c r="AF147" s="264">
        <f t="shared" si="35"/>
        <v>0</v>
      </c>
      <c r="AG147" s="264">
        <f t="shared" si="36"/>
        <v>2.8846153846153855E-2</v>
      </c>
    </row>
    <row r="148" spans="2:33" ht="17.100000000000001" customHeight="1" thickBot="1" x14ac:dyDescent="0.25">
      <c r="B148" s="64" t="s">
        <v>381</v>
      </c>
      <c r="C148" s="28" t="s">
        <v>185</v>
      </c>
      <c r="D148" s="144"/>
      <c r="E148" s="205">
        <v>13</v>
      </c>
      <c r="F148" s="205">
        <v>0</v>
      </c>
      <c r="G148" s="206">
        <v>0</v>
      </c>
      <c r="H148" s="205">
        <v>0</v>
      </c>
      <c r="I148" s="247">
        <f t="shared" si="37"/>
        <v>13</v>
      </c>
      <c r="J148" s="116"/>
      <c r="K148" s="192">
        <v>1</v>
      </c>
      <c r="L148" s="192">
        <v>0</v>
      </c>
      <c r="M148" s="192">
        <v>0</v>
      </c>
      <c r="N148" s="192">
        <v>0</v>
      </c>
      <c r="O148" s="157"/>
      <c r="P148" s="64" t="s">
        <v>381</v>
      </c>
      <c r="Q148" s="28" t="s">
        <v>185</v>
      </c>
      <c r="R148" s="144"/>
      <c r="S148" s="30">
        <v>7</v>
      </c>
      <c r="T148" s="30">
        <v>0</v>
      </c>
      <c r="U148" s="31">
        <v>0</v>
      </c>
      <c r="V148" s="30">
        <v>1</v>
      </c>
      <c r="W148" s="30">
        <v>8</v>
      </c>
      <c r="Y148" s="127">
        <f t="shared" si="29"/>
        <v>0.875</v>
      </c>
      <c r="Z148" s="127">
        <f t="shared" si="29"/>
        <v>0</v>
      </c>
      <c r="AA148" s="127">
        <f t="shared" si="29"/>
        <v>0</v>
      </c>
      <c r="AB148" s="127">
        <f t="shared" si="29"/>
        <v>0.125</v>
      </c>
      <c r="AD148" s="264">
        <f t="shared" si="33"/>
        <v>0.125</v>
      </c>
      <c r="AE148" s="264">
        <f t="shared" si="34"/>
        <v>0</v>
      </c>
      <c r="AF148" s="264">
        <f t="shared" si="35"/>
        <v>0</v>
      </c>
      <c r="AG148" s="264">
        <f t="shared" si="36"/>
        <v>-0.125</v>
      </c>
    </row>
    <row r="149" spans="2:33" ht="17.100000000000001" customHeight="1" thickBot="1" x14ac:dyDescent="0.25">
      <c r="B149" s="64" t="s">
        <v>382</v>
      </c>
      <c r="C149" s="28" t="s">
        <v>186</v>
      </c>
      <c r="D149" s="144"/>
      <c r="E149" s="205">
        <v>13</v>
      </c>
      <c r="F149" s="205">
        <v>0</v>
      </c>
      <c r="G149" s="206">
        <v>0</v>
      </c>
      <c r="H149" s="205">
        <v>0</v>
      </c>
      <c r="I149" s="247">
        <f t="shared" si="37"/>
        <v>13</v>
      </c>
      <c r="J149" s="116"/>
      <c r="K149" s="192">
        <v>1</v>
      </c>
      <c r="L149" s="192">
        <v>0</v>
      </c>
      <c r="M149" s="192">
        <v>0</v>
      </c>
      <c r="N149" s="192">
        <v>0</v>
      </c>
      <c r="O149" s="157"/>
      <c r="P149" s="64" t="s">
        <v>382</v>
      </c>
      <c r="Q149" s="28" t="s">
        <v>186</v>
      </c>
      <c r="R149" s="144"/>
      <c r="S149" s="30">
        <v>6</v>
      </c>
      <c r="T149" s="30">
        <v>1</v>
      </c>
      <c r="U149" s="31">
        <v>0</v>
      </c>
      <c r="V149" s="30">
        <v>1</v>
      </c>
      <c r="W149" s="30">
        <v>8</v>
      </c>
      <c r="Y149" s="127">
        <f t="shared" si="29"/>
        <v>0.75</v>
      </c>
      <c r="Z149" s="127">
        <f t="shared" si="29"/>
        <v>0.125</v>
      </c>
      <c r="AA149" s="127">
        <f t="shared" si="29"/>
        <v>0</v>
      </c>
      <c r="AB149" s="127">
        <f t="shared" si="29"/>
        <v>0.125</v>
      </c>
      <c r="AD149" s="264">
        <f t="shared" si="33"/>
        <v>0.25</v>
      </c>
      <c r="AE149" s="264">
        <f t="shared" si="34"/>
        <v>-0.125</v>
      </c>
      <c r="AF149" s="264">
        <f t="shared" si="35"/>
        <v>0</v>
      </c>
      <c r="AG149" s="264">
        <f t="shared" si="36"/>
        <v>-0.125</v>
      </c>
    </row>
    <row r="150" spans="2:33" ht="25.35" customHeight="1" thickBot="1" x14ac:dyDescent="0.25">
      <c r="B150" s="64" t="s">
        <v>383</v>
      </c>
      <c r="C150" s="28" t="s">
        <v>187</v>
      </c>
      <c r="D150" s="144"/>
      <c r="E150" s="205">
        <v>8</v>
      </c>
      <c r="F150" s="205">
        <v>5</v>
      </c>
      <c r="G150" s="206">
        <v>0</v>
      </c>
      <c r="H150" s="205">
        <v>0</v>
      </c>
      <c r="I150" s="247">
        <f t="shared" si="37"/>
        <v>13</v>
      </c>
      <c r="J150" s="116"/>
      <c r="K150" s="192">
        <v>0.61538461538461542</v>
      </c>
      <c r="L150" s="192">
        <v>0.38461538461538464</v>
      </c>
      <c r="M150" s="192">
        <v>0</v>
      </c>
      <c r="N150" s="192">
        <v>0</v>
      </c>
      <c r="O150" s="157"/>
      <c r="P150" s="64" t="s">
        <v>383</v>
      </c>
      <c r="Q150" s="28" t="s">
        <v>187</v>
      </c>
      <c r="R150" s="144"/>
      <c r="S150" s="30">
        <v>4</v>
      </c>
      <c r="T150" s="30">
        <v>3</v>
      </c>
      <c r="U150" s="31">
        <v>0</v>
      </c>
      <c r="V150" s="30">
        <v>1</v>
      </c>
      <c r="W150" s="30">
        <v>8</v>
      </c>
      <c r="Y150" s="127">
        <f t="shared" si="29"/>
        <v>0.5</v>
      </c>
      <c r="Z150" s="127">
        <f t="shared" si="29"/>
        <v>0.375</v>
      </c>
      <c r="AA150" s="127">
        <f t="shared" si="29"/>
        <v>0</v>
      </c>
      <c r="AB150" s="127">
        <f t="shared" si="29"/>
        <v>0.125</v>
      </c>
      <c r="AD150" s="264">
        <f t="shared" si="33"/>
        <v>0.11538461538461542</v>
      </c>
      <c r="AE150" s="264">
        <f t="shared" si="34"/>
        <v>9.6153846153846367E-3</v>
      </c>
      <c r="AF150" s="264">
        <f t="shared" si="35"/>
        <v>0</v>
      </c>
      <c r="AG150" s="264">
        <f t="shared" si="36"/>
        <v>-0.125</v>
      </c>
    </row>
    <row r="151" spans="2:33" ht="25.35" customHeight="1" thickBot="1" x14ac:dyDescent="0.25">
      <c r="B151" s="64" t="s">
        <v>384</v>
      </c>
      <c r="C151" s="28" t="s">
        <v>188</v>
      </c>
      <c r="D151" s="144"/>
      <c r="E151" s="205">
        <v>13</v>
      </c>
      <c r="F151" s="205">
        <v>0</v>
      </c>
      <c r="G151" s="206">
        <v>0</v>
      </c>
      <c r="H151" s="205">
        <v>0</v>
      </c>
      <c r="I151" s="247">
        <f t="shared" si="37"/>
        <v>13</v>
      </c>
      <c r="J151" s="116"/>
      <c r="K151" s="192">
        <v>1</v>
      </c>
      <c r="L151" s="192">
        <v>0</v>
      </c>
      <c r="M151" s="192">
        <v>0</v>
      </c>
      <c r="N151" s="192">
        <v>0</v>
      </c>
      <c r="O151" s="157"/>
      <c r="P151" s="64" t="s">
        <v>384</v>
      </c>
      <c r="Q151" s="28" t="s">
        <v>188</v>
      </c>
      <c r="R151" s="144"/>
      <c r="S151" s="30">
        <v>6</v>
      </c>
      <c r="T151" s="30">
        <v>1</v>
      </c>
      <c r="U151" s="31">
        <v>0</v>
      </c>
      <c r="V151" s="30">
        <v>1</v>
      </c>
      <c r="W151" s="30">
        <v>8</v>
      </c>
      <c r="Y151" s="127">
        <f t="shared" si="29"/>
        <v>0.75</v>
      </c>
      <c r="Z151" s="127">
        <f t="shared" si="29"/>
        <v>0.125</v>
      </c>
      <c r="AA151" s="127">
        <f t="shared" si="29"/>
        <v>0</v>
      </c>
      <c r="AB151" s="127">
        <f t="shared" si="29"/>
        <v>0.125</v>
      </c>
      <c r="AD151" s="264">
        <f t="shared" si="33"/>
        <v>0.25</v>
      </c>
      <c r="AE151" s="264">
        <f t="shared" si="34"/>
        <v>-0.125</v>
      </c>
      <c r="AF151" s="264">
        <f t="shared" si="35"/>
        <v>0</v>
      </c>
      <c r="AG151" s="264">
        <f t="shared" si="36"/>
        <v>-0.125</v>
      </c>
    </row>
    <row r="152" spans="2:33" ht="36.6" customHeight="1" thickBot="1" x14ac:dyDescent="0.25">
      <c r="B152" s="64" t="s">
        <v>385</v>
      </c>
      <c r="C152" s="28" t="s">
        <v>189</v>
      </c>
      <c r="D152" s="144"/>
      <c r="E152" s="205">
        <v>11</v>
      </c>
      <c r="F152" s="205">
        <v>1</v>
      </c>
      <c r="G152" s="206">
        <v>0</v>
      </c>
      <c r="H152" s="205">
        <v>1</v>
      </c>
      <c r="I152" s="247">
        <f t="shared" si="37"/>
        <v>13</v>
      </c>
      <c r="J152" s="116"/>
      <c r="K152" s="192">
        <v>0.84615384615384615</v>
      </c>
      <c r="L152" s="192">
        <v>7.6923076923076927E-2</v>
      </c>
      <c r="M152" s="192">
        <v>0</v>
      </c>
      <c r="N152" s="192">
        <v>7.6923076923076927E-2</v>
      </c>
      <c r="O152" s="157"/>
      <c r="P152" s="64" t="s">
        <v>385</v>
      </c>
      <c r="Q152" s="28" t="s">
        <v>189</v>
      </c>
      <c r="R152" s="144"/>
      <c r="S152" s="30">
        <v>5</v>
      </c>
      <c r="T152" s="30">
        <v>1</v>
      </c>
      <c r="U152" s="31">
        <v>0</v>
      </c>
      <c r="V152" s="30">
        <v>2</v>
      </c>
      <c r="W152" s="30">
        <v>8</v>
      </c>
      <c r="Y152" s="127">
        <f t="shared" si="29"/>
        <v>0.625</v>
      </c>
      <c r="Z152" s="127">
        <f t="shared" si="29"/>
        <v>0.125</v>
      </c>
      <c r="AA152" s="127">
        <f t="shared" si="29"/>
        <v>0</v>
      </c>
      <c r="AB152" s="127">
        <f t="shared" si="29"/>
        <v>0.25</v>
      </c>
      <c r="AD152" s="264">
        <f t="shared" si="33"/>
        <v>0.22115384615384615</v>
      </c>
      <c r="AE152" s="264">
        <f t="shared" si="34"/>
        <v>-4.8076923076923073E-2</v>
      </c>
      <c r="AF152" s="264">
        <f t="shared" si="35"/>
        <v>0</v>
      </c>
      <c r="AG152" s="264">
        <f t="shared" si="36"/>
        <v>-0.17307692307692307</v>
      </c>
    </row>
    <row r="153" spans="2:33" ht="17.100000000000001" customHeight="1" thickBot="1" x14ac:dyDescent="0.25">
      <c r="B153" s="64" t="s">
        <v>386</v>
      </c>
      <c r="C153" s="28" t="s">
        <v>190</v>
      </c>
      <c r="D153" s="144"/>
      <c r="E153" s="205">
        <v>12</v>
      </c>
      <c r="F153" s="205">
        <v>1</v>
      </c>
      <c r="G153" s="206">
        <v>0</v>
      </c>
      <c r="H153" s="205">
        <v>0</v>
      </c>
      <c r="I153" s="247">
        <f t="shared" si="37"/>
        <v>13</v>
      </c>
      <c r="J153" s="116"/>
      <c r="K153" s="192">
        <v>0.92307692307692313</v>
      </c>
      <c r="L153" s="192">
        <v>7.6923076923076927E-2</v>
      </c>
      <c r="M153" s="192">
        <v>0</v>
      </c>
      <c r="N153" s="192">
        <v>0</v>
      </c>
      <c r="O153" s="157"/>
      <c r="P153" s="64" t="s">
        <v>386</v>
      </c>
      <c r="Q153" s="28" t="s">
        <v>190</v>
      </c>
      <c r="R153" s="144"/>
      <c r="S153" s="30">
        <v>6</v>
      </c>
      <c r="T153" s="30">
        <v>1</v>
      </c>
      <c r="U153" s="31">
        <v>0</v>
      </c>
      <c r="V153" s="30">
        <v>1</v>
      </c>
      <c r="W153" s="30">
        <v>8</v>
      </c>
      <c r="Y153" s="127">
        <f t="shared" si="29"/>
        <v>0.75</v>
      </c>
      <c r="Z153" s="127">
        <f t="shared" si="29"/>
        <v>0.125</v>
      </c>
      <c r="AA153" s="127">
        <f t="shared" si="29"/>
        <v>0</v>
      </c>
      <c r="AB153" s="127">
        <f t="shared" si="29"/>
        <v>0.125</v>
      </c>
      <c r="AD153" s="264">
        <f t="shared" si="33"/>
        <v>0.17307692307692313</v>
      </c>
      <c r="AE153" s="264">
        <f t="shared" si="34"/>
        <v>-4.8076923076923073E-2</v>
      </c>
      <c r="AF153" s="264">
        <f t="shared" si="35"/>
        <v>0</v>
      </c>
      <c r="AG153" s="264">
        <f t="shared" si="36"/>
        <v>-0.125</v>
      </c>
    </row>
    <row r="154" spans="2:33" ht="17.100000000000001" customHeight="1" thickBot="1" x14ac:dyDescent="0.25">
      <c r="B154" s="64" t="s">
        <v>387</v>
      </c>
      <c r="C154" s="28" t="s">
        <v>191</v>
      </c>
      <c r="D154" s="144"/>
      <c r="E154" s="205">
        <v>10</v>
      </c>
      <c r="F154" s="205">
        <v>2</v>
      </c>
      <c r="G154" s="206">
        <v>1</v>
      </c>
      <c r="H154" s="205">
        <v>0</v>
      </c>
      <c r="I154" s="247">
        <f t="shared" si="37"/>
        <v>13</v>
      </c>
      <c r="J154" s="116"/>
      <c r="K154" s="192">
        <v>0.76923076923076927</v>
      </c>
      <c r="L154" s="192">
        <v>0.15384615384615385</v>
      </c>
      <c r="M154" s="192">
        <v>7.6923076923076927E-2</v>
      </c>
      <c r="N154" s="192">
        <v>0</v>
      </c>
      <c r="O154" s="157"/>
      <c r="P154" s="64" t="s">
        <v>387</v>
      </c>
      <c r="Q154" s="28" t="s">
        <v>191</v>
      </c>
      <c r="R154" s="144"/>
      <c r="S154" s="30">
        <v>6</v>
      </c>
      <c r="T154" s="30">
        <v>1</v>
      </c>
      <c r="U154" s="31">
        <v>0</v>
      </c>
      <c r="V154" s="30">
        <v>1</v>
      </c>
      <c r="W154" s="30">
        <v>8</v>
      </c>
      <c r="Y154" s="127">
        <f t="shared" si="29"/>
        <v>0.75</v>
      </c>
      <c r="Z154" s="127">
        <f t="shared" si="29"/>
        <v>0.125</v>
      </c>
      <c r="AA154" s="127">
        <f t="shared" si="29"/>
        <v>0</v>
      </c>
      <c r="AB154" s="127">
        <f t="shared" si="29"/>
        <v>0.125</v>
      </c>
      <c r="AD154" s="264">
        <f t="shared" si="33"/>
        <v>1.9230769230769273E-2</v>
      </c>
      <c r="AE154" s="264">
        <f t="shared" si="34"/>
        <v>2.8846153846153855E-2</v>
      </c>
      <c r="AF154" s="264">
        <f t="shared" si="35"/>
        <v>7.6923076923076927E-2</v>
      </c>
      <c r="AG154" s="264">
        <f t="shared" si="36"/>
        <v>-0.125</v>
      </c>
    </row>
    <row r="155" spans="2:33" ht="25.35" customHeight="1" thickBot="1" x14ac:dyDescent="0.25">
      <c r="B155" s="64" t="s">
        <v>388</v>
      </c>
      <c r="C155" s="28" t="s">
        <v>609</v>
      </c>
      <c r="D155" s="144"/>
      <c r="E155" s="205">
        <v>8</v>
      </c>
      <c r="F155" s="205">
        <v>3</v>
      </c>
      <c r="G155" s="206">
        <v>1</v>
      </c>
      <c r="H155" s="205">
        <v>1</v>
      </c>
      <c r="I155" s="247">
        <f t="shared" si="37"/>
        <v>13</v>
      </c>
      <c r="J155" s="116"/>
      <c r="K155" s="192">
        <v>0.61538461538461542</v>
      </c>
      <c r="L155" s="192">
        <v>0.23076923076923078</v>
      </c>
      <c r="M155" s="192">
        <v>7.6923076923076927E-2</v>
      </c>
      <c r="N155" s="192">
        <v>7.6923076923076927E-2</v>
      </c>
      <c r="O155" s="157"/>
      <c r="P155" s="64" t="s">
        <v>388</v>
      </c>
      <c r="Q155" s="28" t="s">
        <v>192</v>
      </c>
      <c r="R155" s="144"/>
      <c r="S155" s="30">
        <v>6</v>
      </c>
      <c r="T155" s="30">
        <v>1</v>
      </c>
      <c r="U155" s="31">
        <v>0</v>
      </c>
      <c r="V155" s="30">
        <v>1</v>
      </c>
      <c r="W155" s="30">
        <v>8</v>
      </c>
      <c r="Y155" s="127">
        <f t="shared" si="29"/>
        <v>0.75</v>
      </c>
      <c r="Z155" s="127">
        <f t="shared" si="29"/>
        <v>0.125</v>
      </c>
      <c r="AA155" s="127">
        <f t="shared" si="29"/>
        <v>0</v>
      </c>
      <c r="AB155" s="127">
        <f t="shared" si="29"/>
        <v>0.125</v>
      </c>
      <c r="AD155" s="264">
        <f t="shared" si="33"/>
        <v>-0.13461538461538458</v>
      </c>
      <c r="AE155" s="264">
        <f t="shared" si="34"/>
        <v>0.10576923076923078</v>
      </c>
      <c r="AF155" s="264">
        <f t="shared" si="35"/>
        <v>7.6923076923076927E-2</v>
      </c>
      <c r="AG155" s="264">
        <f t="shared" si="36"/>
        <v>-4.8076923076923073E-2</v>
      </c>
    </row>
    <row r="156" spans="2:33" ht="47.85" customHeight="1" thickBot="1" x14ac:dyDescent="0.25">
      <c r="B156" s="64" t="s">
        <v>389</v>
      </c>
      <c r="C156" s="28" t="s">
        <v>193</v>
      </c>
      <c r="D156" s="144"/>
      <c r="E156" s="30"/>
      <c r="F156" s="30"/>
      <c r="G156" s="248"/>
      <c r="H156" s="30"/>
      <c r="I156" s="30"/>
      <c r="J156" s="249"/>
      <c r="K156" s="246"/>
      <c r="L156" s="246"/>
      <c r="M156" s="246"/>
      <c r="N156" s="246"/>
      <c r="O156" s="157"/>
      <c r="P156" s="64" t="s">
        <v>389</v>
      </c>
      <c r="Q156" s="28" t="s">
        <v>193</v>
      </c>
      <c r="R156" s="144"/>
      <c r="S156" s="30" t="s">
        <v>47</v>
      </c>
      <c r="T156" s="31" t="s">
        <v>47</v>
      </c>
      <c r="U156" s="30" t="s">
        <v>47</v>
      </c>
      <c r="V156" s="31" t="s">
        <v>47</v>
      </c>
      <c r="W156" s="30" t="s">
        <v>47</v>
      </c>
      <c r="Y156" s="126" t="str">
        <f t="shared" si="29"/>
        <v/>
      </c>
      <c r="Z156" s="126" t="str">
        <f t="shared" si="29"/>
        <v/>
      </c>
      <c r="AA156" s="126" t="str">
        <f t="shared" si="29"/>
        <v/>
      </c>
      <c r="AB156" s="126" t="str">
        <f t="shared" si="29"/>
        <v/>
      </c>
      <c r="AD156" s="186"/>
      <c r="AE156" s="186"/>
      <c r="AF156" s="186"/>
      <c r="AG156" s="186"/>
    </row>
    <row r="157" spans="2:33" ht="17.100000000000001" customHeight="1" thickBot="1" x14ac:dyDescent="0.25">
      <c r="B157" s="64"/>
      <c r="C157" s="28"/>
      <c r="D157" s="144"/>
      <c r="E157" s="27" t="s">
        <v>145</v>
      </c>
      <c r="F157" s="244" t="s">
        <v>146</v>
      </c>
      <c r="G157" s="27" t="s">
        <v>147</v>
      </c>
      <c r="H157" s="244"/>
      <c r="I157" s="27" t="s">
        <v>0</v>
      </c>
      <c r="J157" s="116"/>
      <c r="K157" s="27" t="s">
        <v>145</v>
      </c>
      <c r="L157" s="244" t="s">
        <v>146</v>
      </c>
      <c r="M157" s="27" t="s">
        <v>147</v>
      </c>
      <c r="N157" s="126" t="s">
        <v>49</v>
      </c>
      <c r="O157" s="157"/>
      <c r="P157" s="64"/>
      <c r="Q157" s="28"/>
      <c r="R157" s="144"/>
      <c r="S157" s="27" t="s">
        <v>145</v>
      </c>
      <c r="T157" s="123" t="s">
        <v>146</v>
      </c>
      <c r="U157" s="27" t="s">
        <v>147</v>
      </c>
      <c r="V157" s="123"/>
      <c r="W157" s="27" t="s">
        <v>0</v>
      </c>
      <c r="Y157" s="27" t="s">
        <v>145</v>
      </c>
      <c r="Z157" s="123" t="s">
        <v>146</v>
      </c>
      <c r="AA157" s="27" t="s">
        <v>147</v>
      </c>
      <c r="AB157" s="126" t="str">
        <f t="shared" si="29"/>
        <v/>
      </c>
      <c r="AD157" s="27" t="s">
        <v>145</v>
      </c>
      <c r="AE157" s="27" t="s">
        <v>146</v>
      </c>
      <c r="AF157" s="27" t="s">
        <v>147</v>
      </c>
      <c r="AG157" s="155" t="s">
        <v>49</v>
      </c>
    </row>
    <row r="158" spans="2:33" ht="25.35" customHeight="1" thickBot="1" x14ac:dyDescent="0.25">
      <c r="B158" s="64" t="s">
        <v>390</v>
      </c>
      <c r="C158" s="28" t="s">
        <v>610</v>
      </c>
      <c r="D158" s="144"/>
      <c r="E158" s="209">
        <v>0</v>
      </c>
      <c r="F158" s="210">
        <v>8</v>
      </c>
      <c r="G158" s="222">
        <v>5</v>
      </c>
      <c r="H158" s="53"/>
      <c r="I158" s="251">
        <f>SUM(E158:G158)</f>
        <v>13</v>
      </c>
      <c r="J158" s="116"/>
      <c r="K158" s="193">
        <v>0</v>
      </c>
      <c r="L158" s="194">
        <v>0.61538461538461542</v>
      </c>
      <c r="M158" s="195">
        <v>0.38461538461538464</v>
      </c>
      <c r="N158" s="127"/>
      <c r="O158" s="157"/>
      <c r="P158" s="64" t="s">
        <v>390</v>
      </c>
      <c r="Q158" s="28" t="s">
        <v>194</v>
      </c>
      <c r="R158" s="144"/>
      <c r="S158" s="52">
        <v>0</v>
      </c>
      <c r="T158" s="53">
        <v>6</v>
      </c>
      <c r="U158" s="54">
        <v>2</v>
      </c>
      <c r="V158" s="53"/>
      <c r="W158" s="55">
        <v>8</v>
      </c>
      <c r="Y158" s="128">
        <f t="shared" si="29"/>
        <v>0</v>
      </c>
      <c r="Z158" s="129">
        <f t="shared" si="29"/>
        <v>0.75</v>
      </c>
      <c r="AA158" s="130">
        <f t="shared" si="29"/>
        <v>0.25</v>
      </c>
      <c r="AB158" s="127"/>
      <c r="AD158" s="278">
        <f>K158-Y158</f>
        <v>0</v>
      </c>
      <c r="AE158" s="279">
        <f>L158-Z158</f>
        <v>-0.13461538461538458</v>
      </c>
      <c r="AF158" s="280">
        <f>M158-AA158</f>
        <v>0.13461538461538464</v>
      </c>
      <c r="AG158" s="174" t="s">
        <v>49</v>
      </c>
    </row>
    <row r="159" spans="2:33" ht="16.350000000000001" customHeight="1" x14ac:dyDescent="0.2">
      <c r="B159" s="67"/>
      <c r="E159" s="30" t="s">
        <v>49</v>
      </c>
      <c r="F159" s="30" t="s">
        <v>49</v>
      </c>
      <c r="G159" s="31" t="s">
        <v>49</v>
      </c>
      <c r="H159" s="30" t="s">
        <v>49</v>
      </c>
      <c r="I159" s="30" t="s">
        <v>49</v>
      </c>
      <c r="J159" s="116"/>
      <c r="K159" s="127" t="s">
        <v>49</v>
      </c>
      <c r="L159" s="127" t="s">
        <v>49</v>
      </c>
      <c r="M159" s="127" t="s">
        <v>49</v>
      </c>
      <c r="N159" s="127" t="s">
        <v>49</v>
      </c>
      <c r="O159" s="157"/>
      <c r="P159" s="67"/>
      <c r="S159" s="30" t="s">
        <v>49</v>
      </c>
      <c r="T159" s="30" t="s">
        <v>49</v>
      </c>
      <c r="U159" s="31" t="s">
        <v>49</v>
      </c>
      <c r="V159" s="30" t="s">
        <v>49</v>
      </c>
      <c r="W159" s="30" t="s">
        <v>49</v>
      </c>
      <c r="Y159" s="127" t="str">
        <f t="shared" si="29"/>
        <v/>
      </c>
      <c r="Z159" s="127" t="str">
        <f t="shared" si="29"/>
        <v/>
      </c>
      <c r="AA159" s="127" t="str">
        <f t="shared" si="29"/>
        <v/>
      </c>
      <c r="AB159" s="127" t="str">
        <f t="shared" si="29"/>
        <v/>
      </c>
      <c r="AD159" s="174" t="s">
        <v>49</v>
      </c>
      <c r="AE159" s="174" t="s">
        <v>49</v>
      </c>
      <c r="AF159" s="174" t="s">
        <v>49</v>
      </c>
      <c r="AG159" s="174" t="s">
        <v>49</v>
      </c>
    </row>
    <row r="160" spans="2:33" ht="17.100000000000001" customHeight="1" x14ac:dyDescent="0.2">
      <c r="B160" s="60" t="s">
        <v>195</v>
      </c>
      <c r="E160" s="30"/>
      <c r="F160" s="30"/>
      <c r="G160" s="31"/>
      <c r="H160" s="30"/>
      <c r="I160" s="30"/>
      <c r="J160" s="116"/>
      <c r="K160" s="127" t="s">
        <v>49</v>
      </c>
      <c r="L160" s="127" t="s">
        <v>49</v>
      </c>
      <c r="M160" s="127" t="s">
        <v>49</v>
      </c>
      <c r="N160" s="127" t="s">
        <v>49</v>
      </c>
      <c r="O160" s="157"/>
      <c r="P160" s="60" t="s">
        <v>195</v>
      </c>
      <c r="S160" s="30"/>
      <c r="T160" s="30"/>
      <c r="U160" s="31"/>
      <c r="V160" s="30"/>
      <c r="W160" s="30"/>
      <c r="Y160" s="127" t="str">
        <f t="shared" si="29"/>
        <v/>
      </c>
      <c r="Z160" s="127" t="str">
        <f t="shared" si="29"/>
        <v/>
      </c>
      <c r="AA160" s="127" t="str">
        <f t="shared" si="29"/>
        <v/>
      </c>
      <c r="AB160" s="127" t="str">
        <f t="shared" si="29"/>
        <v/>
      </c>
      <c r="AD160" s="174" t="s">
        <v>49</v>
      </c>
      <c r="AE160" s="174" t="s">
        <v>49</v>
      </c>
      <c r="AF160" s="174" t="s">
        <v>49</v>
      </c>
      <c r="AG160" s="174" t="s">
        <v>49</v>
      </c>
    </row>
    <row r="161" spans="2:33" ht="17.850000000000001" customHeight="1" thickBot="1" x14ac:dyDescent="0.25">
      <c r="B161" s="60"/>
      <c r="C161" s="65"/>
      <c r="E161" s="30" t="s">
        <v>49</v>
      </c>
      <c r="F161" s="30" t="s">
        <v>49</v>
      </c>
      <c r="G161" s="31" t="s">
        <v>49</v>
      </c>
      <c r="H161" s="30" t="s">
        <v>49</v>
      </c>
      <c r="I161" s="30" t="s">
        <v>49</v>
      </c>
      <c r="J161" s="116"/>
      <c r="K161" s="127" t="s">
        <v>49</v>
      </c>
      <c r="L161" s="127" t="s">
        <v>49</v>
      </c>
      <c r="M161" s="127" t="s">
        <v>49</v>
      </c>
      <c r="N161" s="127" t="s">
        <v>49</v>
      </c>
      <c r="O161" s="157"/>
      <c r="P161" s="60"/>
      <c r="Q161" s="65"/>
      <c r="S161" s="30" t="s">
        <v>49</v>
      </c>
      <c r="T161" s="30" t="s">
        <v>49</v>
      </c>
      <c r="U161" s="31" t="s">
        <v>49</v>
      </c>
      <c r="V161" s="30" t="s">
        <v>49</v>
      </c>
      <c r="W161" s="30" t="s">
        <v>49</v>
      </c>
      <c r="Y161" s="127" t="str">
        <f t="shared" si="29"/>
        <v/>
      </c>
      <c r="Z161" s="127" t="str">
        <f t="shared" si="29"/>
        <v/>
      </c>
      <c r="AA161" s="127" t="str">
        <f t="shared" si="29"/>
        <v/>
      </c>
      <c r="AB161" s="127" t="str">
        <f t="shared" si="29"/>
        <v/>
      </c>
      <c r="AD161" s="174" t="s">
        <v>49</v>
      </c>
      <c r="AE161" s="174" t="s">
        <v>49</v>
      </c>
      <c r="AF161" s="174" t="s">
        <v>49</v>
      </c>
      <c r="AG161" s="174" t="s">
        <v>49</v>
      </c>
    </row>
    <row r="162" spans="2:33" ht="25.35" customHeight="1" thickBot="1" x14ac:dyDescent="0.25">
      <c r="B162" s="48">
        <v>1</v>
      </c>
      <c r="C162" s="28" t="s">
        <v>196</v>
      </c>
      <c r="D162" s="144"/>
      <c r="E162" s="205">
        <v>11</v>
      </c>
      <c r="F162" s="205">
        <v>2</v>
      </c>
      <c r="G162" s="206">
        <v>0</v>
      </c>
      <c r="H162" s="205">
        <v>0</v>
      </c>
      <c r="I162" s="247">
        <f t="shared" ref="I162:I173" si="38">SUM(E162:H162)</f>
        <v>13</v>
      </c>
      <c r="J162" s="116"/>
      <c r="K162" s="192">
        <v>0.84615384615384615</v>
      </c>
      <c r="L162" s="192">
        <v>0.15384615384615385</v>
      </c>
      <c r="M162" s="192">
        <v>0</v>
      </c>
      <c r="N162" s="192">
        <v>0</v>
      </c>
      <c r="O162" s="157"/>
      <c r="P162" s="48">
        <v>1</v>
      </c>
      <c r="Q162" s="28" t="s">
        <v>196</v>
      </c>
      <c r="R162" s="144"/>
      <c r="S162" s="30">
        <v>5</v>
      </c>
      <c r="T162" s="30">
        <v>1</v>
      </c>
      <c r="U162" s="31">
        <v>0</v>
      </c>
      <c r="V162" s="30">
        <v>0</v>
      </c>
      <c r="W162" s="30">
        <v>6</v>
      </c>
      <c r="Y162" s="127">
        <f t="shared" si="29"/>
        <v>0.83333333333333337</v>
      </c>
      <c r="Z162" s="127">
        <f t="shared" si="29"/>
        <v>0.16666666666666666</v>
      </c>
      <c r="AA162" s="127">
        <f t="shared" si="29"/>
        <v>0</v>
      </c>
      <c r="AB162" s="127">
        <f t="shared" si="29"/>
        <v>0</v>
      </c>
      <c r="AD162" s="264">
        <f t="shared" ref="AD162:AG164" si="39">K162-Y162</f>
        <v>1.2820512820512775E-2</v>
      </c>
      <c r="AE162" s="264">
        <f t="shared" si="39"/>
        <v>-1.2820512820512803E-2</v>
      </c>
      <c r="AF162" s="264">
        <f t="shared" si="39"/>
        <v>0</v>
      </c>
      <c r="AG162" s="264">
        <f t="shared" si="39"/>
        <v>0</v>
      </c>
    </row>
    <row r="163" spans="2:33" ht="25.35" customHeight="1" thickBot="1" x14ac:dyDescent="0.25">
      <c r="B163" s="48">
        <v>2</v>
      </c>
      <c r="C163" s="28" t="s">
        <v>187</v>
      </c>
      <c r="D163" s="144"/>
      <c r="E163" s="205">
        <v>8</v>
      </c>
      <c r="F163" s="205">
        <v>5</v>
      </c>
      <c r="G163" s="206">
        <v>0</v>
      </c>
      <c r="H163" s="205">
        <v>0</v>
      </c>
      <c r="I163" s="247">
        <f t="shared" si="38"/>
        <v>13</v>
      </c>
      <c r="J163" s="116"/>
      <c r="K163" s="192">
        <v>0.61538461538461542</v>
      </c>
      <c r="L163" s="192">
        <v>0.38461538461538464</v>
      </c>
      <c r="M163" s="192">
        <v>0</v>
      </c>
      <c r="N163" s="192">
        <v>0</v>
      </c>
      <c r="O163" s="157"/>
      <c r="P163" s="48">
        <v>2</v>
      </c>
      <c r="Q163" s="28" t="s">
        <v>187</v>
      </c>
      <c r="R163" s="144"/>
      <c r="S163" s="30">
        <v>4</v>
      </c>
      <c r="T163" s="30">
        <v>2</v>
      </c>
      <c r="U163" s="31">
        <v>0</v>
      </c>
      <c r="V163" s="30">
        <v>0</v>
      </c>
      <c r="W163" s="30">
        <v>6</v>
      </c>
      <c r="Y163" s="127">
        <f t="shared" ref="Y163:AB226" si="40">IF(ISERROR(S163/$W163),"",S163/$W163)</f>
        <v>0.66666666666666663</v>
      </c>
      <c r="Z163" s="127">
        <f t="shared" si="40"/>
        <v>0.33333333333333331</v>
      </c>
      <c r="AA163" s="127">
        <f t="shared" si="40"/>
        <v>0</v>
      </c>
      <c r="AB163" s="127">
        <f t="shared" si="40"/>
        <v>0</v>
      </c>
      <c r="AD163" s="264">
        <f t="shared" si="39"/>
        <v>-5.1282051282051211E-2</v>
      </c>
      <c r="AE163" s="264">
        <f t="shared" si="39"/>
        <v>5.1282051282051322E-2</v>
      </c>
      <c r="AF163" s="264">
        <f t="shared" si="39"/>
        <v>0</v>
      </c>
      <c r="AG163" s="264">
        <f t="shared" si="39"/>
        <v>0</v>
      </c>
    </row>
    <row r="164" spans="2:33" ht="25.35" customHeight="1" thickBot="1" x14ac:dyDescent="0.25">
      <c r="B164" s="48">
        <v>3</v>
      </c>
      <c r="C164" s="28" t="s">
        <v>197</v>
      </c>
      <c r="D164" s="144"/>
      <c r="E164" s="205">
        <v>11</v>
      </c>
      <c r="F164" s="205">
        <v>1</v>
      </c>
      <c r="G164" s="206">
        <v>1</v>
      </c>
      <c r="H164" s="205">
        <v>0</v>
      </c>
      <c r="I164" s="247">
        <f t="shared" si="38"/>
        <v>13</v>
      </c>
      <c r="J164" s="116"/>
      <c r="K164" s="192">
        <v>0.84615384615384615</v>
      </c>
      <c r="L164" s="192">
        <v>7.6923076923076927E-2</v>
      </c>
      <c r="M164" s="192">
        <v>7.6923076923076927E-2</v>
      </c>
      <c r="N164" s="192">
        <v>0</v>
      </c>
      <c r="O164" s="157"/>
      <c r="P164" s="48">
        <v>3</v>
      </c>
      <c r="Q164" s="28" t="s">
        <v>197</v>
      </c>
      <c r="R164" s="144"/>
      <c r="S164" s="30">
        <v>5</v>
      </c>
      <c r="T164" s="30">
        <v>1</v>
      </c>
      <c r="U164" s="31">
        <v>0</v>
      </c>
      <c r="V164" s="30">
        <v>0</v>
      </c>
      <c r="W164" s="30">
        <v>6</v>
      </c>
      <c r="Y164" s="127">
        <f t="shared" si="40"/>
        <v>0.83333333333333337</v>
      </c>
      <c r="Z164" s="127">
        <f t="shared" si="40"/>
        <v>0.16666666666666666</v>
      </c>
      <c r="AA164" s="127">
        <f t="shared" si="40"/>
        <v>0</v>
      </c>
      <c r="AB164" s="127">
        <f t="shared" si="40"/>
        <v>0</v>
      </c>
      <c r="AD164" s="264">
        <f t="shared" si="39"/>
        <v>1.2820512820512775E-2</v>
      </c>
      <c r="AE164" s="264">
        <f t="shared" si="39"/>
        <v>-8.974358974358973E-2</v>
      </c>
      <c r="AF164" s="264">
        <f t="shared" si="39"/>
        <v>7.6923076923076927E-2</v>
      </c>
      <c r="AG164" s="264">
        <f t="shared" si="39"/>
        <v>0</v>
      </c>
    </row>
    <row r="165" spans="2:33" ht="36.6" customHeight="1" thickBot="1" x14ac:dyDescent="0.25">
      <c r="B165" s="48">
        <v>4</v>
      </c>
      <c r="C165" s="28" t="s">
        <v>198</v>
      </c>
      <c r="D165" s="144"/>
      <c r="E165" s="205">
        <v>9</v>
      </c>
      <c r="F165" s="205">
        <v>4</v>
      </c>
      <c r="G165" s="206">
        <v>0</v>
      </c>
      <c r="H165" s="205">
        <v>0</v>
      </c>
      <c r="I165" s="247">
        <f t="shared" si="38"/>
        <v>13</v>
      </c>
      <c r="J165" s="116"/>
      <c r="K165" s="192">
        <v>0.69230769230769229</v>
      </c>
      <c r="L165" s="192">
        <v>0.30769230769230771</v>
      </c>
      <c r="M165" s="192">
        <v>0</v>
      </c>
      <c r="N165" s="192">
        <v>0</v>
      </c>
      <c r="O165" s="157"/>
      <c r="P165" s="48">
        <v>4</v>
      </c>
      <c r="Q165" s="28" t="s">
        <v>198</v>
      </c>
      <c r="R165" s="144"/>
      <c r="S165" s="30">
        <v>4</v>
      </c>
      <c r="T165" s="30">
        <v>2</v>
      </c>
      <c r="U165" s="31">
        <v>0</v>
      </c>
      <c r="V165" s="30">
        <v>0</v>
      </c>
      <c r="W165" s="30">
        <v>6</v>
      </c>
      <c r="Y165" s="127">
        <f t="shared" si="40"/>
        <v>0.66666666666666663</v>
      </c>
      <c r="Z165" s="127">
        <f t="shared" si="40"/>
        <v>0.33333333333333331</v>
      </c>
      <c r="AA165" s="127">
        <f t="shared" si="40"/>
        <v>0</v>
      </c>
      <c r="AB165" s="127">
        <f t="shared" si="40"/>
        <v>0</v>
      </c>
      <c r="AD165" s="155"/>
      <c r="AE165" s="155" t="s">
        <v>49</v>
      </c>
      <c r="AF165" s="155" t="s">
        <v>49</v>
      </c>
      <c r="AG165" s="155" t="s">
        <v>49</v>
      </c>
    </row>
    <row r="166" spans="2:33" ht="47.85" customHeight="1" thickBot="1" x14ac:dyDescent="0.25">
      <c r="B166" s="48">
        <v>5</v>
      </c>
      <c r="C166" s="28" t="s">
        <v>199</v>
      </c>
      <c r="D166" s="144"/>
      <c r="E166" s="205">
        <v>6</v>
      </c>
      <c r="F166" s="205">
        <v>3</v>
      </c>
      <c r="G166" s="206">
        <v>2</v>
      </c>
      <c r="H166" s="205">
        <v>2</v>
      </c>
      <c r="I166" s="247">
        <f t="shared" si="38"/>
        <v>13</v>
      </c>
      <c r="J166" s="116"/>
      <c r="K166" s="192">
        <v>0.46153846153846156</v>
      </c>
      <c r="L166" s="192">
        <v>0.23076923076923078</v>
      </c>
      <c r="M166" s="192">
        <v>0.15384615384615385</v>
      </c>
      <c r="N166" s="192">
        <v>0.15384615384615385</v>
      </c>
      <c r="O166" s="157"/>
      <c r="P166" s="48">
        <v>5</v>
      </c>
      <c r="Q166" s="28" t="s">
        <v>199</v>
      </c>
      <c r="R166" s="144"/>
      <c r="S166" s="30">
        <v>4</v>
      </c>
      <c r="T166" s="30">
        <v>2</v>
      </c>
      <c r="U166" s="31">
        <v>0</v>
      </c>
      <c r="V166" s="30">
        <v>0</v>
      </c>
      <c r="W166" s="30">
        <v>6</v>
      </c>
      <c r="Y166" s="127">
        <f t="shared" si="40"/>
        <v>0.66666666666666663</v>
      </c>
      <c r="Z166" s="127">
        <f t="shared" si="40"/>
        <v>0.33333333333333331</v>
      </c>
      <c r="AA166" s="127">
        <f t="shared" si="40"/>
        <v>0</v>
      </c>
      <c r="AB166" s="127">
        <f t="shared" si="40"/>
        <v>0</v>
      </c>
      <c r="AD166" s="264">
        <f t="shared" ref="AD166:AG173" si="41">K166-Y166</f>
        <v>-0.20512820512820507</v>
      </c>
      <c r="AE166" s="264">
        <f t="shared" si="41"/>
        <v>-0.10256410256410253</v>
      </c>
      <c r="AF166" s="264">
        <f t="shared" si="41"/>
        <v>0.15384615384615385</v>
      </c>
      <c r="AG166" s="264">
        <f t="shared" si="41"/>
        <v>0.15384615384615385</v>
      </c>
    </row>
    <row r="167" spans="2:33" ht="36.6" customHeight="1" thickBot="1" x14ac:dyDescent="0.25">
      <c r="B167" s="48">
        <v>6</v>
      </c>
      <c r="C167" s="28" t="s">
        <v>200</v>
      </c>
      <c r="D167" s="144"/>
      <c r="E167" s="205">
        <v>11</v>
      </c>
      <c r="F167" s="205">
        <v>1</v>
      </c>
      <c r="G167" s="206">
        <v>1</v>
      </c>
      <c r="H167" s="205">
        <v>0</v>
      </c>
      <c r="I167" s="247">
        <f t="shared" si="38"/>
        <v>13</v>
      </c>
      <c r="J167" s="116"/>
      <c r="K167" s="192">
        <v>0.84615384615384615</v>
      </c>
      <c r="L167" s="192">
        <v>7.6923076923076927E-2</v>
      </c>
      <c r="M167" s="192">
        <v>7.6923076923076927E-2</v>
      </c>
      <c r="N167" s="192">
        <v>0</v>
      </c>
      <c r="O167" s="157"/>
      <c r="P167" s="48">
        <v>6</v>
      </c>
      <c r="Q167" s="28" t="s">
        <v>200</v>
      </c>
      <c r="R167" s="144"/>
      <c r="S167" s="30">
        <v>4</v>
      </c>
      <c r="T167" s="30">
        <v>2</v>
      </c>
      <c r="U167" s="31">
        <v>0</v>
      </c>
      <c r="V167" s="30">
        <v>0</v>
      </c>
      <c r="W167" s="30">
        <v>6</v>
      </c>
      <c r="Y167" s="127">
        <f t="shared" si="40"/>
        <v>0.66666666666666663</v>
      </c>
      <c r="Z167" s="127">
        <f t="shared" si="40"/>
        <v>0.33333333333333331</v>
      </c>
      <c r="AA167" s="127">
        <f t="shared" si="40"/>
        <v>0</v>
      </c>
      <c r="AB167" s="127">
        <f t="shared" si="40"/>
        <v>0</v>
      </c>
      <c r="AD167" s="264">
        <f t="shared" si="41"/>
        <v>0.17948717948717952</v>
      </c>
      <c r="AE167" s="264">
        <f t="shared" si="41"/>
        <v>-0.25641025641025639</v>
      </c>
      <c r="AF167" s="264">
        <f t="shared" si="41"/>
        <v>7.6923076923076927E-2</v>
      </c>
      <c r="AG167" s="264">
        <f t="shared" si="41"/>
        <v>0</v>
      </c>
    </row>
    <row r="168" spans="2:33" ht="36.6" customHeight="1" thickBot="1" x14ac:dyDescent="0.25">
      <c r="B168" s="48">
        <v>7</v>
      </c>
      <c r="C168" s="28" t="s">
        <v>201</v>
      </c>
      <c r="D168" s="144"/>
      <c r="E168" s="205">
        <v>12</v>
      </c>
      <c r="F168" s="205">
        <v>1</v>
      </c>
      <c r="G168" s="206">
        <v>0</v>
      </c>
      <c r="H168" s="205">
        <v>0</v>
      </c>
      <c r="I168" s="247">
        <f t="shared" si="38"/>
        <v>13</v>
      </c>
      <c r="J168" s="116"/>
      <c r="K168" s="192">
        <v>0.92307692307692313</v>
      </c>
      <c r="L168" s="192">
        <v>7.6923076923076927E-2</v>
      </c>
      <c r="M168" s="192">
        <v>0</v>
      </c>
      <c r="N168" s="192">
        <v>0</v>
      </c>
      <c r="O168" s="157"/>
      <c r="P168" s="48">
        <v>7</v>
      </c>
      <c r="Q168" s="28" t="s">
        <v>201</v>
      </c>
      <c r="R168" s="144"/>
      <c r="S168" s="30">
        <v>4</v>
      </c>
      <c r="T168" s="30">
        <v>2</v>
      </c>
      <c r="U168" s="31">
        <v>0</v>
      </c>
      <c r="V168" s="30">
        <v>0</v>
      </c>
      <c r="W168" s="30">
        <v>6</v>
      </c>
      <c r="Y168" s="127">
        <f t="shared" si="40"/>
        <v>0.66666666666666663</v>
      </c>
      <c r="Z168" s="127">
        <f t="shared" si="40"/>
        <v>0.33333333333333331</v>
      </c>
      <c r="AA168" s="127">
        <f t="shared" si="40"/>
        <v>0</v>
      </c>
      <c r="AB168" s="127">
        <f t="shared" si="40"/>
        <v>0</v>
      </c>
      <c r="AD168" s="264">
        <f t="shared" si="41"/>
        <v>0.2564102564102565</v>
      </c>
      <c r="AE168" s="264">
        <f t="shared" si="41"/>
        <v>-0.25641025641025639</v>
      </c>
      <c r="AF168" s="264">
        <f t="shared" si="41"/>
        <v>0</v>
      </c>
      <c r="AG168" s="264">
        <f t="shared" si="41"/>
        <v>0</v>
      </c>
    </row>
    <row r="169" spans="2:33" ht="17.100000000000001" customHeight="1" thickBot="1" x14ac:dyDescent="0.25">
      <c r="B169" s="48">
        <v>8</v>
      </c>
      <c r="C169" s="28" t="s">
        <v>611</v>
      </c>
      <c r="D169" s="144"/>
      <c r="E169" s="205">
        <v>10</v>
      </c>
      <c r="F169" s="205">
        <v>3</v>
      </c>
      <c r="G169" s="206">
        <v>0</v>
      </c>
      <c r="H169" s="205">
        <v>0</v>
      </c>
      <c r="I169" s="247">
        <f t="shared" si="38"/>
        <v>13</v>
      </c>
      <c r="J169" s="116"/>
      <c r="K169" s="192">
        <v>0.76923076923076927</v>
      </c>
      <c r="L169" s="192">
        <v>0.23076923076923078</v>
      </c>
      <c r="M169" s="192">
        <v>0</v>
      </c>
      <c r="N169" s="192">
        <v>0</v>
      </c>
      <c r="O169" s="157"/>
      <c r="P169" s="48">
        <v>8</v>
      </c>
      <c r="Q169" s="28" t="s">
        <v>202</v>
      </c>
      <c r="R169" s="144"/>
      <c r="S169" s="30">
        <v>4</v>
      </c>
      <c r="T169" s="30">
        <v>2</v>
      </c>
      <c r="U169" s="31">
        <v>0</v>
      </c>
      <c r="V169" s="30">
        <v>0</v>
      </c>
      <c r="W169" s="30">
        <v>6</v>
      </c>
      <c r="Y169" s="127">
        <f t="shared" si="40"/>
        <v>0.66666666666666663</v>
      </c>
      <c r="Z169" s="127">
        <f t="shared" si="40"/>
        <v>0.33333333333333331</v>
      </c>
      <c r="AA169" s="127">
        <f t="shared" si="40"/>
        <v>0</v>
      </c>
      <c r="AB169" s="127">
        <f t="shared" si="40"/>
        <v>0</v>
      </c>
      <c r="AD169" s="264">
        <f t="shared" si="41"/>
        <v>0.10256410256410264</v>
      </c>
      <c r="AE169" s="264">
        <f t="shared" si="41"/>
        <v>-0.10256410256410253</v>
      </c>
      <c r="AF169" s="264">
        <f t="shared" si="41"/>
        <v>0</v>
      </c>
      <c r="AG169" s="264">
        <f t="shared" si="41"/>
        <v>0</v>
      </c>
    </row>
    <row r="170" spans="2:33" ht="17.100000000000001" customHeight="1" thickBot="1" x14ac:dyDescent="0.25">
      <c r="B170" s="48">
        <v>9</v>
      </c>
      <c r="C170" s="28" t="s">
        <v>612</v>
      </c>
      <c r="D170" s="144"/>
      <c r="E170" s="205">
        <v>8</v>
      </c>
      <c r="F170" s="205">
        <v>4</v>
      </c>
      <c r="G170" s="206">
        <v>0</v>
      </c>
      <c r="H170" s="205">
        <v>1</v>
      </c>
      <c r="I170" s="247">
        <f t="shared" si="38"/>
        <v>13</v>
      </c>
      <c r="J170" s="116"/>
      <c r="K170" s="192">
        <v>0.61538461538461542</v>
      </c>
      <c r="L170" s="192">
        <v>0.30769230769230771</v>
      </c>
      <c r="M170" s="192">
        <v>0</v>
      </c>
      <c r="N170" s="192">
        <v>7.6923076923076927E-2</v>
      </c>
      <c r="O170" s="157"/>
      <c r="P170" s="48">
        <v>9</v>
      </c>
      <c r="Q170" s="28" t="s">
        <v>203</v>
      </c>
      <c r="R170" s="144"/>
      <c r="S170" s="30">
        <v>4</v>
      </c>
      <c r="T170" s="30">
        <v>2</v>
      </c>
      <c r="U170" s="31">
        <v>0</v>
      </c>
      <c r="V170" s="30">
        <v>0</v>
      </c>
      <c r="W170" s="30">
        <v>6</v>
      </c>
      <c r="Y170" s="127">
        <f t="shared" si="40"/>
        <v>0.66666666666666663</v>
      </c>
      <c r="Z170" s="127">
        <f t="shared" si="40"/>
        <v>0.33333333333333331</v>
      </c>
      <c r="AA170" s="127">
        <f t="shared" si="40"/>
        <v>0</v>
      </c>
      <c r="AB170" s="127">
        <f t="shared" si="40"/>
        <v>0</v>
      </c>
      <c r="AD170" s="264">
        <f t="shared" si="41"/>
        <v>-5.1282051282051211E-2</v>
      </c>
      <c r="AE170" s="264">
        <f t="shared" si="41"/>
        <v>-2.5641025641025605E-2</v>
      </c>
      <c r="AF170" s="264">
        <f t="shared" si="41"/>
        <v>0</v>
      </c>
      <c r="AG170" s="264">
        <f t="shared" si="41"/>
        <v>7.6923076923076927E-2</v>
      </c>
    </row>
    <row r="171" spans="2:33" ht="25.35" customHeight="1" thickBot="1" x14ac:dyDescent="0.25">
      <c r="B171" s="48">
        <v>10</v>
      </c>
      <c r="C171" s="28" t="s">
        <v>613</v>
      </c>
      <c r="D171" s="144"/>
      <c r="E171" s="205">
        <v>9</v>
      </c>
      <c r="F171" s="205">
        <v>3</v>
      </c>
      <c r="G171" s="206">
        <v>1</v>
      </c>
      <c r="H171" s="205">
        <v>0</v>
      </c>
      <c r="I171" s="247">
        <f t="shared" si="38"/>
        <v>13</v>
      </c>
      <c r="J171" s="116"/>
      <c r="K171" s="192">
        <v>0.69230769230769229</v>
      </c>
      <c r="L171" s="192">
        <v>0.23076923076923078</v>
      </c>
      <c r="M171" s="192">
        <v>7.6923076923076927E-2</v>
      </c>
      <c r="N171" s="192">
        <v>0</v>
      </c>
      <c r="O171" s="157"/>
      <c r="P171" s="48">
        <v>10</v>
      </c>
      <c r="Q171" s="28" t="s">
        <v>204</v>
      </c>
      <c r="R171" s="144"/>
      <c r="S171" s="30">
        <v>4</v>
      </c>
      <c r="T171" s="30">
        <v>2</v>
      </c>
      <c r="U171" s="31">
        <v>0</v>
      </c>
      <c r="V171" s="30">
        <v>0</v>
      </c>
      <c r="W171" s="30">
        <v>6</v>
      </c>
      <c r="Y171" s="127">
        <f t="shared" si="40"/>
        <v>0.66666666666666663</v>
      </c>
      <c r="Z171" s="127">
        <f t="shared" si="40"/>
        <v>0.33333333333333331</v>
      </c>
      <c r="AA171" s="127">
        <f t="shared" si="40"/>
        <v>0</v>
      </c>
      <c r="AB171" s="127">
        <f t="shared" si="40"/>
        <v>0</v>
      </c>
      <c r="AD171" s="264">
        <f t="shared" si="41"/>
        <v>2.5641025641025661E-2</v>
      </c>
      <c r="AE171" s="264">
        <f t="shared" si="41"/>
        <v>-0.10256410256410253</v>
      </c>
      <c r="AF171" s="264">
        <f t="shared" si="41"/>
        <v>7.6923076923076927E-2</v>
      </c>
      <c r="AG171" s="264">
        <f t="shared" si="41"/>
        <v>0</v>
      </c>
    </row>
    <row r="172" spans="2:33" ht="36.6" customHeight="1" thickBot="1" x14ac:dyDescent="0.25">
      <c r="B172" s="48">
        <v>11</v>
      </c>
      <c r="C172" s="28" t="s">
        <v>205</v>
      </c>
      <c r="D172" s="144"/>
      <c r="E172" s="205">
        <v>8</v>
      </c>
      <c r="F172" s="205">
        <v>0</v>
      </c>
      <c r="G172" s="206">
        <v>0</v>
      </c>
      <c r="H172" s="205">
        <v>0</v>
      </c>
      <c r="I172" s="247">
        <f t="shared" si="38"/>
        <v>8</v>
      </c>
      <c r="J172" s="116"/>
      <c r="K172" s="192">
        <v>1</v>
      </c>
      <c r="L172" s="192">
        <v>0</v>
      </c>
      <c r="M172" s="192">
        <v>0</v>
      </c>
      <c r="N172" s="192">
        <v>0</v>
      </c>
      <c r="O172" s="157"/>
      <c r="P172" s="48">
        <v>11</v>
      </c>
      <c r="Q172" s="28" t="s">
        <v>205</v>
      </c>
      <c r="R172" s="144"/>
      <c r="S172" s="30">
        <v>4</v>
      </c>
      <c r="T172" s="30">
        <v>0</v>
      </c>
      <c r="U172" s="31">
        <v>0</v>
      </c>
      <c r="V172" s="30">
        <v>0</v>
      </c>
      <c r="W172" s="30">
        <v>4</v>
      </c>
      <c r="Y172" s="127">
        <f t="shared" si="40"/>
        <v>1</v>
      </c>
      <c r="Z172" s="127">
        <f t="shared" si="40"/>
        <v>0</v>
      </c>
      <c r="AA172" s="127">
        <f t="shared" si="40"/>
        <v>0</v>
      </c>
      <c r="AB172" s="127">
        <f t="shared" si="40"/>
        <v>0</v>
      </c>
      <c r="AD172" s="264">
        <f t="shared" si="41"/>
        <v>0</v>
      </c>
      <c r="AE172" s="264">
        <f t="shared" si="41"/>
        <v>0</v>
      </c>
      <c r="AF172" s="264">
        <f t="shared" si="41"/>
        <v>0</v>
      </c>
      <c r="AG172" s="264">
        <f t="shared" si="41"/>
        <v>0</v>
      </c>
    </row>
    <row r="173" spans="2:33" ht="25.35" customHeight="1" thickBot="1" x14ac:dyDescent="0.25">
      <c r="B173" s="48">
        <v>12</v>
      </c>
      <c r="C173" s="28" t="s">
        <v>206</v>
      </c>
      <c r="D173" s="144"/>
      <c r="E173" s="205">
        <v>8</v>
      </c>
      <c r="F173" s="205">
        <v>0</v>
      </c>
      <c r="G173" s="206">
        <v>0</v>
      </c>
      <c r="H173" s="205">
        <v>0</v>
      </c>
      <c r="I173" s="247">
        <f t="shared" si="38"/>
        <v>8</v>
      </c>
      <c r="J173" s="116"/>
      <c r="K173" s="192">
        <v>1</v>
      </c>
      <c r="L173" s="192">
        <v>0</v>
      </c>
      <c r="M173" s="192">
        <v>0</v>
      </c>
      <c r="N173" s="192">
        <v>0</v>
      </c>
      <c r="O173" s="157"/>
      <c r="P173" s="48">
        <v>12</v>
      </c>
      <c r="Q173" s="28" t="s">
        <v>206</v>
      </c>
      <c r="R173" s="144"/>
      <c r="S173" s="30">
        <v>4</v>
      </c>
      <c r="T173" s="30">
        <v>0</v>
      </c>
      <c r="U173" s="31">
        <v>0</v>
      </c>
      <c r="V173" s="30">
        <v>0</v>
      </c>
      <c r="W173" s="30">
        <v>4</v>
      </c>
      <c r="Y173" s="127">
        <f t="shared" si="40"/>
        <v>1</v>
      </c>
      <c r="Z173" s="127">
        <f t="shared" si="40"/>
        <v>0</v>
      </c>
      <c r="AA173" s="127">
        <f t="shared" si="40"/>
        <v>0</v>
      </c>
      <c r="AB173" s="127">
        <f t="shared" si="40"/>
        <v>0</v>
      </c>
      <c r="AD173" s="264">
        <f t="shared" si="41"/>
        <v>0</v>
      </c>
      <c r="AE173" s="264">
        <f t="shared" si="41"/>
        <v>0</v>
      </c>
      <c r="AF173" s="264">
        <f t="shared" si="41"/>
        <v>0</v>
      </c>
      <c r="AG173" s="264">
        <f t="shared" si="41"/>
        <v>0</v>
      </c>
    </row>
    <row r="174" spans="2:33" ht="25.35" customHeight="1" thickBot="1" x14ac:dyDescent="0.25">
      <c r="B174" s="48">
        <v>13</v>
      </c>
      <c r="C174" s="28" t="s">
        <v>614</v>
      </c>
      <c r="D174" s="144"/>
      <c r="E174" s="30" t="s">
        <v>49</v>
      </c>
      <c r="F174" s="30" t="s">
        <v>49</v>
      </c>
      <c r="G174" s="31" t="s">
        <v>49</v>
      </c>
      <c r="H174" s="30" t="s">
        <v>49</v>
      </c>
      <c r="I174" s="30"/>
      <c r="J174" s="150"/>
      <c r="K174" s="127" t="s">
        <v>49</v>
      </c>
      <c r="L174" s="127" t="s">
        <v>49</v>
      </c>
      <c r="M174" s="127" t="s">
        <v>49</v>
      </c>
      <c r="N174" s="127" t="s">
        <v>49</v>
      </c>
      <c r="O174" s="157"/>
      <c r="P174" s="48">
        <v>13</v>
      </c>
      <c r="Q174" s="28" t="s">
        <v>207</v>
      </c>
      <c r="R174" s="144"/>
      <c r="S174" s="30"/>
      <c r="T174" s="30"/>
      <c r="U174" s="31"/>
      <c r="V174" s="30"/>
      <c r="W174" s="30"/>
      <c r="X174" s="144"/>
      <c r="Y174" s="127" t="str">
        <f t="shared" si="40"/>
        <v/>
      </c>
      <c r="Z174" s="127" t="str">
        <f t="shared" si="40"/>
        <v/>
      </c>
      <c r="AA174" s="127" t="str">
        <f t="shared" si="40"/>
        <v/>
      </c>
      <c r="AB174" s="127" t="str">
        <f t="shared" si="40"/>
        <v/>
      </c>
      <c r="AD174" s="27" t="s">
        <v>5</v>
      </c>
      <c r="AE174" s="27" t="s">
        <v>49</v>
      </c>
      <c r="AF174" s="27" t="s">
        <v>49</v>
      </c>
      <c r="AG174" s="27" t="s">
        <v>6</v>
      </c>
    </row>
    <row r="175" spans="2:33" ht="17.100000000000001" customHeight="1" thickBot="1" x14ac:dyDescent="0.25">
      <c r="B175" s="48" t="s">
        <v>76</v>
      </c>
      <c r="C175" s="28" t="s">
        <v>208</v>
      </c>
      <c r="D175" s="144"/>
      <c r="E175" s="205">
        <v>13</v>
      </c>
      <c r="F175" s="30" t="s">
        <v>47</v>
      </c>
      <c r="G175" s="30" t="s">
        <v>47</v>
      </c>
      <c r="H175" s="205">
        <v>0</v>
      </c>
      <c r="I175" s="247">
        <f t="shared" ref="I175:I179" si="42">SUM(E175:H175)</f>
        <v>13</v>
      </c>
      <c r="J175" s="116"/>
      <c r="K175" s="192">
        <v>1</v>
      </c>
      <c r="L175" s="127"/>
      <c r="M175" s="127"/>
      <c r="N175" s="192">
        <v>0</v>
      </c>
      <c r="O175" s="157"/>
      <c r="P175" s="48" t="s">
        <v>76</v>
      </c>
      <c r="Q175" s="28" t="s">
        <v>208</v>
      </c>
      <c r="R175" s="144"/>
      <c r="S175" s="30">
        <v>6</v>
      </c>
      <c r="T175" s="30" t="s">
        <v>47</v>
      </c>
      <c r="U175" s="31" t="s">
        <v>47</v>
      </c>
      <c r="V175" s="30">
        <v>0</v>
      </c>
      <c r="W175" s="30">
        <v>6</v>
      </c>
      <c r="Y175" s="127">
        <f t="shared" si="40"/>
        <v>1</v>
      </c>
      <c r="Z175" s="127" t="str">
        <f t="shared" si="40"/>
        <v/>
      </c>
      <c r="AA175" s="127" t="str">
        <f t="shared" si="40"/>
        <v/>
      </c>
      <c r="AB175" s="127">
        <f t="shared" si="40"/>
        <v>0</v>
      </c>
      <c r="AD175" s="267">
        <f t="shared" ref="AD175:AD179" si="43">K175-Y175</f>
        <v>0</v>
      </c>
      <c r="AE175" s="282"/>
      <c r="AF175" s="282"/>
      <c r="AG175" s="269">
        <f t="shared" ref="AG175:AG179" si="44">N175-AB175</f>
        <v>0</v>
      </c>
    </row>
    <row r="176" spans="2:33" ht="17.100000000000001" customHeight="1" thickBot="1" x14ac:dyDescent="0.25">
      <c r="B176" s="48" t="s">
        <v>78</v>
      </c>
      <c r="C176" s="28" t="s">
        <v>209</v>
      </c>
      <c r="D176" s="144"/>
      <c r="E176" s="205">
        <v>12</v>
      </c>
      <c r="F176" s="30" t="s">
        <v>47</v>
      </c>
      <c r="G176" s="30" t="s">
        <v>47</v>
      </c>
      <c r="H176" s="205">
        <v>1</v>
      </c>
      <c r="I176" s="247">
        <f t="shared" si="42"/>
        <v>13</v>
      </c>
      <c r="J176" s="116"/>
      <c r="K176" s="192">
        <v>0.92307692307692313</v>
      </c>
      <c r="L176" s="127"/>
      <c r="M176" s="127"/>
      <c r="N176" s="192">
        <v>7.6923076923076927E-2</v>
      </c>
      <c r="O176" s="157"/>
      <c r="P176" s="48" t="s">
        <v>78</v>
      </c>
      <c r="Q176" s="28" t="s">
        <v>209</v>
      </c>
      <c r="R176" s="144"/>
      <c r="S176" s="30">
        <v>6</v>
      </c>
      <c r="T176" s="30" t="s">
        <v>47</v>
      </c>
      <c r="U176" s="31" t="s">
        <v>47</v>
      </c>
      <c r="V176" s="30">
        <v>0</v>
      </c>
      <c r="W176" s="30">
        <v>6</v>
      </c>
      <c r="Y176" s="127">
        <f t="shared" si="40"/>
        <v>1</v>
      </c>
      <c r="Z176" s="127" t="str">
        <f t="shared" si="40"/>
        <v/>
      </c>
      <c r="AA176" s="127" t="str">
        <f t="shared" si="40"/>
        <v/>
      </c>
      <c r="AB176" s="127">
        <f t="shared" si="40"/>
        <v>0</v>
      </c>
      <c r="AD176" s="274">
        <f t="shared" si="43"/>
        <v>-7.6923076923076872E-2</v>
      </c>
      <c r="AE176" s="234"/>
      <c r="AF176" s="234"/>
      <c r="AG176" s="275">
        <f t="shared" si="44"/>
        <v>7.6923076923076927E-2</v>
      </c>
    </row>
    <row r="177" spans="2:33" ht="25.35" customHeight="1" thickBot="1" x14ac:dyDescent="0.25">
      <c r="B177" s="48" t="s">
        <v>80</v>
      </c>
      <c r="C177" s="28" t="s">
        <v>210</v>
      </c>
      <c r="D177" s="144"/>
      <c r="E177" s="205">
        <v>12</v>
      </c>
      <c r="F177" s="30" t="s">
        <v>47</v>
      </c>
      <c r="G177" s="30" t="s">
        <v>47</v>
      </c>
      <c r="H177" s="205">
        <v>1</v>
      </c>
      <c r="I177" s="247">
        <f t="shared" si="42"/>
        <v>13</v>
      </c>
      <c r="J177" s="116"/>
      <c r="K177" s="192">
        <v>0.92307692307692313</v>
      </c>
      <c r="L177" s="127"/>
      <c r="M177" s="127"/>
      <c r="N177" s="192">
        <v>7.6923076923076927E-2</v>
      </c>
      <c r="O177" s="157"/>
      <c r="P177" s="48" t="s">
        <v>80</v>
      </c>
      <c r="Q177" s="28" t="s">
        <v>210</v>
      </c>
      <c r="R177" s="144"/>
      <c r="S177" s="30">
        <v>6</v>
      </c>
      <c r="T177" s="30" t="s">
        <v>47</v>
      </c>
      <c r="U177" s="31" t="s">
        <v>47</v>
      </c>
      <c r="V177" s="30">
        <v>0</v>
      </c>
      <c r="W177" s="30">
        <v>6</v>
      </c>
      <c r="Y177" s="127">
        <f t="shared" si="40"/>
        <v>1</v>
      </c>
      <c r="Z177" s="127" t="str">
        <f t="shared" si="40"/>
        <v/>
      </c>
      <c r="AA177" s="127" t="str">
        <f t="shared" si="40"/>
        <v/>
      </c>
      <c r="AB177" s="127">
        <f t="shared" si="40"/>
        <v>0</v>
      </c>
      <c r="AD177" s="274">
        <f t="shared" si="43"/>
        <v>-7.6923076923076872E-2</v>
      </c>
      <c r="AE177" s="234"/>
      <c r="AF177" s="234"/>
      <c r="AG177" s="275">
        <f t="shared" si="44"/>
        <v>7.6923076923076927E-2</v>
      </c>
    </row>
    <row r="178" spans="2:33" ht="36.6" customHeight="1" thickBot="1" x14ac:dyDescent="0.25">
      <c r="B178" s="48" t="s">
        <v>211</v>
      </c>
      <c r="C178" s="28" t="s">
        <v>212</v>
      </c>
      <c r="D178" s="144"/>
      <c r="E178" s="205">
        <v>12</v>
      </c>
      <c r="F178" s="30" t="s">
        <v>47</v>
      </c>
      <c r="G178" s="30" t="s">
        <v>47</v>
      </c>
      <c r="H178" s="205">
        <v>1</v>
      </c>
      <c r="I178" s="247">
        <f t="shared" si="42"/>
        <v>13</v>
      </c>
      <c r="J178" s="116"/>
      <c r="K178" s="192">
        <v>0.92307692307692313</v>
      </c>
      <c r="L178" s="127"/>
      <c r="M178" s="127"/>
      <c r="N178" s="192">
        <v>7.6923076923076927E-2</v>
      </c>
      <c r="O178" s="157"/>
      <c r="P178" s="48" t="s">
        <v>211</v>
      </c>
      <c r="Q178" s="28" t="s">
        <v>212</v>
      </c>
      <c r="R178" s="144"/>
      <c r="S178" s="30">
        <v>6</v>
      </c>
      <c r="T178" s="30" t="s">
        <v>47</v>
      </c>
      <c r="U178" s="31" t="s">
        <v>47</v>
      </c>
      <c r="V178" s="30">
        <v>0</v>
      </c>
      <c r="W178" s="30">
        <v>6</v>
      </c>
      <c r="Y178" s="127">
        <f t="shared" si="40"/>
        <v>1</v>
      </c>
      <c r="Z178" s="127" t="str">
        <f t="shared" si="40"/>
        <v/>
      </c>
      <c r="AA178" s="127" t="str">
        <f t="shared" si="40"/>
        <v/>
      </c>
      <c r="AB178" s="127">
        <f t="shared" si="40"/>
        <v>0</v>
      </c>
      <c r="AD178" s="274">
        <f t="shared" si="43"/>
        <v>-7.6923076923076872E-2</v>
      </c>
      <c r="AE178" s="234"/>
      <c r="AF178" s="234"/>
      <c r="AG178" s="275">
        <f t="shared" si="44"/>
        <v>7.6923076923076927E-2</v>
      </c>
    </row>
    <row r="179" spans="2:33" ht="25.35" customHeight="1" thickBot="1" x14ac:dyDescent="0.25">
      <c r="B179" s="48" t="s">
        <v>213</v>
      </c>
      <c r="C179" s="28" t="s">
        <v>214</v>
      </c>
      <c r="D179" s="144"/>
      <c r="E179" s="205">
        <v>12</v>
      </c>
      <c r="F179" s="30" t="s">
        <v>47</v>
      </c>
      <c r="G179" s="30" t="s">
        <v>47</v>
      </c>
      <c r="H179" s="205">
        <v>1</v>
      </c>
      <c r="I179" s="247">
        <f t="shared" si="42"/>
        <v>13</v>
      </c>
      <c r="J179" s="116"/>
      <c r="K179" s="192">
        <v>0.92307692307692313</v>
      </c>
      <c r="L179" s="127"/>
      <c r="M179" s="127"/>
      <c r="N179" s="192">
        <v>7.6923076923076927E-2</v>
      </c>
      <c r="O179" s="157"/>
      <c r="P179" s="48" t="s">
        <v>213</v>
      </c>
      <c r="Q179" s="28" t="s">
        <v>214</v>
      </c>
      <c r="R179" s="144"/>
      <c r="S179" s="30">
        <v>6</v>
      </c>
      <c r="T179" s="30" t="s">
        <v>47</v>
      </c>
      <c r="U179" s="31" t="s">
        <v>47</v>
      </c>
      <c r="V179" s="30">
        <v>0</v>
      </c>
      <c r="W179" s="30">
        <v>6</v>
      </c>
      <c r="Y179" s="127">
        <f t="shared" si="40"/>
        <v>1</v>
      </c>
      <c r="Z179" s="127" t="str">
        <f t="shared" si="40"/>
        <v/>
      </c>
      <c r="AA179" s="127" t="str">
        <f t="shared" si="40"/>
        <v/>
      </c>
      <c r="AB179" s="127">
        <f t="shared" si="40"/>
        <v>0</v>
      </c>
      <c r="AD179" s="270">
        <f t="shared" si="43"/>
        <v>-7.6923076923076872E-2</v>
      </c>
      <c r="AE179" s="281"/>
      <c r="AF179" s="281"/>
      <c r="AG179" s="272">
        <f t="shared" si="44"/>
        <v>7.6923076923076927E-2</v>
      </c>
    </row>
    <row r="180" spans="2:33" ht="47.85" customHeight="1" thickBot="1" x14ac:dyDescent="0.25">
      <c r="B180" s="48">
        <v>14</v>
      </c>
      <c r="C180" s="28" t="s">
        <v>215</v>
      </c>
      <c r="D180" s="144"/>
      <c r="E180" s="30"/>
      <c r="F180" s="30"/>
      <c r="G180" s="248"/>
      <c r="H180" s="30"/>
      <c r="I180" s="30"/>
      <c r="J180" s="249"/>
      <c r="K180" s="246"/>
      <c r="L180" s="246"/>
      <c r="M180" s="246"/>
      <c r="N180" s="246"/>
      <c r="O180" s="157"/>
      <c r="P180" s="48">
        <v>14</v>
      </c>
      <c r="Q180" s="28" t="s">
        <v>215</v>
      </c>
      <c r="R180" s="144"/>
      <c r="S180" s="30" t="s">
        <v>47</v>
      </c>
      <c r="T180" s="31" t="s">
        <v>47</v>
      </c>
      <c r="U180" s="30" t="s">
        <v>47</v>
      </c>
      <c r="V180" s="31" t="s">
        <v>47</v>
      </c>
      <c r="W180" s="30" t="s">
        <v>47</v>
      </c>
      <c r="Y180" s="127" t="str">
        <f t="shared" si="40"/>
        <v/>
      </c>
      <c r="Z180" s="127" t="str">
        <f t="shared" si="40"/>
        <v/>
      </c>
      <c r="AA180" s="127" t="str">
        <f t="shared" si="40"/>
        <v/>
      </c>
      <c r="AB180" s="127" t="str">
        <f t="shared" si="40"/>
        <v/>
      </c>
      <c r="AD180" s="186"/>
      <c r="AE180" s="186"/>
      <c r="AF180" s="186"/>
      <c r="AG180" s="186"/>
    </row>
    <row r="181" spans="2:33" ht="59.1" customHeight="1" thickBot="1" x14ac:dyDescent="0.25">
      <c r="B181" s="48">
        <v>15</v>
      </c>
      <c r="C181" s="28" t="s">
        <v>216</v>
      </c>
      <c r="D181" s="144"/>
      <c r="E181" s="30"/>
      <c r="F181" s="30"/>
      <c r="G181" s="248"/>
      <c r="H181" s="30"/>
      <c r="I181" s="30"/>
      <c r="J181" s="249"/>
      <c r="K181" s="246"/>
      <c r="L181" s="246"/>
      <c r="M181" s="246"/>
      <c r="N181" s="246"/>
      <c r="O181" s="157"/>
      <c r="P181" s="48">
        <v>15</v>
      </c>
      <c r="Q181" s="28" t="s">
        <v>216</v>
      </c>
      <c r="R181" s="144"/>
      <c r="S181" s="30" t="s">
        <v>47</v>
      </c>
      <c r="T181" s="31" t="s">
        <v>47</v>
      </c>
      <c r="U181" s="30" t="s">
        <v>47</v>
      </c>
      <c r="V181" s="31" t="s">
        <v>47</v>
      </c>
      <c r="W181" s="30" t="s">
        <v>47</v>
      </c>
      <c r="Y181" s="127" t="str">
        <f t="shared" si="40"/>
        <v/>
      </c>
      <c r="Z181" s="127" t="str">
        <f t="shared" si="40"/>
        <v/>
      </c>
      <c r="AA181" s="127" t="str">
        <f t="shared" si="40"/>
        <v/>
      </c>
      <c r="AB181" s="127" t="str">
        <f t="shared" si="40"/>
        <v/>
      </c>
      <c r="AD181" s="186"/>
      <c r="AE181" s="186"/>
      <c r="AF181" s="186"/>
      <c r="AG181" s="186"/>
    </row>
    <row r="182" spans="2:33" ht="59.1" customHeight="1" thickBot="1" x14ac:dyDescent="0.25">
      <c r="B182" s="48">
        <v>16</v>
      </c>
      <c r="C182" s="223" t="s">
        <v>615</v>
      </c>
      <c r="D182" s="144"/>
      <c r="E182" s="30"/>
      <c r="F182" s="30"/>
      <c r="G182" s="31"/>
      <c r="H182" s="30"/>
      <c r="I182" s="30"/>
      <c r="J182" s="150"/>
      <c r="K182" s="127" t="s">
        <v>49</v>
      </c>
      <c r="L182" s="127" t="s">
        <v>49</v>
      </c>
      <c r="M182" s="127" t="s">
        <v>49</v>
      </c>
      <c r="N182" s="127" t="s">
        <v>49</v>
      </c>
      <c r="O182" s="157"/>
      <c r="P182" s="48">
        <v>16</v>
      </c>
      <c r="Q182" s="28" t="s">
        <v>217</v>
      </c>
      <c r="R182" s="144"/>
      <c r="S182" s="30"/>
      <c r="T182" s="31"/>
      <c r="U182" s="30"/>
      <c r="V182" s="31"/>
      <c r="W182" s="30"/>
      <c r="X182" s="144"/>
      <c r="Y182" s="127" t="str">
        <f t="shared" si="40"/>
        <v/>
      </c>
      <c r="Z182" s="127" t="str">
        <f t="shared" si="40"/>
        <v/>
      </c>
      <c r="AA182" s="127" t="str">
        <f t="shared" si="40"/>
        <v/>
      </c>
      <c r="AB182" s="127" t="str">
        <f t="shared" si="40"/>
        <v/>
      </c>
      <c r="AD182" s="283"/>
      <c r="AE182" s="291"/>
      <c r="AF182" s="291"/>
      <c r="AG182" s="291"/>
    </row>
    <row r="183" spans="2:33" ht="36.6" customHeight="1" thickBot="1" x14ac:dyDescent="0.25">
      <c r="B183" s="48" t="s">
        <v>76</v>
      </c>
      <c r="C183" s="28" t="s">
        <v>218</v>
      </c>
      <c r="D183" s="144"/>
      <c r="E183" s="30"/>
      <c r="F183" s="30" t="s">
        <v>47</v>
      </c>
      <c r="G183" s="30" t="s">
        <v>47</v>
      </c>
      <c r="H183" s="30"/>
      <c r="I183" s="30"/>
      <c r="J183" s="249"/>
      <c r="K183" s="246"/>
      <c r="L183" s="246" t="s">
        <v>49</v>
      </c>
      <c r="M183" s="246" t="s">
        <v>49</v>
      </c>
      <c r="N183" s="246"/>
      <c r="O183" s="157"/>
      <c r="P183" s="48" t="s">
        <v>76</v>
      </c>
      <c r="Q183" s="28" t="s">
        <v>218</v>
      </c>
      <c r="R183" s="144"/>
      <c r="S183" s="30" t="s">
        <v>47</v>
      </c>
      <c r="T183" s="31" t="s">
        <v>47</v>
      </c>
      <c r="U183" s="30" t="s">
        <v>47</v>
      </c>
      <c r="V183" s="31" t="s">
        <v>47</v>
      </c>
      <c r="W183" s="30" t="s">
        <v>47</v>
      </c>
      <c r="Y183" s="127" t="str">
        <f t="shared" si="40"/>
        <v/>
      </c>
      <c r="Z183" s="127" t="str">
        <f t="shared" si="40"/>
        <v/>
      </c>
      <c r="AA183" s="127" t="str">
        <f t="shared" si="40"/>
        <v/>
      </c>
      <c r="AB183" s="127" t="str">
        <f t="shared" si="40"/>
        <v/>
      </c>
      <c r="AD183" s="186"/>
      <c r="AE183" s="30"/>
      <c r="AF183" s="248"/>
      <c r="AG183" s="186"/>
    </row>
    <row r="184" spans="2:33" ht="17.100000000000001" customHeight="1" thickBot="1" x14ac:dyDescent="0.25">
      <c r="B184" s="48" t="s">
        <v>78</v>
      </c>
      <c r="C184" s="28" t="s">
        <v>219</v>
      </c>
      <c r="D184" s="144"/>
      <c r="E184" s="30"/>
      <c r="F184" s="30" t="s">
        <v>47</v>
      </c>
      <c r="G184" s="30" t="s">
        <v>47</v>
      </c>
      <c r="H184" s="30"/>
      <c r="I184" s="30"/>
      <c r="J184" s="249"/>
      <c r="K184" s="246"/>
      <c r="L184" s="246" t="s">
        <v>49</v>
      </c>
      <c r="M184" s="246" t="s">
        <v>49</v>
      </c>
      <c r="N184" s="246"/>
      <c r="O184" s="157"/>
      <c r="P184" s="48" t="s">
        <v>78</v>
      </c>
      <c r="Q184" s="28" t="s">
        <v>219</v>
      </c>
      <c r="R184" s="144"/>
      <c r="S184" s="30" t="s">
        <v>47</v>
      </c>
      <c r="T184" s="31" t="s">
        <v>47</v>
      </c>
      <c r="U184" s="30" t="s">
        <v>47</v>
      </c>
      <c r="V184" s="31" t="s">
        <v>47</v>
      </c>
      <c r="W184" s="30" t="s">
        <v>47</v>
      </c>
      <c r="Y184" s="127" t="str">
        <f t="shared" si="40"/>
        <v/>
      </c>
      <c r="Z184" s="127" t="str">
        <f t="shared" si="40"/>
        <v/>
      </c>
      <c r="AA184" s="127" t="str">
        <f t="shared" si="40"/>
        <v/>
      </c>
      <c r="AB184" s="127" t="str">
        <f t="shared" si="40"/>
        <v/>
      </c>
      <c r="AD184" s="186"/>
      <c r="AE184" s="30"/>
      <c r="AF184" s="248"/>
      <c r="AG184" s="186"/>
    </row>
    <row r="185" spans="2:33" ht="17.100000000000001" customHeight="1" thickBot="1" x14ac:dyDescent="0.25">
      <c r="B185" s="48" t="s">
        <v>80</v>
      </c>
      <c r="C185" s="28" t="s">
        <v>220</v>
      </c>
      <c r="D185" s="144"/>
      <c r="E185" s="30"/>
      <c r="F185" s="30" t="s">
        <v>47</v>
      </c>
      <c r="G185" s="30" t="s">
        <v>47</v>
      </c>
      <c r="H185" s="30"/>
      <c r="I185" s="30"/>
      <c r="J185" s="249"/>
      <c r="K185" s="246"/>
      <c r="L185" s="246" t="s">
        <v>49</v>
      </c>
      <c r="M185" s="246" t="s">
        <v>49</v>
      </c>
      <c r="N185" s="246"/>
      <c r="O185" s="157"/>
      <c r="P185" s="48" t="s">
        <v>80</v>
      </c>
      <c r="Q185" s="28" t="s">
        <v>220</v>
      </c>
      <c r="R185" s="144"/>
      <c r="S185" s="30" t="s">
        <v>47</v>
      </c>
      <c r="T185" s="31" t="s">
        <v>47</v>
      </c>
      <c r="U185" s="30" t="s">
        <v>47</v>
      </c>
      <c r="V185" s="31" t="s">
        <v>47</v>
      </c>
      <c r="W185" s="30" t="s">
        <v>47</v>
      </c>
      <c r="Y185" s="127" t="str">
        <f t="shared" si="40"/>
        <v/>
      </c>
      <c r="Z185" s="127" t="str">
        <f t="shared" si="40"/>
        <v/>
      </c>
      <c r="AA185" s="127" t="str">
        <f t="shared" si="40"/>
        <v/>
      </c>
      <c r="AB185" s="127" t="str">
        <f t="shared" si="40"/>
        <v/>
      </c>
      <c r="AD185" s="186"/>
      <c r="AE185" s="30"/>
      <c r="AF185" s="248"/>
      <c r="AG185" s="186"/>
    </row>
    <row r="186" spans="2:33" ht="16.350000000000001" customHeight="1" x14ac:dyDescent="0.2">
      <c r="B186" s="67"/>
      <c r="E186" s="30" t="s">
        <v>49</v>
      </c>
      <c r="F186" s="30" t="s">
        <v>49</v>
      </c>
      <c r="G186" s="31" t="s">
        <v>49</v>
      </c>
      <c r="H186" s="30" t="s">
        <v>49</v>
      </c>
      <c r="I186" s="30" t="s">
        <v>49</v>
      </c>
      <c r="J186" s="116"/>
      <c r="K186" s="127" t="s">
        <v>49</v>
      </c>
      <c r="L186" s="127" t="s">
        <v>49</v>
      </c>
      <c r="M186" s="127" t="s">
        <v>49</v>
      </c>
      <c r="N186" s="127" t="s">
        <v>49</v>
      </c>
      <c r="O186" s="157"/>
      <c r="P186" s="67"/>
      <c r="S186" s="30" t="s">
        <v>49</v>
      </c>
      <c r="T186" s="30" t="s">
        <v>49</v>
      </c>
      <c r="U186" s="31" t="s">
        <v>49</v>
      </c>
      <c r="V186" s="30" t="s">
        <v>49</v>
      </c>
      <c r="W186" s="30" t="s">
        <v>49</v>
      </c>
      <c r="Y186" s="127" t="str">
        <f t="shared" si="40"/>
        <v/>
      </c>
      <c r="Z186" s="127" t="str">
        <f t="shared" si="40"/>
        <v/>
      </c>
      <c r="AA186" s="127" t="str">
        <f t="shared" si="40"/>
        <v/>
      </c>
      <c r="AB186" s="127" t="str">
        <f t="shared" si="40"/>
        <v/>
      </c>
      <c r="AD186" s="291" t="s">
        <v>49</v>
      </c>
      <c r="AE186" s="291" t="s">
        <v>49</v>
      </c>
      <c r="AF186" s="291" t="s">
        <v>49</v>
      </c>
      <c r="AG186" s="291" t="s">
        <v>49</v>
      </c>
    </row>
    <row r="187" spans="2:33" ht="17.100000000000001" customHeight="1" x14ac:dyDescent="0.2">
      <c r="B187" s="60" t="s">
        <v>221</v>
      </c>
      <c r="E187" s="30"/>
      <c r="F187" s="30"/>
      <c r="G187" s="31"/>
      <c r="H187" s="30"/>
      <c r="I187" s="30"/>
      <c r="J187" s="116"/>
      <c r="K187" s="127" t="s">
        <v>49</v>
      </c>
      <c r="L187" s="127" t="s">
        <v>49</v>
      </c>
      <c r="M187" s="127" t="s">
        <v>49</v>
      </c>
      <c r="N187" s="127" t="s">
        <v>49</v>
      </c>
      <c r="O187" s="157"/>
      <c r="P187" s="60" t="s">
        <v>221</v>
      </c>
      <c r="S187" s="30"/>
      <c r="T187" s="30"/>
      <c r="U187" s="31"/>
      <c r="V187" s="30"/>
      <c r="W187" s="30"/>
      <c r="Y187" s="127" t="str">
        <f t="shared" si="40"/>
        <v/>
      </c>
      <c r="Z187" s="127" t="str">
        <f t="shared" si="40"/>
        <v/>
      </c>
      <c r="AA187" s="127" t="str">
        <f t="shared" si="40"/>
        <v/>
      </c>
      <c r="AB187" s="127" t="str">
        <f t="shared" si="40"/>
        <v/>
      </c>
      <c r="AD187" s="155" t="s">
        <v>49</v>
      </c>
      <c r="AE187" s="155" t="s">
        <v>49</v>
      </c>
      <c r="AF187" s="155" t="s">
        <v>49</v>
      </c>
      <c r="AG187" s="155" t="s">
        <v>49</v>
      </c>
    </row>
    <row r="188" spans="2:33" ht="17.100000000000001" customHeight="1" thickBot="1" x14ac:dyDescent="0.25">
      <c r="B188" s="151"/>
      <c r="C188" s="66"/>
      <c r="E188" s="30" t="s">
        <v>49</v>
      </c>
      <c r="F188" s="30" t="s">
        <v>49</v>
      </c>
      <c r="G188" s="31" t="s">
        <v>49</v>
      </c>
      <c r="H188" s="30" t="s">
        <v>49</v>
      </c>
      <c r="I188" s="30" t="s">
        <v>49</v>
      </c>
      <c r="J188" s="116"/>
      <c r="K188" s="127" t="s">
        <v>49</v>
      </c>
      <c r="L188" s="127" t="s">
        <v>49</v>
      </c>
      <c r="M188" s="127" t="s">
        <v>49</v>
      </c>
      <c r="N188" s="127" t="s">
        <v>49</v>
      </c>
      <c r="O188" s="157"/>
      <c r="P188" s="151"/>
      <c r="Q188" s="66"/>
      <c r="S188" s="30" t="s">
        <v>49</v>
      </c>
      <c r="T188" s="30" t="s">
        <v>49</v>
      </c>
      <c r="U188" s="31" t="s">
        <v>49</v>
      </c>
      <c r="V188" s="30" t="s">
        <v>49</v>
      </c>
      <c r="W188" s="30" t="s">
        <v>49</v>
      </c>
      <c r="Y188" s="127" t="str">
        <f t="shared" si="40"/>
        <v/>
      </c>
      <c r="Z188" s="127" t="str">
        <f t="shared" si="40"/>
        <v/>
      </c>
      <c r="AA188" s="127" t="str">
        <f t="shared" si="40"/>
        <v/>
      </c>
      <c r="AB188" s="127" t="str">
        <f t="shared" si="40"/>
        <v/>
      </c>
      <c r="AD188" s="155" t="s">
        <v>49</v>
      </c>
      <c r="AE188" s="155" t="s">
        <v>49</v>
      </c>
      <c r="AF188" s="155" t="s">
        <v>49</v>
      </c>
      <c r="AG188" s="155" t="s">
        <v>49</v>
      </c>
    </row>
    <row r="189" spans="2:33" ht="25.35" customHeight="1" thickBot="1" x14ac:dyDescent="0.25">
      <c r="B189" s="48">
        <v>1</v>
      </c>
      <c r="C189" s="28" t="s">
        <v>222</v>
      </c>
      <c r="D189" s="144"/>
      <c r="E189" s="205">
        <v>2</v>
      </c>
      <c r="F189" s="205">
        <v>0</v>
      </c>
      <c r="G189" s="206">
        <v>0</v>
      </c>
      <c r="H189" s="205">
        <v>12</v>
      </c>
      <c r="I189" s="247">
        <f t="shared" ref="I189:I195" si="45">SUM(E189:H189)</f>
        <v>14</v>
      </c>
      <c r="J189" s="116"/>
      <c r="K189" s="192">
        <v>0.14285714285714285</v>
      </c>
      <c r="L189" s="192">
        <v>0</v>
      </c>
      <c r="M189" s="192">
        <v>0</v>
      </c>
      <c r="N189" s="192">
        <v>0.8571428571428571</v>
      </c>
      <c r="O189" s="157"/>
      <c r="P189" s="48">
        <v>1</v>
      </c>
      <c r="Q189" s="28" t="s">
        <v>222</v>
      </c>
      <c r="R189" s="144"/>
      <c r="S189" s="30">
        <v>0</v>
      </c>
      <c r="T189" s="30">
        <v>3</v>
      </c>
      <c r="U189" s="31">
        <v>2</v>
      </c>
      <c r="V189" s="30">
        <v>10</v>
      </c>
      <c r="W189" s="30">
        <v>15</v>
      </c>
      <c r="Y189" s="127">
        <f t="shared" si="40"/>
        <v>0</v>
      </c>
      <c r="Z189" s="127">
        <f t="shared" si="40"/>
        <v>0.2</v>
      </c>
      <c r="AA189" s="127">
        <f t="shared" si="40"/>
        <v>0.13333333333333333</v>
      </c>
      <c r="AB189" s="127">
        <f t="shared" si="40"/>
        <v>0.66666666666666663</v>
      </c>
      <c r="AD189" s="264">
        <f t="shared" ref="AD189:AG195" si="46">K189-Y189</f>
        <v>0.14285714285714285</v>
      </c>
      <c r="AE189" s="264">
        <f t="shared" si="46"/>
        <v>-0.2</v>
      </c>
      <c r="AF189" s="264">
        <f t="shared" si="46"/>
        <v>-0.13333333333333333</v>
      </c>
      <c r="AG189" s="264">
        <f t="shared" si="46"/>
        <v>0.19047619047619047</v>
      </c>
    </row>
    <row r="190" spans="2:33" ht="25.35" customHeight="1" thickBot="1" x14ac:dyDescent="0.25">
      <c r="B190" s="48">
        <v>2</v>
      </c>
      <c r="C190" s="28" t="s">
        <v>223</v>
      </c>
      <c r="D190" s="144"/>
      <c r="E190" s="205">
        <v>4</v>
      </c>
      <c r="F190" s="205">
        <v>0</v>
      </c>
      <c r="G190" s="206">
        <v>0</v>
      </c>
      <c r="H190" s="205">
        <v>10</v>
      </c>
      <c r="I190" s="247">
        <f t="shared" si="45"/>
        <v>14</v>
      </c>
      <c r="J190" s="116"/>
      <c r="K190" s="192">
        <v>0.2857142857142857</v>
      </c>
      <c r="L190" s="192">
        <v>0</v>
      </c>
      <c r="M190" s="192">
        <v>0</v>
      </c>
      <c r="N190" s="192">
        <v>0.7142857142857143</v>
      </c>
      <c r="O190" s="157"/>
      <c r="P190" s="48">
        <v>2</v>
      </c>
      <c r="Q190" s="28" t="s">
        <v>223</v>
      </c>
      <c r="R190" s="144"/>
      <c r="S190" s="30">
        <v>2</v>
      </c>
      <c r="T190" s="30">
        <v>2</v>
      </c>
      <c r="U190" s="31">
        <v>3</v>
      </c>
      <c r="V190" s="30">
        <v>8</v>
      </c>
      <c r="W190" s="30">
        <v>15</v>
      </c>
      <c r="Y190" s="127">
        <f t="shared" si="40"/>
        <v>0.13333333333333333</v>
      </c>
      <c r="Z190" s="127">
        <f t="shared" si="40"/>
        <v>0.13333333333333333</v>
      </c>
      <c r="AA190" s="127">
        <f t="shared" si="40"/>
        <v>0.2</v>
      </c>
      <c r="AB190" s="127">
        <f t="shared" si="40"/>
        <v>0.53333333333333333</v>
      </c>
      <c r="AD190" s="264">
        <f t="shared" si="46"/>
        <v>0.15238095238095237</v>
      </c>
      <c r="AE190" s="264">
        <f t="shared" si="46"/>
        <v>-0.13333333333333333</v>
      </c>
      <c r="AF190" s="264">
        <f t="shared" si="46"/>
        <v>-0.2</v>
      </c>
      <c r="AG190" s="264">
        <f t="shared" si="46"/>
        <v>0.18095238095238098</v>
      </c>
    </row>
    <row r="191" spans="2:33" ht="36.6" customHeight="1" thickBot="1" x14ac:dyDescent="0.25">
      <c r="B191" s="48">
        <v>3</v>
      </c>
      <c r="C191" s="28" t="s">
        <v>224</v>
      </c>
      <c r="D191" s="144"/>
      <c r="E191" s="205">
        <v>7</v>
      </c>
      <c r="F191" s="205">
        <v>1</v>
      </c>
      <c r="G191" s="206">
        <v>2</v>
      </c>
      <c r="H191" s="205">
        <v>4</v>
      </c>
      <c r="I191" s="247">
        <f t="shared" si="45"/>
        <v>14</v>
      </c>
      <c r="J191" s="116"/>
      <c r="K191" s="192">
        <v>0.5</v>
      </c>
      <c r="L191" s="192">
        <v>7.1428571428571425E-2</v>
      </c>
      <c r="M191" s="192">
        <v>0.14285714285714285</v>
      </c>
      <c r="N191" s="192">
        <v>0.2857142857142857</v>
      </c>
      <c r="O191" s="157"/>
      <c r="P191" s="48">
        <v>3</v>
      </c>
      <c r="Q191" s="28" t="s">
        <v>224</v>
      </c>
      <c r="R191" s="144"/>
      <c r="S191" s="30">
        <v>3</v>
      </c>
      <c r="T191" s="30">
        <v>5</v>
      </c>
      <c r="U191" s="31">
        <v>5</v>
      </c>
      <c r="V191" s="30">
        <v>2</v>
      </c>
      <c r="W191" s="30">
        <v>15</v>
      </c>
      <c r="Y191" s="127">
        <f t="shared" si="40"/>
        <v>0.2</v>
      </c>
      <c r="Z191" s="127">
        <f t="shared" si="40"/>
        <v>0.33333333333333331</v>
      </c>
      <c r="AA191" s="127">
        <f t="shared" si="40"/>
        <v>0.33333333333333331</v>
      </c>
      <c r="AB191" s="127">
        <f t="shared" si="40"/>
        <v>0.13333333333333333</v>
      </c>
      <c r="AD191" s="264">
        <f t="shared" si="46"/>
        <v>0.3</v>
      </c>
      <c r="AE191" s="264">
        <f t="shared" si="46"/>
        <v>-0.26190476190476186</v>
      </c>
      <c r="AF191" s="264">
        <f t="shared" si="46"/>
        <v>-0.19047619047619047</v>
      </c>
      <c r="AG191" s="264">
        <f t="shared" si="46"/>
        <v>0.15238095238095237</v>
      </c>
    </row>
    <row r="192" spans="2:33" ht="25.35" customHeight="1" thickBot="1" x14ac:dyDescent="0.25">
      <c r="B192" s="48">
        <v>4</v>
      </c>
      <c r="C192" s="28" t="s">
        <v>225</v>
      </c>
      <c r="D192" s="144"/>
      <c r="E192" s="205">
        <v>12</v>
      </c>
      <c r="F192" s="205">
        <v>1</v>
      </c>
      <c r="G192" s="206">
        <v>0</v>
      </c>
      <c r="H192" s="205">
        <v>1</v>
      </c>
      <c r="I192" s="247">
        <f t="shared" si="45"/>
        <v>14</v>
      </c>
      <c r="J192" s="116"/>
      <c r="K192" s="192">
        <v>0.8571428571428571</v>
      </c>
      <c r="L192" s="192">
        <v>7.1428571428571425E-2</v>
      </c>
      <c r="M192" s="192">
        <v>0</v>
      </c>
      <c r="N192" s="192">
        <v>7.1428571428571425E-2</v>
      </c>
      <c r="O192" s="157"/>
      <c r="P192" s="48">
        <v>4</v>
      </c>
      <c r="Q192" s="28" t="s">
        <v>225</v>
      </c>
      <c r="R192" s="144"/>
      <c r="S192" s="30">
        <v>14</v>
      </c>
      <c r="T192" s="30">
        <v>0</v>
      </c>
      <c r="U192" s="31">
        <v>0</v>
      </c>
      <c r="V192" s="30">
        <v>1</v>
      </c>
      <c r="W192" s="30">
        <v>15</v>
      </c>
      <c r="Y192" s="127">
        <f t="shared" si="40"/>
        <v>0.93333333333333335</v>
      </c>
      <c r="Z192" s="127">
        <f t="shared" si="40"/>
        <v>0</v>
      </c>
      <c r="AA192" s="127">
        <f t="shared" si="40"/>
        <v>0</v>
      </c>
      <c r="AB192" s="127">
        <f t="shared" si="40"/>
        <v>6.6666666666666666E-2</v>
      </c>
      <c r="AD192" s="264">
        <f t="shared" si="46"/>
        <v>-7.6190476190476253E-2</v>
      </c>
      <c r="AE192" s="264">
        <f t="shared" si="46"/>
        <v>7.1428571428571425E-2</v>
      </c>
      <c r="AF192" s="264">
        <f t="shared" si="46"/>
        <v>0</v>
      </c>
      <c r="AG192" s="264">
        <f t="shared" si="46"/>
        <v>4.7619047619047589E-3</v>
      </c>
    </row>
    <row r="193" spans="2:33" ht="25.35" customHeight="1" thickBot="1" x14ac:dyDescent="0.25">
      <c r="B193" s="48">
        <v>5</v>
      </c>
      <c r="C193" s="28" t="s">
        <v>226</v>
      </c>
      <c r="D193" s="144"/>
      <c r="E193" s="205">
        <v>9</v>
      </c>
      <c r="F193" s="205">
        <v>4</v>
      </c>
      <c r="G193" s="206">
        <v>1</v>
      </c>
      <c r="H193" s="205">
        <v>0</v>
      </c>
      <c r="I193" s="247">
        <f t="shared" si="45"/>
        <v>14</v>
      </c>
      <c r="J193" s="116"/>
      <c r="K193" s="192">
        <v>0.6428571428571429</v>
      </c>
      <c r="L193" s="192">
        <v>0.2857142857142857</v>
      </c>
      <c r="M193" s="192">
        <v>7.1428571428571425E-2</v>
      </c>
      <c r="N193" s="192">
        <v>0</v>
      </c>
      <c r="O193" s="157"/>
      <c r="P193" s="48">
        <v>5</v>
      </c>
      <c r="Q193" s="28" t="s">
        <v>226</v>
      </c>
      <c r="R193" s="144"/>
      <c r="S193" s="30">
        <v>7</v>
      </c>
      <c r="T193" s="30">
        <v>0</v>
      </c>
      <c r="U193" s="31">
        <v>2</v>
      </c>
      <c r="V193" s="30">
        <v>6</v>
      </c>
      <c r="W193" s="30">
        <v>15</v>
      </c>
      <c r="Y193" s="127">
        <f t="shared" si="40"/>
        <v>0.46666666666666667</v>
      </c>
      <c r="Z193" s="127">
        <f t="shared" si="40"/>
        <v>0</v>
      </c>
      <c r="AA193" s="127">
        <f t="shared" si="40"/>
        <v>0.13333333333333333</v>
      </c>
      <c r="AB193" s="127">
        <f t="shared" si="40"/>
        <v>0.4</v>
      </c>
      <c r="AD193" s="264">
        <f t="shared" si="46"/>
        <v>0.17619047619047623</v>
      </c>
      <c r="AE193" s="264">
        <f t="shared" si="46"/>
        <v>0.2857142857142857</v>
      </c>
      <c r="AF193" s="264">
        <f t="shared" si="46"/>
        <v>-6.1904761904761907E-2</v>
      </c>
      <c r="AG193" s="264">
        <f t="shared" si="46"/>
        <v>-0.4</v>
      </c>
    </row>
    <row r="194" spans="2:33" ht="36.6" customHeight="1" thickBot="1" x14ac:dyDescent="0.25">
      <c r="B194" s="48">
        <v>6</v>
      </c>
      <c r="C194" s="28" t="s">
        <v>227</v>
      </c>
      <c r="D194" s="144"/>
      <c r="E194" s="205">
        <v>11</v>
      </c>
      <c r="F194" s="205">
        <v>1</v>
      </c>
      <c r="G194" s="206">
        <v>1</v>
      </c>
      <c r="H194" s="205">
        <v>1</v>
      </c>
      <c r="I194" s="247">
        <f t="shared" si="45"/>
        <v>14</v>
      </c>
      <c r="J194" s="116"/>
      <c r="K194" s="192">
        <v>0.7857142857142857</v>
      </c>
      <c r="L194" s="192">
        <v>7.1428571428571425E-2</v>
      </c>
      <c r="M194" s="192">
        <v>7.1428571428571425E-2</v>
      </c>
      <c r="N194" s="192">
        <v>7.1428571428571425E-2</v>
      </c>
      <c r="O194" s="157"/>
      <c r="P194" s="48">
        <v>6</v>
      </c>
      <c r="Q194" s="28" t="s">
        <v>227</v>
      </c>
      <c r="R194" s="144"/>
      <c r="S194" s="30">
        <v>9</v>
      </c>
      <c r="T194" s="30">
        <v>1</v>
      </c>
      <c r="U194" s="31">
        <v>2</v>
      </c>
      <c r="V194" s="30">
        <v>3</v>
      </c>
      <c r="W194" s="30">
        <v>15</v>
      </c>
      <c r="Y194" s="127">
        <f t="shared" si="40"/>
        <v>0.6</v>
      </c>
      <c r="Z194" s="127">
        <f t="shared" si="40"/>
        <v>6.6666666666666666E-2</v>
      </c>
      <c r="AA194" s="127">
        <f t="shared" si="40"/>
        <v>0.13333333333333333</v>
      </c>
      <c r="AB194" s="127">
        <f t="shared" si="40"/>
        <v>0.2</v>
      </c>
      <c r="AD194" s="264">
        <f t="shared" si="46"/>
        <v>0.18571428571428572</v>
      </c>
      <c r="AE194" s="264">
        <f t="shared" si="46"/>
        <v>4.7619047619047589E-3</v>
      </c>
      <c r="AF194" s="264">
        <f t="shared" si="46"/>
        <v>-6.1904761904761907E-2</v>
      </c>
      <c r="AG194" s="264">
        <f t="shared" si="46"/>
        <v>-0.12857142857142859</v>
      </c>
    </row>
    <row r="195" spans="2:33" ht="36.6" customHeight="1" thickBot="1" x14ac:dyDescent="0.25">
      <c r="B195" s="48">
        <v>7</v>
      </c>
      <c r="C195" s="28" t="s">
        <v>228</v>
      </c>
      <c r="D195" s="144"/>
      <c r="E195" s="205">
        <v>7</v>
      </c>
      <c r="F195" s="205">
        <v>5</v>
      </c>
      <c r="G195" s="206">
        <v>2</v>
      </c>
      <c r="H195" s="205">
        <v>0</v>
      </c>
      <c r="I195" s="247">
        <f t="shared" si="45"/>
        <v>14</v>
      </c>
      <c r="J195" s="116"/>
      <c r="K195" s="192">
        <v>0.5</v>
      </c>
      <c r="L195" s="192">
        <v>0.35714285714285715</v>
      </c>
      <c r="M195" s="192">
        <v>0.14285714285714285</v>
      </c>
      <c r="N195" s="192">
        <v>0</v>
      </c>
      <c r="O195" s="157"/>
      <c r="P195" s="48">
        <v>7</v>
      </c>
      <c r="Q195" s="28" t="s">
        <v>228</v>
      </c>
      <c r="R195" s="144"/>
      <c r="S195" s="30">
        <v>5</v>
      </c>
      <c r="T195" s="30">
        <v>4</v>
      </c>
      <c r="U195" s="31">
        <v>2</v>
      </c>
      <c r="V195" s="30">
        <v>4</v>
      </c>
      <c r="W195" s="30">
        <v>15</v>
      </c>
      <c r="Y195" s="127">
        <f t="shared" si="40"/>
        <v>0.33333333333333331</v>
      </c>
      <c r="Z195" s="127">
        <f t="shared" si="40"/>
        <v>0.26666666666666666</v>
      </c>
      <c r="AA195" s="127">
        <f t="shared" si="40"/>
        <v>0.13333333333333333</v>
      </c>
      <c r="AB195" s="127">
        <f t="shared" si="40"/>
        <v>0.26666666666666666</v>
      </c>
      <c r="AD195" s="264">
        <f t="shared" si="46"/>
        <v>0.16666666666666669</v>
      </c>
      <c r="AE195" s="264">
        <f t="shared" si="46"/>
        <v>9.0476190476190488E-2</v>
      </c>
      <c r="AF195" s="264">
        <f t="shared" si="46"/>
        <v>9.5238095238095177E-3</v>
      </c>
      <c r="AG195" s="264">
        <f t="shared" si="46"/>
        <v>-0.26666666666666666</v>
      </c>
    </row>
    <row r="196" spans="2:33" ht="25.35" customHeight="1" thickBot="1" x14ac:dyDescent="0.25">
      <c r="B196" s="48">
        <v>8</v>
      </c>
      <c r="C196" s="28" t="s">
        <v>229</v>
      </c>
      <c r="D196" s="144"/>
      <c r="E196" s="30" t="s">
        <v>49</v>
      </c>
      <c r="F196" s="30" t="s">
        <v>49</v>
      </c>
      <c r="G196" s="248" t="s">
        <v>49</v>
      </c>
      <c r="H196" s="30" t="s">
        <v>49</v>
      </c>
      <c r="I196" s="30"/>
      <c r="J196" s="249"/>
      <c r="K196" s="246" t="s">
        <v>49</v>
      </c>
      <c r="L196" s="246" t="s">
        <v>49</v>
      </c>
      <c r="M196" s="246" t="s">
        <v>49</v>
      </c>
      <c r="N196" s="246" t="s">
        <v>49</v>
      </c>
      <c r="O196" s="157"/>
      <c r="P196" s="48">
        <v>8</v>
      </c>
      <c r="Q196" s="28" t="s">
        <v>229</v>
      </c>
      <c r="R196" s="144"/>
      <c r="S196" s="30" t="s">
        <v>47</v>
      </c>
      <c r="T196" s="31" t="s">
        <v>47</v>
      </c>
      <c r="U196" s="30" t="s">
        <v>47</v>
      </c>
      <c r="V196" s="31" t="s">
        <v>47</v>
      </c>
      <c r="W196" s="30" t="s">
        <v>47</v>
      </c>
      <c r="Y196" s="127" t="str">
        <f t="shared" si="40"/>
        <v/>
      </c>
      <c r="Z196" s="127" t="str">
        <f t="shared" si="40"/>
        <v/>
      </c>
      <c r="AA196" s="127" t="str">
        <f t="shared" si="40"/>
        <v/>
      </c>
      <c r="AB196" s="127" t="str">
        <f t="shared" si="40"/>
        <v/>
      </c>
      <c r="AD196" s="186"/>
      <c r="AE196" s="186"/>
      <c r="AF196" s="186"/>
      <c r="AG196" s="186"/>
    </row>
    <row r="197" spans="2:33" ht="16.350000000000001" customHeight="1" x14ac:dyDescent="0.2">
      <c r="B197" s="67"/>
      <c r="E197" s="30" t="s">
        <v>49</v>
      </c>
      <c r="F197" s="30" t="s">
        <v>49</v>
      </c>
      <c r="G197" s="31" t="s">
        <v>49</v>
      </c>
      <c r="H197" s="30" t="s">
        <v>49</v>
      </c>
      <c r="I197" s="30" t="s">
        <v>49</v>
      </c>
      <c r="J197" s="116"/>
      <c r="K197" s="127" t="s">
        <v>49</v>
      </c>
      <c r="L197" s="127" t="s">
        <v>49</v>
      </c>
      <c r="M197" s="127" t="s">
        <v>49</v>
      </c>
      <c r="N197" s="127" t="s">
        <v>49</v>
      </c>
      <c r="O197" s="157"/>
      <c r="P197" s="67"/>
      <c r="S197" s="30" t="s">
        <v>49</v>
      </c>
      <c r="T197" s="30" t="s">
        <v>49</v>
      </c>
      <c r="U197" s="31" t="s">
        <v>49</v>
      </c>
      <c r="V197" s="30" t="s">
        <v>49</v>
      </c>
      <c r="W197" s="30" t="s">
        <v>49</v>
      </c>
      <c r="Y197" s="127" t="str">
        <f t="shared" si="40"/>
        <v/>
      </c>
      <c r="Z197" s="127" t="str">
        <f t="shared" si="40"/>
        <v/>
      </c>
      <c r="AA197" s="127" t="str">
        <f t="shared" si="40"/>
        <v/>
      </c>
      <c r="AB197" s="127" t="str">
        <f t="shared" si="40"/>
        <v/>
      </c>
      <c r="AD197" s="174" t="s">
        <v>49</v>
      </c>
      <c r="AE197" s="174" t="s">
        <v>49</v>
      </c>
      <c r="AF197" s="174" t="s">
        <v>49</v>
      </c>
      <c r="AG197" s="174" t="s">
        <v>49</v>
      </c>
    </row>
    <row r="198" spans="2:33" ht="17.100000000000001" customHeight="1" x14ac:dyDescent="0.2">
      <c r="B198" s="60" t="s">
        <v>230</v>
      </c>
      <c r="C198" s="66"/>
      <c r="E198" s="30" t="s">
        <v>49</v>
      </c>
      <c r="F198" s="30" t="s">
        <v>49</v>
      </c>
      <c r="G198" s="31" t="s">
        <v>49</v>
      </c>
      <c r="H198" s="30" t="s">
        <v>49</v>
      </c>
      <c r="I198" s="30"/>
      <c r="J198" s="116"/>
      <c r="K198" s="127" t="s">
        <v>49</v>
      </c>
      <c r="L198" s="127" t="s">
        <v>49</v>
      </c>
      <c r="M198" s="127" t="s">
        <v>49</v>
      </c>
      <c r="N198" s="127" t="s">
        <v>49</v>
      </c>
      <c r="O198" s="157"/>
      <c r="P198" s="60" t="s">
        <v>230</v>
      </c>
      <c r="Q198" s="66"/>
      <c r="S198" s="30"/>
      <c r="T198" s="30"/>
      <c r="U198" s="31"/>
      <c r="V198" s="30"/>
      <c r="W198" s="30"/>
      <c r="Y198" s="127" t="str">
        <f t="shared" si="40"/>
        <v/>
      </c>
      <c r="Z198" s="127" t="str">
        <f t="shared" si="40"/>
        <v/>
      </c>
      <c r="AA198" s="127" t="str">
        <f t="shared" si="40"/>
        <v/>
      </c>
      <c r="AB198" s="127" t="str">
        <f t="shared" si="40"/>
        <v/>
      </c>
      <c r="AD198" s="174" t="s">
        <v>49</v>
      </c>
      <c r="AE198" s="174" t="s">
        <v>49</v>
      </c>
      <c r="AF198" s="174" t="s">
        <v>49</v>
      </c>
      <c r="AG198" s="174" t="s">
        <v>49</v>
      </c>
    </row>
    <row r="199" spans="2:33" ht="17.100000000000001" customHeight="1" thickBot="1" x14ac:dyDescent="0.25">
      <c r="E199" s="30" t="s">
        <v>49</v>
      </c>
      <c r="F199" s="30" t="s">
        <v>49</v>
      </c>
      <c r="G199" s="31" t="s">
        <v>49</v>
      </c>
      <c r="H199" s="30" t="s">
        <v>49</v>
      </c>
      <c r="I199" s="30" t="s">
        <v>49</v>
      </c>
      <c r="J199" s="116"/>
      <c r="K199" s="127" t="s">
        <v>49</v>
      </c>
      <c r="L199" s="127" t="s">
        <v>49</v>
      </c>
      <c r="M199" s="127" t="s">
        <v>49</v>
      </c>
      <c r="N199" s="127" t="s">
        <v>49</v>
      </c>
      <c r="O199" s="157"/>
      <c r="S199" s="30" t="s">
        <v>49</v>
      </c>
      <c r="T199" s="30" t="s">
        <v>49</v>
      </c>
      <c r="U199" s="31" t="s">
        <v>49</v>
      </c>
      <c r="V199" s="30" t="s">
        <v>49</v>
      </c>
      <c r="W199" s="30" t="s">
        <v>49</v>
      </c>
      <c r="Y199" s="127" t="str">
        <f t="shared" si="40"/>
        <v/>
      </c>
      <c r="Z199" s="127" t="str">
        <f t="shared" si="40"/>
        <v/>
      </c>
      <c r="AA199" s="127" t="str">
        <f t="shared" si="40"/>
        <v/>
      </c>
      <c r="AB199" s="127" t="str">
        <f t="shared" si="40"/>
        <v/>
      </c>
      <c r="AD199" s="174" t="s">
        <v>49</v>
      </c>
      <c r="AE199" s="174" t="s">
        <v>49</v>
      </c>
      <c r="AF199" s="174" t="s">
        <v>49</v>
      </c>
      <c r="AG199" s="174" t="s">
        <v>49</v>
      </c>
    </row>
    <row r="200" spans="2:33" ht="25.35" customHeight="1" thickBot="1" x14ac:dyDescent="0.25">
      <c r="B200" s="48">
        <v>1</v>
      </c>
      <c r="C200" s="28" t="s">
        <v>231</v>
      </c>
      <c r="D200" s="144"/>
      <c r="E200" s="205">
        <v>15</v>
      </c>
      <c r="F200" s="205">
        <v>0</v>
      </c>
      <c r="G200" s="206">
        <v>0</v>
      </c>
      <c r="H200" s="205">
        <v>0</v>
      </c>
      <c r="I200" s="247">
        <f t="shared" ref="I200:I208" si="47">SUM(E200:H200)</f>
        <v>15</v>
      </c>
      <c r="J200" s="116"/>
      <c r="K200" s="192">
        <v>1</v>
      </c>
      <c r="L200" s="192">
        <v>0</v>
      </c>
      <c r="M200" s="192">
        <v>0</v>
      </c>
      <c r="N200" s="192">
        <v>0</v>
      </c>
      <c r="O200" s="157"/>
      <c r="P200" s="48">
        <v>1</v>
      </c>
      <c r="Q200" s="28" t="s">
        <v>231</v>
      </c>
      <c r="R200" s="144"/>
      <c r="S200" s="30">
        <v>15</v>
      </c>
      <c r="T200" s="30">
        <v>1</v>
      </c>
      <c r="U200" s="31">
        <v>0</v>
      </c>
      <c r="V200" s="30">
        <v>0</v>
      </c>
      <c r="W200" s="30">
        <v>16</v>
      </c>
      <c r="Y200" s="127">
        <f t="shared" si="40"/>
        <v>0.9375</v>
      </c>
      <c r="Z200" s="127">
        <f t="shared" si="40"/>
        <v>6.25E-2</v>
      </c>
      <c r="AA200" s="127">
        <f t="shared" si="40"/>
        <v>0</v>
      </c>
      <c r="AB200" s="127">
        <f t="shared" si="40"/>
        <v>0</v>
      </c>
      <c r="AD200" s="264">
        <f t="shared" ref="AD200:AD208" si="48">K200-Y200</f>
        <v>6.25E-2</v>
      </c>
      <c r="AE200" s="264">
        <f t="shared" ref="AE200:AE208" si="49">L200-Z200</f>
        <v>-6.25E-2</v>
      </c>
      <c r="AF200" s="264">
        <f t="shared" ref="AF200:AF208" si="50">M200-AA200</f>
        <v>0</v>
      </c>
      <c r="AG200" s="264">
        <f t="shared" ref="AG200:AG208" si="51">N200-AB200</f>
        <v>0</v>
      </c>
    </row>
    <row r="201" spans="2:33" ht="36.6" customHeight="1" thickBot="1" x14ac:dyDescent="0.25">
      <c r="B201" s="48">
        <v>2</v>
      </c>
      <c r="C201" s="28" t="s">
        <v>232</v>
      </c>
      <c r="D201" s="144"/>
      <c r="E201" s="205">
        <v>14</v>
      </c>
      <c r="F201" s="205">
        <v>1</v>
      </c>
      <c r="G201" s="206">
        <v>0</v>
      </c>
      <c r="H201" s="205">
        <v>0</v>
      </c>
      <c r="I201" s="247">
        <f t="shared" si="47"/>
        <v>15</v>
      </c>
      <c r="J201" s="116"/>
      <c r="K201" s="192">
        <v>0.93333333333333335</v>
      </c>
      <c r="L201" s="192">
        <v>6.6666666666666666E-2</v>
      </c>
      <c r="M201" s="192">
        <v>0</v>
      </c>
      <c r="N201" s="192">
        <v>0</v>
      </c>
      <c r="O201" s="157"/>
      <c r="P201" s="48">
        <v>2</v>
      </c>
      <c r="Q201" s="28" t="s">
        <v>232</v>
      </c>
      <c r="R201" s="144"/>
      <c r="S201" s="30">
        <v>15</v>
      </c>
      <c r="T201" s="30">
        <v>0</v>
      </c>
      <c r="U201" s="31">
        <v>1</v>
      </c>
      <c r="V201" s="30">
        <v>0</v>
      </c>
      <c r="W201" s="30">
        <v>16</v>
      </c>
      <c r="Y201" s="127">
        <f t="shared" si="40"/>
        <v>0.9375</v>
      </c>
      <c r="Z201" s="127">
        <f t="shared" si="40"/>
        <v>0</v>
      </c>
      <c r="AA201" s="127">
        <f t="shared" si="40"/>
        <v>6.25E-2</v>
      </c>
      <c r="AB201" s="127">
        <f t="shared" si="40"/>
        <v>0</v>
      </c>
      <c r="AD201" s="264">
        <f t="shared" si="48"/>
        <v>-4.1666666666666519E-3</v>
      </c>
      <c r="AE201" s="264">
        <f t="shared" si="49"/>
        <v>6.6666666666666666E-2</v>
      </c>
      <c r="AF201" s="264">
        <f t="shared" si="50"/>
        <v>-6.25E-2</v>
      </c>
      <c r="AG201" s="264">
        <f t="shared" si="51"/>
        <v>0</v>
      </c>
    </row>
    <row r="202" spans="2:33" ht="70.349999999999994" customHeight="1" thickBot="1" x14ac:dyDescent="0.25">
      <c r="B202" s="48">
        <v>3</v>
      </c>
      <c r="C202" s="28" t="s">
        <v>616</v>
      </c>
      <c r="D202" s="144"/>
      <c r="E202" s="205">
        <v>13</v>
      </c>
      <c r="F202" s="205">
        <v>2</v>
      </c>
      <c r="G202" s="206">
        <v>0</v>
      </c>
      <c r="H202" s="205">
        <v>0</v>
      </c>
      <c r="I202" s="247">
        <f t="shared" si="47"/>
        <v>15</v>
      </c>
      <c r="J202" s="116"/>
      <c r="K202" s="192">
        <v>0.8666666666666667</v>
      </c>
      <c r="L202" s="192">
        <v>0.13333333333333333</v>
      </c>
      <c r="M202" s="192">
        <v>0</v>
      </c>
      <c r="N202" s="192">
        <v>0</v>
      </c>
      <c r="O202" s="157"/>
      <c r="P202" s="48">
        <v>3</v>
      </c>
      <c r="Q202" s="28" t="s">
        <v>233</v>
      </c>
      <c r="R202" s="144"/>
      <c r="S202" s="30">
        <v>15</v>
      </c>
      <c r="T202" s="30">
        <v>0</v>
      </c>
      <c r="U202" s="31">
        <v>1</v>
      </c>
      <c r="V202" s="30">
        <v>0</v>
      </c>
      <c r="W202" s="30">
        <v>16</v>
      </c>
      <c r="Y202" s="127">
        <f t="shared" si="40"/>
        <v>0.9375</v>
      </c>
      <c r="Z202" s="127">
        <f t="shared" si="40"/>
        <v>0</v>
      </c>
      <c r="AA202" s="127">
        <f t="shared" si="40"/>
        <v>6.25E-2</v>
      </c>
      <c r="AB202" s="127">
        <f t="shared" si="40"/>
        <v>0</v>
      </c>
      <c r="AD202" s="264">
        <f t="shared" si="48"/>
        <v>-7.0833333333333304E-2</v>
      </c>
      <c r="AE202" s="264">
        <f t="shared" si="49"/>
        <v>0.13333333333333333</v>
      </c>
      <c r="AF202" s="264">
        <f t="shared" si="50"/>
        <v>-6.25E-2</v>
      </c>
      <c r="AG202" s="264">
        <f t="shared" si="51"/>
        <v>0</v>
      </c>
    </row>
    <row r="203" spans="2:33" ht="36.6" customHeight="1" thickBot="1" x14ac:dyDescent="0.25">
      <c r="B203" s="48">
        <v>4</v>
      </c>
      <c r="C203" s="28" t="s">
        <v>234</v>
      </c>
      <c r="D203" s="144"/>
      <c r="E203" s="205">
        <v>13</v>
      </c>
      <c r="F203" s="205">
        <v>1</v>
      </c>
      <c r="G203" s="206">
        <v>1</v>
      </c>
      <c r="H203" s="205">
        <v>0</v>
      </c>
      <c r="I203" s="247">
        <f t="shared" si="47"/>
        <v>15</v>
      </c>
      <c r="J203" s="116"/>
      <c r="K203" s="192">
        <v>0.8666666666666667</v>
      </c>
      <c r="L203" s="192">
        <v>6.6666666666666666E-2</v>
      </c>
      <c r="M203" s="192">
        <v>6.6666666666666666E-2</v>
      </c>
      <c r="N203" s="192">
        <v>0</v>
      </c>
      <c r="O203" s="157"/>
      <c r="P203" s="48">
        <v>4</v>
      </c>
      <c r="Q203" s="28" t="s">
        <v>234</v>
      </c>
      <c r="R203" s="144"/>
      <c r="S203" s="30">
        <v>16</v>
      </c>
      <c r="T203" s="30">
        <v>0</v>
      </c>
      <c r="U203" s="31">
        <v>0</v>
      </c>
      <c r="V203" s="30">
        <v>0</v>
      </c>
      <c r="W203" s="30">
        <v>16</v>
      </c>
      <c r="Y203" s="127">
        <f t="shared" si="40"/>
        <v>1</v>
      </c>
      <c r="Z203" s="127">
        <f t="shared" si="40"/>
        <v>0</v>
      </c>
      <c r="AA203" s="127">
        <f t="shared" si="40"/>
        <v>0</v>
      </c>
      <c r="AB203" s="127">
        <f t="shared" si="40"/>
        <v>0</v>
      </c>
      <c r="AD203" s="264">
        <f t="shared" si="48"/>
        <v>-0.1333333333333333</v>
      </c>
      <c r="AE203" s="264">
        <f t="shared" si="49"/>
        <v>6.6666666666666666E-2</v>
      </c>
      <c r="AF203" s="264">
        <f t="shared" si="50"/>
        <v>6.6666666666666666E-2</v>
      </c>
      <c r="AG203" s="264">
        <f t="shared" si="51"/>
        <v>0</v>
      </c>
    </row>
    <row r="204" spans="2:33" ht="25.35" customHeight="1" thickBot="1" x14ac:dyDescent="0.25">
      <c r="B204" s="48">
        <v>5</v>
      </c>
      <c r="C204" s="28" t="s">
        <v>235</v>
      </c>
      <c r="D204" s="144"/>
      <c r="E204" s="205">
        <v>13</v>
      </c>
      <c r="F204" s="205">
        <v>1</v>
      </c>
      <c r="G204" s="206">
        <v>1</v>
      </c>
      <c r="H204" s="205">
        <v>0</v>
      </c>
      <c r="I204" s="247">
        <f t="shared" si="47"/>
        <v>15</v>
      </c>
      <c r="J204" s="116"/>
      <c r="K204" s="192">
        <v>0.8666666666666667</v>
      </c>
      <c r="L204" s="192">
        <v>6.6666666666666666E-2</v>
      </c>
      <c r="M204" s="192">
        <v>6.6666666666666666E-2</v>
      </c>
      <c r="N204" s="192">
        <v>0</v>
      </c>
      <c r="O204" s="157"/>
      <c r="P204" s="48">
        <v>5</v>
      </c>
      <c r="Q204" s="28" t="s">
        <v>235</v>
      </c>
      <c r="R204" s="144"/>
      <c r="S204" s="30">
        <v>14</v>
      </c>
      <c r="T204" s="30">
        <v>1</v>
      </c>
      <c r="U204" s="31">
        <v>1</v>
      </c>
      <c r="V204" s="30">
        <v>0</v>
      </c>
      <c r="W204" s="30">
        <v>16</v>
      </c>
      <c r="Y204" s="127">
        <f t="shared" si="40"/>
        <v>0.875</v>
      </c>
      <c r="Z204" s="127">
        <f t="shared" si="40"/>
        <v>6.25E-2</v>
      </c>
      <c r="AA204" s="127">
        <f t="shared" si="40"/>
        <v>6.25E-2</v>
      </c>
      <c r="AB204" s="127">
        <f t="shared" si="40"/>
        <v>0</v>
      </c>
      <c r="AD204" s="264">
        <f t="shared" si="48"/>
        <v>-8.3333333333333037E-3</v>
      </c>
      <c r="AE204" s="264">
        <f t="shared" si="49"/>
        <v>4.1666666666666657E-3</v>
      </c>
      <c r="AF204" s="264">
        <f t="shared" si="50"/>
        <v>4.1666666666666657E-3</v>
      </c>
      <c r="AG204" s="264">
        <f t="shared" si="51"/>
        <v>0</v>
      </c>
    </row>
    <row r="205" spans="2:33" ht="36.6" customHeight="1" thickBot="1" x14ac:dyDescent="0.25">
      <c r="B205" s="48">
        <v>6</v>
      </c>
      <c r="C205" s="28" t="s">
        <v>236</v>
      </c>
      <c r="D205" s="144"/>
      <c r="E205" s="205">
        <v>13</v>
      </c>
      <c r="F205" s="205">
        <v>1</v>
      </c>
      <c r="G205" s="206">
        <v>1</v>
      </c>
      <c r="H205" s="205">
        <v>0</v>
      </c>
      <c r="I205" s="247">
        <f t="shared" si="47"/>
        <v>15</v>
      </c>
      <c r="J205" s="116"/>
      <c r="K205" s="192">
        <v>0.8666666666666667</v>
      </c>
      <c r="L205" s="192">
        <v>6.6666666666666666E-2</v>
      </c>
      <c r="M205" s="192">
        <v>6.6666666666666666E-2</v>
      </c>
      <c r="N205" s="192">
        <v>0</v>
      </c>
      <c r="O205" s="157"/>
      <c r="P205" s="48">
        <v>6</v>
      </c>
      <c r="Q205" s="28" t="s">
        <v>236</v>
      </c>
      <c r="R205" s="144"/>
      <c r="S205" s="30">
        <v>12</v>
      </c>
      <c r="T205" s="30">
        <v>1</v>
      </c>
      <c r="U205" s="31">
        <v>2</v>
      </c>
      <c r="V205" s="30">
        <v>1</v>
      </c>
      <c r="W205" s="30">
        <v>16</v>
      </c>
      <c r="Y205" s="127">
        <f t="shared" si="40"/>
        <v>0.75</v>
      </c>
      <c r="Z205" s="127">
        <f t="shared" si="40"/>
        <v>6.25E-2</v>
      </c>
      <c r="AA205" s="127">
        <f t="shared" si="40"/>
        <v>0.125</v>
      </c>
      <c r="AB205" s="127">
        <f t="shared" si="40"/>
        <v>6.25E-2</v>
      </c>
      <c r="AD205" s="264">
        <f t="shared" si="48"/>
        <v>0.1166666666666667</v>
      </c>
      <c r="AE205" s="264">
        <f t="shared" si="49"/>
        <v>4.1666666666666657E-3</v>
      </c>
      <c r="AF205" s="264">
        <f t="shared" si="50"/>
        <v>-5.8333333333333334E-2</v>
      </c>
      <c r="AG205" s="264">
        <f t="shared" si="51"/>
        <v>-6.25E-2</v>
      </c>
    </row>
    <row r="206" spans="2:33" ht="25.35" customHeight="1" thickBot="1" x14ac:dyDescent="0.25">
      <c r="B206" s="48">
        <v>7</v>
      </c>
      <c r="C206" s="28" t="s">
        <v>237</v>
      </c>
      <c r="D206" s="144"/>
      <c r="E206" s="205">
        <v>14</v>
      </c>
      <c r="F206" s="205">
        <v>1</v>
      </c>
      <c r="G206" s="206">
        <v>0</v>
      </c>
      <c r="H206" s="205">
        <v>0</v>
      </c>
      <c r="I206" s="247">
        <f t="shared" si="47"/>
        <v>15</v>
      </c>
      <c r="J206" s="116"/>
      <c r="K206" s="192">
        <v>0.93333333333333335</v>
      </c>
      <c r="L206" s="192">
        <v>6.6666666666666666E-2</v>
      </c>
      <c r="M206" s="192">
        <v>0</v>
      </c>
      <c r="N206" s="192">
        <v>0</v>
      </c>
      <c r="O206" s="157"/>
      <c r="P206" s="48">
        <v>7</v>
      </c>
      <c r="Q206" s="28" t="s">
        <v>237</v>
      </c>
      <c r="R206" s="144"/>
      <c r="S206" s="30">
        <v>12</v>
      </c>
      <c r="T206" s="30">
        <v>1</v>
      </c>
      <c r="U206" s="31">
        <v>2</v>
      </c>
      <c r="V206" s="30">
        <v>1</v>
      </c>
      <c r="W206" s="30">
        <v>16</v>
      </c>
      <c r="Y206" s="127">
        <f t="shared" si="40"/>
        <v>0.75</v>
      </c>
      <c r="Z206" s="127">
        <f t="shared" si="40"/>
        <v>6.25E-2</v>
      </c>
      <c r="AA206" s="127">
        <f t="shared" si="40"/>
        <v>0.125</v>
      </c>
      <c r="AB206" s="127">
        <f t="shared" si="40"/>
        <v>6.25E-2</v>
      </c>
      <c r="AD206" s="264">
        <f t="shared" si="48"/>
        <v>0.18333333333333335</v>
      </c>
      <c r="AE206" s="264">
        <f t="shared" si="49"/>
        <v>4.1666666666666657E-3</v>
      </c>
      <c r="AF206" s="264">
        <f t="shared" si="50"/>
        <v>-0.125</v>
      </c>
      <c r="AG206" s="264">
        <f t="shared" si="51"/>
        <v>-6.25E-2</v>
      </c>
    </row>
    <row r="207" spans="2:33" ht="36.6" customHeight="1" thickBot="1" x14ac:dyDescent="0.25">
      <c r="B207" s="48">
        <v>8</v>
      </c>
      <c r="C207" s="28" t="s">
        <v>238</v>
      </c>
      <c r="D207" s="144"/>
      <c r="E207" s="205">
        <v>14</v>
      </c>
      <c r="F207" s="205">
        <v>1</v>
      </c>
      <c r="G207" s="206">
        <v>0</v>
      </c>
      <c r="H207" s="205">
        <v>0</v>
      </c>
      <c r="I207" s="247">
        <f t="shared" si="47"/>
        <v>15</v>
      </c>
      <c r="J207" s="116"/>
      <c r="K207" s="192">
        <v>0.93333333333333335</v>
      </c>
      <c r="L207" s="192">
        <v>6.6666666666666666E-2</v>
      </c>
      <c r="M207" s="192">
        <v>0</v>
      </c>
      <c r="N207" s="192">
        <v>0</v>
      </c>
      <c r="O207" s="157"/>
      <c r="P207" s="48">
        <v>8</v>
      </c>
      <c r="Q207" s="28" t="s">
        <v>238</v>
      </c>
      <c r="R207" s="144"/>
      <c r="S207" s="30">
        <v>13</v>
      </c>
      <c r="T207" s="30">
        <v>2</v>
      </c>
      <c r="U207" s="31">
        <v>0</v>
      </c>
      <c r="V207" s="30">
        <v>1</v>
      </c>
      <c r="W207" s="30">
        <v>16</v>
      </c>
      <c r="Y207" s="127">
        <f t="shared" si="40"/>
        <v>0.8125</v>
      </c>
      <c r="Z207" s="127">
        <f t="shared" si="40"/>
        <v>0.125</v>
      </c>
      <c r="AA207" s="127">
        <f t="shared" si="40"/>
        <v>0</v>
      </c>
      <c r="AB207" s="127">
        <f t="shared" si="40"/>
        <v>6.25E-2</v>
      </c>
      <c r="AD207" s="264">
        <f t="shared" si="48"/>
        <v>0.12083333333333335</v>
      </c>
      <c r="AE207" s="264">
        <f t="shared" si="49"/>
        <v>-5.8333333333333334E-2</v>
      </c>
      <c r="AF207" s="264">
        <f t="shared" si="50"/>
        <v>0</v>
      </c>
      <c r="AG207" s="264">
        <f t="shared" si="51"/>
        <v>-6.25E-2</v>
      </c>
    </row>
    <row r="208" spans="2:33" ht="25.35" customHeight="1" thickBot="1" x14ac:dyDescent="0.25">
      <c r="B208" s="48">
        <v>9</v>
      </c>
      <c r="C208" s="28" t="s">
        <v>239</v>
      </c>
      <c r="D208" s="144"/>
      <c r="E208" s="205">
        <v>14</v>
      </c>
      <c r="F208" s="205">
        <v>1</v>
      </c>
      <c r="G208" s="206">
        <v>0</v>
      </c>
      <c r="H208" s="205">
        <v>0</v>
      </c>
      <c r="I208" s="247">
        <f t="shared" si="47"/>
        <v>15</v>
      </c>
      <c r="J208" s="116"/>
      <c r="K208" s="192">
        <v>0.93333333333333335</v>
      </c>
      <c r="L208" s="192">
        <v>6.6666666666666666E-2</v>
      </c>
      <c r="M208" s="192">
        <v>0</v>
      </c>
      <c r="N208" s="192">
        <v>0</v>
      </c>
      <c r="O208" s="157"/>
      <c r="P208" s="48">
        <v>9</v>
      </c>
      <c r="Q208" s="28" t="s">
        <v>239</v>
      </c>
      <c r="R208" s="144"/>
      <c r="S208" s="30">
        <v>15</v>
      </c>
      <c r="T208" s="30">
        <v>0</v>
      </c>
      <c r="U208" s="31">
        <v>1</v>
      </c>
      <c r="V208" s="30">
        <v>0</v>
      </c>
      <c r="W208" s="30">
        <v>16</v>
      </c>
      <c r="Y208" s="127">
        <f t="shared" si="40"/>
        <v>0.9375</v>
      </c>
      <c r="Z208" s="127">
        <f t="shared" si="40"/>
        <v>0</v>
      </c>
      <c r="AA208" s="127">
        <f t="shared" si="40"/>
        <v>6.25E-2</v>
      </c>
      <c r="AB208" s="127">
        <f t="shared" si="40"/>
        <v>0</v>
      </c>
      <c r="AD208" s="264">
        <f t="shared" si="48"/>
        <v>-4.1666666666666519E-3</v>
      </c>
      <c r="AE208" s="264">
        <f t="shared" si="49"/>
        <v>6.6666666666666666E-2</v>
      </c>
      <c r="AF208" s="264">
        <f t="shared" si="50"/>
        <v>-6.25E-2</v>
      </c>
      <c r="AG208" s="264">
        <f t="shared" si="51"/>
        <v>0</v>
      </c>
    </row>
    <row r="209" spans="2:33" ht="16.350000000000001" customHeight="1" x14ac:dyDescent="0.2">
      <c r="B209" s="67"/>
      <c r="E209" s="30" t="s">
        <v>49</v>
      </c>
      <c r="F209" s="30" t="s">
        <v>49</v>
      </c>
      <c r="G209" s="31" t="s">
        <v>49</v>
      </c>
      <c r="H209" s="30" t="s">
        <v>49</v>
      </c>
      <c r="I209" s="30" t="s">
        <v>49</v>
      </c>
      <c r="J209" s="116"/>
      <c r="K209" s="127" t="s">
        <v>49</v>
      </c>
      <c r="L209" s="127" t="s">
        <v>49</v>
      </c>
      <c r="M209" s="127" t="s">
        <v>49</v>
      </c>
      <c r="N209" s="127" t="s">
        <v>49</v>
      </c>
      <c r="O209" s="157"/>
      <c r="P209" s="67"/>
      <c r="S209" s="30" t="s">
        <v>49</v>
      </c>
      <c r="T209" s="30" t="s">
        <v>49</v>
      </c>
      <c r="U209" s="31" t="s">
        <v>49</v>
      </c>
      <c r="V209" s="30" t="s">
        <v>49</v>
      </c>
      <c r="W209" s="30" t="s">
        <v>49</v>
      </c>
      <c r="Y209" s="127" t="str">
        <f t="shared" si="40"/>
        <v/>
      </c>
      <c r="Z209" s="127" t="str">
        <f t="shared" si="40"/>
        <v/>
      </c>
      <c r="AA209" s="127" t="str">
        <f t="shared" si="40"/>
        <v/>
      </c>
      <c r="AB209" s="127" t="str">
        <f t="shared" si="40"/>
        <v/>
      </c>
      <c r="AD209" s="155" t="s">
        <v>49</v>
      </c>
      <c r="AE209" s="155" t="s">
        <v>49</v>
      </c>
      <c r="AF209" s="155" t="s">
        <v>49</v>
      </c>
      <c r="AG209" s="155" t="s">
        <v>49</v>
      </c>
    </row>
    <row r="210" spans="2:33" ht="17.100000000000001" customHeight="1" x14ac:dyDescent="0.2">
      <c r="B210" s="68" t="s">
        <v>240</v>
      </c>
      <c r="C210" s="66"/>
      <c r="E210" s="30" t="s">
        <v>49</v>
      </c>
      <c r="F210" s="30" t="s">
        <v>49</v>
      </c>
      <c r="G210" s="31" t="s">
        <v>49</v>
      </c>
      <c r="H210" s="30" t="s">
        <v>49</v>
      </c>
      <c r="I210" s="30"/>
      <c r="J210" s="116"/>
      <c r="K210" s="127" t="s">
        <v>49</v>
      </c>
      <c r="L210" s="127" t="s">
        <v>49</v>
      </c>
      <c r="M210" s="127" t="s">
        <v>49</v>
      </c>
      <c r="N210" s="127" t="s">
        <v>49</v>
      </c>
      <c r="O210" s="157"/>
      <c r="P210" s="68" t="s">
        <v>240</v>
      </c>
      <c r="Q210" s="66"/>
      <c r="S210" s="30"/>
      <c r="T210" s="30"/>
      <c r="U210" s="31"/>
      <c r="V210" s="30"/>
      <c r="W210" s="30"/>
      <c r="Y210" s="127" t="str">
        <f t="shared" si="40"/>
        <v/>
      </c>
      <c r="Z210" s="127" t="str">
        <f t="shared" si="40"/>
        <v/>
      </c>
      <c r="AA210" s="127" t="str">
        <f t="shared" si="40"/>
        <v/>
      </c>
      <c r="AB210" s="127" t="str">
        <f t="shared" si="40"/>
        <v/>
      </c>
      <c r="AD210" s="155" t="s">
        <v>49</v>
      </c>
      <c r="AE210" s="155" t="s">
        <v>49</v>
      </c>
      <c r="AF210" s="155" t="s">
        <v>49</v>
      </c>
      <c r="AG210" s="155" t="s">
        <v>49</v>
      </c>
    </row>
    <row r="211" spans="2:33" ht="17.100000000000001" customHeight="1" thickBot="1" x14ac:dyDescent="0.25">
      <c r="E211" s="30" t="s">
        <v>49</v>
      </c>
      <c r="F211" s="30" t="s">
        <v>49</v>
      </c>
      <c r="G211" s="31" t="s">
        <v>49</v>
      </c>
      <c r="H211" s="30" t="s">
        <v>49</v>
      </c>
      <c r="I211" s="30" t="s">
        <v>49</v>
      </c>
      <c r="J211" s="116"/>
      <c r="K211" s="127" t="s">
        <v>49</v>
      </c>
      <c r="L211" s="127" t="s">
        <v>49</v>
      </c>
      <c r="M211" s="127" t="s">
        <v>49</v>
      </c>
      <c r="N211" s="127" t="s">
        <v>49</v>
      </c>
      <c r="O211" s="157"/>
      <c r="S211" s="30" t="s">
        <v>49</v>
      </c>
      <c r="T211" s="30" t="s">
        <v>49</v>
      </c>
      <c r="U211" s="31" t="s">
        <v>49</v>
      </c>
      <c r="V211" s="30" t="s">
        <v>49</v>
      </c>
      <c r="W211" s="30" t="s">
        <v>49</v>
      </c>
      <c r="Y211" s="127" t="str">
        <f t="shared" si="40"/>
        <v/>
      </c>
      <c r="Z211" s="127" t="str">
        <f t="shared" si="40"/>
        <v/>
      </c>
      <c r="AA211" s="127" t="str">
        <f t="shared" si="40"/>
        <v/>
      </c>
      <c r="AB211" s="127" t="str">
        <f t="shared" si="40"/>
        <v/>
      </c>
      <c r="AD211" s="155" t="s">
        <v>49</v>
      </c>
      <c r="AE211" s="155" t="s">
        <v>49</v>
      </c>
      <c r="AF211" s="155" t="s">
        <v>49</v>
      </c>
      <c r="AG211" s="155" t="s">
        <v>49</v>
      </c>
    </row>
    <row r="212" spans="2:33" ht="36.6" customHeight="1" thickBot="1" x14ac:dyDescent="0.25">
      <c r="B212" s="48">
        <v>1</v>
      </c>
      <c r="C212" s="28" t="s">
        <v>241</v>
      </c>
      <c r="D212" s="144"/>
      <c r="E212" s="205">
        <v>14</v>
      </c>
      <c r="F212" s="205">
        <v>1</v>
      </c>
      <c r="G212" s="206">
        <v>0</v>
      </c>
      <c r="H212" s="205">
        <v>0</v>
      </c>
      <c r="I212" s="247">
        <f t="shared" ref="I212:I215" si="52">SUM(E212:H212)</f>
        <v>15</v>
      </c>
      <c r="J212" s="116"/>
      <c r="K212" s="192">
        <v>0.93333333333333335</v>
      </c>
      <c r="L212" s="192">
        <v>6.6666666666666666E-2</v>
      </c>
      <c r="M212" s="192">
        <v>0</v>
      </c>
      <c r="N212" s="192">
        <v>0</v>
      </c>
      <c r="O212" s="157"/>
      <c r="P212" s="48">
        <v>1</v>
      </c>
      <c r="Q212" s="28" t="s">
        <v>241</v>
      </c>
      <c r="R212" s="144"/>
      <c r="S212" s="30">
        <v>15</v>
      </c>
      <c r="T212" s="30">
        <v>1</v>
      </c>
      <c r="U212" s="31">
        <v>0</v>
      </c>
      <c r="V212" s="30">
        <v>0</v>
      </c>
      <c r="W212" s="30">
        <v>16</v>
      </c>
      <c r="Y212" s="127">
        <f t="shared" si="40"/>
        <v>0.9375</v>
      </c>
      <c r="Z212" s="127">
        <f t="shared" si="40"/>
        <v>6.25E-2</v>
      </c>
      <c r="AA212" s="127">
        <f t="shared" si="40"/>
        <v>0</v>
      </c>
      <c r="AB212" s="127">
        <f t="shared" si="40"/>
        <v>0</v>
      </c>
      <c r="AD212" s="264">
        <f t="shared" ref="AD212:AG215" si="53">K212-Y212</f>
        <v>-4.1666666666666519E-3</v>
      </c>
      <c r="AE212" s="264">
        <f t="shared" si="53"/>
        <v>4.1666666666666657E-3</v>
      </c>
      <c r="AF212" s="264">
        <f t="shared" si="53"/>
        <v>0</v>
      </c>
      <c r="AG212" s="264">
        <f t="shared" si="53"/>
        <v>0</v>
      </c>
    </row>
    <row r="213" spans="2:33" ht="36.6" customHeight="1" thickBot="1" x14ac:dyDescent="0.25">
      <c r="B213" s="48">
        <v>2</v>
      </c>
      <c r="C213" s="28" t="s">
        <v>242</v>
      </c>
      <c r="D213" s="144"/>
      <c r="E213" s="205">
        <v>14</v>
      </c>
      <c r="F213" s="205">
        <v>1</v>
      </c>
      <c r="G213" s="206">
        <v>0</v>
      </c>
      <c r="H213" s="205">
        <v>0</v>
      </c>
      <c r="I213" s="247">
        <f t="shared" si="52"/>
        <v>15</v>
      </c>
      <c r="J213" s="116"/>
      <c r="K213" s="192">
        <v>0.93333333333333335</v>
      </c>
      <c r="L213" s="192">
        <v>6.6666666666666666E-2</v>
      </c>
      <c r="M213" s="192">
        <v>0</v>
      </c>
      <c r="N213" s="192">
        <v>0</v>
      </c>
      <c r="O213" s="157"/>
      <c r="P213" s="48">
        <v>2</v>
      </c>
      <c r="Q213" s="28" t="s">
        <v>242</v>
      </c>
      <c r="R213" s="144"/>
      <c r="S213" s="30">
        <v>15</v>
      </c>
      <c r="T213" s="30">
        <v>1</v>
      </c>
      <c r="U213" s="31">
        <v>0</v>
      </c>
      <c r="V213" s="30">
        <v>0</v>
      </c>
      <c r="W213" s="30">
        <v>16</v>
      </c>
      <c r="Y213" s="127">
        <f t="shared" si="40"/>
        <v>0.9375</v>
      </c>
      <c r="Z213" s="127">
        <f t="shared" si="40"/>
        <v>6.25E-2</v>
      </c>
      <c r="AA213" s="127">
        <f t="shared" si="40"/>
        <v>0</v>
      </c>
      <c r="AB213" s="127">
        <f t="shared" si="40"/>
        <v>0</v>
      </c>
      <c r="AD213" s="264">
        <f t="shared" si="53"/>
        <v>-4.1666666666666519E-3</v>
      </c>
      <c r="AE213" s="264">
        <f t="shared" si="53"/>
        <v>4.1666666666666657E-3</v>
      </c>
      <c r="AF213" s="264">
        <f t="shared" si="53"/>
        <v>0</v>
      </c>
      <c r="AG213" s="264">
        <f t="shared" si="53"/>
        <v>0</v>
      </c>
    </row>
    <row r="214" spans="2:33" ht="36.6" customHeight="1" thickBot="1" x14ac:dyDescent="0.25">
      <c r="B214" s="48">
        <v>3</v>
      </c>
      <c r="C214" s="28" t="s">
        <v>243</v>
      </c>
      <c r="D214" s="144"/>
      <c r="E214" s="205">
        <v>15</v>
      </c>
      <c r="F214" s="205">
        <v>0</v>
      </c>
      <c r="G214" s="206">
        <v>0</v>
      </c>
      <c r="H214" s="205">
        <v>0</v>
      </c>
      <c r="I214" s="247">
        <f t="shared" si="52"/>
        <v>15</v>
      </c>
      <c r="J214" s="116"/>
      <c r="K214" s="192">
        <v>1</v>
      </c>
      <c r="L214" s="192">
        <v>0</v>
      </c>
      <c r="M214" s="192">
        <v>0</v>
      </c>
      <c r="N214" s="192">
        <v>0</v>
      </c>
      <c r="O214" s="157"/>
      <c r="P214" s="48">
        <v>3</v>
      </c>
      <c r="Q214" s="28" t="s">
        <v>243</v>
      </c>
      <c r="R214" s="144"/>
      <c r="S214" s="30">
        <v>12</v>
      </c>
      <c r="T214" s="30">
        <v>1</v>
      </c>
      <c r="U214" s="31">
        <v>3</v>
      </c>
      <c r="V214" s="30">
        <v>0</v>
      </c>
      <c r="W214" s="30">
        <v>16</v>
      </c>
      <c r="Y214" s="127">
        <f t="shared" si="40"/>
        <v>0.75</v>
      </c>
      <c r="Z214" s="127">
        <f t="shared" si="40"/>
        <v>6.25E-2</v>
      </c>
      <c r="AA214" s="127">
        <f t="shared" si="40"/>
        <v>0.1875</v>
      </c>
      <c r="AB214" s="127">
        <f t="shared" si="40"/>
        <v>0</v>
      </c>
      <c r="AD214" s="264">
        <f t="shared" si="53"/>
        <v>0.25</v>
      </c>
      <c r="AE214" s="264">
        <f t="shared" si="53"/>
        <v>-6.25E-2</v>
      </c>
      <c r="AF214" s="264">
        <f t="shared" si="53"/>
        <v>-0.1875</v>
      </c>
      <c r="AG214" s="264">
        <f t="shared" si="53"/>
        <v>0</v>
      </c>
    </row>
    <row r="215" spans="2:33" ht="36.6" customHeight="1" thickBot="1" x14ac:dyDescent="0.25">
      <c r="B215" s="48">
        <v>4</v>
      </c>
      <c r="C215" s="28" t="s">
        <v>244</v>
      </c>
      <c r="D215" s="144"/>
      <c r="E215" s="205">
        <v>15</v>
      </c>
      <c r="F215" s="205">
        <v>0</v>
      </c>
      <c r="G215" s="206">
        <v>0</v>
      </c>
      <c r="H215" s="205">
        <v>0</v>
      </c>
      <c r="I215" s="247">
        <f t="shared" si="52"/>
        <v>15</v>
      </c>
      <c r="J215" s="116"/>
      <c r="K215" s="192">
        <v>1</v>
      </c>
      <c r="L215" s="192">
        <v>0</v>
      </c>
      <c r="M215" s="192">
        <v>0</v>
      </c>
      <c r="N215" s="192">
        <v>0</v>
      </c>
      <c r="O215" s="157"/>
      <c r="P215" s="48">
        <v>4</v>
      </c>
      <c r="Q215" s="28" t="s">
        <v>244</v>
      </c>
      <c r="R215" s="144"/>
      <c r="S215" s="30">
        <v>11</v>
      </c>
      <c r="T215" s="30">
        <v>1</v>
      </c>
      <c r="U215" s="31">
        <v>4</v>
      </c>
      <c r="V215" s="30">
        <v>0</v>
      </c>
      <c r="W215" s="30">
        <v>16</v>
      </c>
      <c r="Y215" s="127">
        <f t="shared" si="40"/>
        <v>0.6875</v>
      </c>
      <c r="Z215" s="127">
        <f t="shared" si="40"/>
        <v>6.25E-2</v>
      </c>
      <c r="AA215" s="127">
        <f t="shared" si="40"/>
        <v>0.25</v>
      </c>
      <c r="AB215" s="127">
        <f t="shared" si="40"/>
        <v>0</v>
      </c>
      <c r="AD215" s="264">
        <f t="shared" si="53"/>
        <v>0.3125</v>
      </c>
      <c r="AE215" s="264">
        <f t="shared" si="53"/>
        <v>-6.25E-2</v>
      </c>
      <c r="AF215" s="264">
        <f t="shared" si="53"/>
        <v>-0.25</v>
      </c>
      <c r="AG215" s="264">
        <f t="shared" si="53"/>
        <v>0</v>
      </c>
    </row>
    <row r="216" spans="2:33" ht="16.350000000000001" customHeight="1" x14ac:dyDescent="0.2">
      <c r="B216" s="67"/>
      <c r="E216" s="30" t="s">
        <v>49</v>
      </c>
      <c r="F216" s="30" t="s">
        <v>49</v>
      </c>
      <c r="G216" s="31" t="s">
        <v>49</v>
      </c>
      <c r="H216" s="30" t="s">
        <v>49</v>
      </c>
      <c r="I216" s="30" t="s">
        <v>49</v>
      </c>
      <c r="J216" s="116"/>
      <c r="K216" s="127" t="s">
        <v>49</v>
      </c>
      <c r="L216" s="127" t="s">
        <v>49</v>
      </c>
      <c r="M216" s="127" t="s">
        <v>49</v>
      </c>
      <c r="N216" s="127" t="s">
        <v>49</v>
      </c>
      <c r="O216" s="157"/>
      <c r="P216" s="67"/>
      <c r="S216" s="30" t="s">
        <v>49</v>
      </c>
      <c r="T216" s="30" t="s">
        <v>49</v>
      </c>
      <c r="U216" s="31" t="s">
        <v>49</v>
      </c>
      <c r="V216" s="30" t="s">
        <v>49</v>
      </c>
      <c r="W216" s="30" t="s">
        <v>49</v>
      </c>
      <c r="Y216" s="127" t="str">
        <f t="shared" si="40"/>
        <v/>
      </c>
      <c r="Z216" s="127" t="str">
        <f t="shared" si="40"/>
        <v/>
      </c>
      <c r="AA216" s="127" t="str">
        <f t="shared" si="40"/>
        <v/>
      </c>
      <c r="AB216" s="127" t="str">
        <f t="shared" si="40"/>
        <v/>
      </c>
      <c r="AD216" s="174" t="s">
        <v>49</v>
      </c>
      <c r="AE216" s="174" t="s">
        <v>49</v>
      </c>
      <c r="AF216" s="174" t="s">
        <v>49</v>
      </c>
      <c r="AG216" s="174" t="s">
        <v>49</v>
      </c>
    </row>
    <row r="217" spans="2:33" ht="17.100000000000001" customHeight="1" x14ac:dyDescent="0.2">
      <c r="B217" s="60" t="s">
        <v>245</v>
      </c>
      <c r="C217" s="66"/>
      <c r="E217" s="30" t="s">
        <v>49</v>
      </c>
      <c r="F217" s="30" t="s">
        <v>49</v>
      </c>
      <c r="G217" s="31" t="s">
        <v>49</v>
      </c>
      <c r="H217" s="30" t="s">
        <v>49</v>
      </c>
      <c r="I217" s="30" t="s">
        <v>49</v>
      </c>
      <c r="J217" s="116"/>
      <c r="K217" s="127" t="s">
        <v>49</v>
      </c>
      <c r="L217" s="127" t="s">
        <v>49</v>
      </c>
      <c r="M217" s="127" t="s">
        <v>49</v>
      </c>
      <c r="N217" s="127" t="s">
        <v>49</v>
      </c>
      <c r="O217" s="157"/>
      <c r="P217" s="60" t="s">
        <v>245</v>
      </c>
      <c r="Q217" s="66"/>
      <c r="S217" s="30" t="s">
        <v>49</v>
      </c>
      <c r="T217" s="30" t="s">
        <v>49</v>
      </c>
      <c r="U217" s="31" t="s">
        <v>49</v>
      </c>
      <c r="V217" s="30" t="s">
        <v>49</v>
      </c>
      <c r="W217" s="30" t="s">
        <v>49</v>
      </c>
      <c r="Y217" s="127" t="str">
        <f t="shared" si="40"/>
        <v/>
      </c>
      <c r="Z217" s="127" t="str">
        <f t="shared" si="40"/>
        <v/>
      </c>
      <c r="AA217" s="127" t="str">
        <f t="shared" si="40"/>
        <v/>
      </c>
      <c r="AB217" s="127" t="str">
        <f t="shared" si="40"/>
        <v/>
      </c>
      <c r="AD217" s="174" t="s">
        <v>49</v>
      </c>
      <c r="AE217" s="174" t="s">
        <v>49</v>
      </c>
      <c r="AF217" s="174" t="s">
        <v>49</v>
      </c>
      <c r="AG217" s="174" t="s">
        <v>49</v>
      </c>
    </row>
    <row r="218" spans="2:33" ht="17.100000000000001" customHeight="1" thickBot="1" x14ac:dyDescent="0.25">
      <c r="B218" s="67"/>
      <c r="E218" s="30" t="s">
        <v>49</v>
      </c>
      <c r="F218" s="30" t="s">
        <v>49</v>
      </c>
      <c r="G218" s="31" t="s">
        <v>49</v>
      </c>
      <c r="H218" s="30" t="s">
        <v>49</v>
      </c>
      <c r="I218" s="30"/>
      <c r="J218" s="116"/>
      <c r="K218" s="127" t="s">
        <v>49</v>
      </c>
      <c r="L218" s="127" t="s">
        <v>49</v>
      </c>
      <c r="M218" s="127" t="s">
        <v>49</v>
      </c>
      <c r="N218" s="127" t="s">
        <v>49</v>
      </c>
      <c r="O218" s="157"/>
      <c r="P218" s="67"/>
      <c r="S218" s="30"/>
      <c r="T218" s="30"/>
      <c r="U218" s="31"/>
      <c r="V218" s="30"/>
      <c r="W218" s="30"/>
      <c r="Y218" s="127" t="str">
        <f t="shared" si="40"/>
        <v/>
      </c>
      <c r="Z218" s="127" t="str">
        <f t="shared" si="40"/>
        <v/>
      </c>
      <c r="AA218" s="127" t="str">
        <f t="shared" si="40"/>
        <v/>
      </c>
      <c r="AB218" s="127" t="str">
        <f t="shared" si="40"/>
        <v/>
      </c>
      <c r="AD218" s="174" t="s">
        <v>49</v>
      </c>
      <c r="AE218" s="174" t="s">
        <v>49</v>
      </c>
      <c r="AF218" s="174" t="s">
        <v>49</v>
      </c>
      <c r="AG218" s="174" t="s">
        <v>49</v>
      </c>
    </row>
    <row r="219" spans="2:33" ht="59.1" customHeight="1" thickBot="1" x14ac:dyDescent="0.25">
      <c r="B219" s="48">
        <v>1</v>
      </c>
      <c r="C219" s="28" t="s">
        <v>617</v>
      </c>
      <c r="D219" s="144"/>
      <c r="E219" s="205">
        <v>14</v>
      </c>
      <c r="F219" s="205">
        <v>1</v>
      </c>
      <c r="G219" s="206">
        <v>0</v>
      </c>
      <c r="H219" s="205">
        <v>0</v>
      </c>
      <c r="I219" s="247">
        <f t="shared" ref="I219:I223" si="54">SUM(E219:H219)</f>
        <v>15</v>
      </c>
      <c r="J219" s="116"/>
      <c r="K219" s="192">
        <v>0.93333333333333335</v>
      </c>
      <c r="L219" s="192">
        <v>6.6666666666666666E-2</v>
      </c>
      <c r="M219" s="192">
        <v>0</v>
      </c>
      <c r="N219" s="192">
        <v>0</v>
      </c>
      <c r="O219" s="157"/>
      <c r="P219" s="48">
        <v>1</v>
      </c>
      <c r="Q219" s="28" t="s">
        <v>246</v>
      </c>
      <c r="R219" s="144"/>
      <c r="S219" s="30">
        <v>15</v>
      </c>
      <c r="T219" s="30">
        <v>1</v>
      </c>
      <c r="U219" s="31">
        <v>0</v>
      </c>
      <c r="V219" s="30">
        <v>0</v>
      </c>
      <c r="W219" s="30">
        <v>16</v>
      </c>
      <c r="Y219" s="127">
        <f t="shared" si="40"/>
        <v>0.9375</v>
      </c>
      <c r="Z219" s="127">
        <f t="shared" si="40"/>
        <v>6.25E-2</v>
      </c>
      <c r="AA219" s="127">
        <f t="shared" si="40"/>
        <v>0</v>
      </c>
      <c r="AB219" s="127">
        <f t="shared" si="40"/>
        <v>0</v>
      </c>
      <c r="AD219" s="264">
        <f t="shared" ref="AD219:AG223" si="55">K219-Y219</f>
        <v>-4.1666666666666519E-3</v>
      </c>
      <c r="AE219" s="264">
        <f t="shared" si="55"/>
        <v>4.1666666666666657E-3</v>
      </c>
      <c r="AF219" s="264">
        <f t="shared" si="55"/>
        <v>0</v>
      </c>
      <c r="AG219" s="264">
        <f t="shared" si="55"/>
        <v>0</v>
      </c>
    </row>
    <row r="220" spans="2:33" ht="17.100000000000001" customHeight="1" thickBot="1" x14ac:dyDescent="0.25">
      <c r="B220" s="48">
        <v>2</v>
      </c>
      <c r="C220" s="28" t="s">
        <v>247</v>
      </c>
      <c r="D220" s="144"/>
      <c r="E220" s="205">
        <v>15</v>
      </c>
      <c r="F220" s="205">
        <v>0</v>
      </c>
      <c r="G220" s="206">
        <v>0</v>
      </c>
      <c r="H220" s="205">
        <v>0</v>
      </c>
      <c r="I220" s="247">
        <f t="shared" si="54"/>
        <v>15</v>
      </c>
      <c r="J220" s="116"/>
      <c r="K220" s="192">
        <v>1</v>
      </c>
      <c r="L220" s="192">
        <v>0</v>
      </c>
      <c r="M220" s="192">
        <v>0</v>
      </c>
      <c r="N220" s="192">
        <v>0</v>
      </c>
      <c r="O220" s="157"/>
      <c r="P220" s="48">
        <v>2</v>
      </c>
      <c r="Q220" s="28" t="s">
        <v>247</v>
      </c>
      <c r="R220" s="144"/>
      <c r="S220" s="30">
        <v>9</v>
      </c>
      <c r="T220" s="30">
        <v>5</v>
      </c>
      <c r="U220" s="31">
        <v>1</v>
      </c>
      <c r="V220" s="30">
        <v>1</v>
      </c>
      <c r="W220" s="30">
        <v>16</v>
      </c>
      <c r="Y220" s="127">
        <f t="shared" si="40"/>
        <v>0.5625</v>
      </c>
      <c r="Z220" s="127">
        <f t="shared" si="40"/>
        <v>0.3125</v>
      </c>
      <c r="AA220" s="127">
        <f t="shared" si="40"/>
        <v>6.25E-2</v>
      </c>
      <c r="AB220" s="127">
        <f t="shared" si="40"/>
        <v>6.25E-2</v>
      </c>
      <c r="AD220" s="264">
        <f t="shared" si="55"/>
        <v>0.4375</v>
      </c>
      <c r="AE220" s="264">
        <f t="shared" si="55"/>
        <v>-0.3125</v>
      </c>
      <c r="AF220" s="264">
        <f t="shared" si="55"/>
        <v>-6.25E-2</v>
      </c>
      <c r="AG220" s="264">
        <f t="shared" si="55"/>
        <v>-6.25E-2</v>
      </c>
    </row>
    <row r="221" spans="2:33" ht="36.6" customHeight="1" thickBot="1" x14ac:dyDescent="0.25">
      <c r="B221" s="48">
        <v>3</v>
      </c>
      <c r="C221" s="28" t="s">
        <v>248</v>
      </c>
      <c r="D221" s="144"/>
      <c r="E221" s="205">
        <v>13</v>
      </c>
      <c r="F221" s="205">
        <v>1</v>
      </c>
      <c r="G221" s="206">
        <v>1</v>
      </c>
      <c r="H221" s="205">
        <v>0</v>
      </c>
      <c r="I221" s="247">
        <f t="shared" si="54"/>
        <v>15</v>
      </c>
      <c r="J221" s="116"/>
      <c r="K221" s="192">
        <v>0.8666666666666667</v>
      </c>
      <c r="L221" s="192">
        <v>6.6666666666666666E-2</v>
      </c>
      <c r="M221" s="192">
        <v>6.6666666666666666E-2</v>
      </c>
      <c r="N221" s="192">
        <v>0</v>
      </c>
      <c r="O221" s="157"/>
      <c r="P221" s="48">
        <v>3</v>
      </c>
      <c r="Q221" s="28" t="s">
        <v>248</v>
      </c>
      <c r="R221" s="144"/>
      <c r="S221" s="30">
        <v>13</v>
      </c>
      <c r="T221" s="30">
        <v>2</v>
      </c>
      <c r="U221" s="31">
        <v>0</v>
      </c>
      <c r="V221" s="30">
        <v>1</v>
      </c>
      <c r="W221" s="30">
        <v>16</v>
      </c>
      <c r="Y221" s="127">
        <f t="shared" si="40"/>
        <v>0.8125</v>
      </c>
      <c r="Z221" s="127">
        <f t="shared" si="40"/>
        <v>0.125</v>
      </c>
      <c r="AA221" s="127">
        <f t="shared" si="40"/>
        <v>0</v>
      </c>
      <c r="AB221" s="127">
        <f t="shared" si="40"/>
        <v>6.25E-2</v>
      </c>
      <c r="AD221" s="264">
        <f t="shared" si="55"/>
        <v>5.4166666666666696E-2</v>
      </c>
      <c r="AE221" s="264">
        <f t="shared" si="55"/>
        <v>-5.8333333333333334E-2</v>
      </c>
      <c r="AF221" s="264">
        <f t="shared" si="55"/>
        <v>6.6666666666666666E-2</v>
      </c>
      <c r="AG221" s="264">
        <f t="shared" si="55"/>
        <v>-6.25E-2</v>
      </c>
    </row>
    <row r="222" spans="2:33" ht="25.35" customHeight="1" thickBot="1" x14ac:dyDescent="0.25">
      <c r="B222" s="48">
        <v>4</v>
      </c>
      <c r="C222" s="28" t="s">
        <v>249</v>
      </c>
      <c r="D222" s="144"/>
      <c r="E222" s="205">
        <v>13</v>
      </c>
      <c r="F222" s="205">
        <v>2</v>
      </c>
      <c r="G222" s="206">
        <v>0</v>
      </c>
      <c r="H222" s="205">
        <v>0</v>
      </c>
      <c r="I222" s="247">
        <f t="shared" si="54"/>
        <v>15</v>
      </c>
      <c r="J222" s="116"/>
      <c r="K222" s="192">
        <v>0.8666666666666667</v>
      </c>
      <c r="L222" s="192">
        <v>0.13333333333333333</v>
      </c>
      <c r="M222" s="192">
        <v>0</v>
      </c>
      <c r="N222" s="192">
        <v>0</v>
      </c>
      <c r="O222" s="157"/>
      <c r="P222" s="48">
        <v>4</v>
      </c>
      <c r="Q222" s="28" t="s">
        <v>249</v>
      </c>
      <c r="R222" s="144"/>
      <c r="S222" s="30">
        <v>15</v>
      </c>
      <c r="T222" s="30">
        <v>1</v>
      </c>
      <c r="U222" s="31">
        <v>0</v>
      </c>
      <c r="V222" s="30">
        <v>0</v>
      </c>
      <c r="W222" s="30">
        <v>16</v>
      </c>
      <c r="Y222" s="127">
        <f t="shared" si="40"/>
        <v>0.9375</v>
      </c>
      <c r="Z222" s="127">
        <f t="shared" si="40"/>
        <v>6.25E-2</v>
      </c>
      <c r="AA222" s="127">
        <f t="shared" si="40"/>
        <v>0</v>
      </c>
      <c r="AB222" s="127">
        <f t="shared" si="40"/>
        <v>0</v>
      </c>
      <c r="AD222" s="264">
        <f t="shared" si="55"/>
        <v>-7.0833333333333304E-2</v>
      </c>
      <c r="AE222" s="264">
        <f t="shared" si="55"/>
        <v>7.0833333333333331E-2</v>
      </c>
      <c r="AF222" s="264">
        <f t="shared" si="55"/>
        <v>0</v>
      </c>
      <c r="AG222" s="264">
        <f t="shared" si="55"/>
        <v>0</v>
      </c>
    </row>
    <row r="223" spans="2:33" ht="36.6" customHeight="1" thickBot="1" x14ac:dyDescent="0.25">
      <c r="B223" s="48">
        <v>5</v>
      </c>
      <c r="C223" s="28" t="s">
        <v>618</v>
      </c>
      <c r="D223" s="144"/>
      <c r="E223" s="205">
        <v>13</v>
      </c>
      <c r="F223" s="205">
        <v>2</v>
      </c>
      <c r="G223" s="206">
        <v>0</v>
      </c>
      <c r="H223" s="205">
        <v>0</v>
      </c>
      <c r="I223" s="247">
        <f t="shared" si="54"/>
        <v>15</v>
      </c>
      <c r="J223" s="116"/>
      <c r="K223" s="192">
        <v>0.8666666666666667</v>
      </c>
      <c r="L223" s="192">
        <v>0.13333333333333333</v>
      </c>
      <c r="M223" s="192">
        <v>0</v>
      </c>
      <c r="N223" s="192">
        <v>0</v>
      </c>
      <c r="O223" s="157"/>
      <c r="P223" s="48">
        <v>5</v>
      </c>
      <c r="Q223" s="28" t="s">
        <v>250</v>
      </c>
      <c r="R223" s="144"/>
      <c r="S223" s="30">
        <v>6</v>
      </c>
      <c r="T223" s="30">
        <v>3</v>
      </c>
      <c r="U223" s="31">
        <v>4</v>
      </c>
      <c r="V223" s="30">
        <v>3</v>
      </c>
      <c r="W223" s="30">
        <v>16</v>
      </c>
      <c r="Y223" s="127">
        <f t="shared" si="40"/>
        <v>0.375</v>
      </c>
      <c r="Z223" s="127">
        <f t="shared" si="40"/>
        <v>0.1875</v>
      </c>
      <c r="AA223" s="127">
        <f t="shared" si="40"/>
        <v>0.25</v>
      </c>
      <c r="AB223" s="127">
        <f t="shared" si="40"/>
        <v>0.1875</v>
      </c>
      <c r="AD223" s="264">
        <f t="shared" si="55"/>
        <v>0.4916666666666667</v>
      </c>
      <c r="AE223" s="264">
        <f t="shared" si="55"/>
        <v>-5.4166666666666669E-2</v>
      </c>
      <c r="AF223" s="264">
        <f t="shared" si="55"/>
        <v>-0.25</v>
      </c>
      <c r="AG223" s="264">
        <f t="shared" si="55"/>
        <v>-0.1875</v>
      </c>
    </row>
    <row r="224" spans="2:33" ht="16.350000000000001" customHeight="1" x14ac:dyDescent="0.2">
      <c r="B224" s="67"/>
      <c r="E224" s="30" t="s">
        <v>49</v>
      </c>
      <c r="F224" s="30" t="s">
        <v>49</v>
      </c>
      <c r="G224" s="31" t="s">
        <v>49</v>
      </c>
      <c r="H224" s="30" t="s">
        <v>49</v>
      </c>
      <c r="I224" s="30" t="s">
        <v>49</v>
      </c>
      <c r="J224" s="116"/>
      <c r="K224" s="127" t="s">
        <v>49</v>
      </c>
      <c r="L224" s="127" t="s">
        <v>49</v>
      </c>
      <c r="M224" s="127" t="s">
        <v>49</v>
      </c>
      <c r="N224" s="127" t="s">
        <v>49</v>
      </c>
      <c r="O224" s="157"/>
      <c r="P224" s="67"/>
      <c r="S224" s="30" t="s">
        <v>49</v>
      </c>
      <c r="T224" s="30" t="s">
        <v>49</v>
      </c>
      <c r="U224" s="31" t="s">
        <v>49</v>
      </c>
      <c r="V224" s="30" t="s">
        <v>49</v>
      </c>
      <c r="W224" s="30" t="s">
        <v>49</v>
      </c>
      <c r="Y224" s="127" t="str">
        <f t="shared" si="40"/>
        <v/>
      </c>
      <c r="Z224" s="127" t="str">
        <f t="shared" si="40"/>
        <v/>
      </c>
      <c r="AA224" s="127" t="str">
        <f t="shared" si="40"/>
        <v/>
      </c>
      <c r="AB224" s="127" t="str">
        <f t="shared" si="40"/>
        <v/>
      </c>
      <c r="AD224" s="174" t="s">
        <v>49</v>
      </c>
      <c r="AE224" s="174" t="s">
        <v>49</v>
      </c>
      <c r="AF224" s="174" t="s">
        <v>49</v>
      </c>
      <c r="AG224" s="174" t="s">
        <v>49</v>
      </c>
    </row>
    <row r="225" spans="2:33" ht="17.100000000000001" customHeight="1" x14ac:dyDescent="0.2">
      <c r="B225" s="60" t="s">
        <v>251</v>
      </c>
      <c r="C225" s="66"/>
      <c r="E225" s="30" t="s">
        <v>49</v>
      </c>
      <c r="F225" s="30" t="s">
        <v>49</v>
      </c>
      <c r="G225" s="31" t="s">
        <v>49</v>
      </c>
      <c r="H225" s="30" t="s">
        <v>49</v>
      </c>
      <c r="I225" s="30" t="s">
        <v>49</v>
      </c>
      <c r="J225" s="116"/>
      <c r="K225" s="127" t="s">
        <v>49</v>
      </c>
      <c r="L225" s="127" t="s">
        <v>49</v>
      </c>
      <c r="M225" s="127" t="s">
        <v>49</v>
      </c>
      <c r="N225" s="127" t="s">
        <v>49</v>
      </c>
      <c r="O225" s="157"/>
      <c r="P225" s="60" t="s">
        <v>251</v>
      </c>
      <c r="Q225" s="66"/>
      <c r="S225" s="30" t="s">
        <v>49</v>
      </c>
      <c r="T225" s="30" t="s">
        <v>49</v>
      </c>
      <c r="U225" s="31" t="s">
        <v>49</v>
      </c>
      <c r="V225" s="30" t="s">
        <v>49</v>
      </c>
      <c r="W225" s="30" t="s">
        <v>49</v>
      </c>
      <c r="Y225" s="127" t="str">
        <f t="shared" si="40"/>
        <v/>
      </c>
      <c r="Z225" s="127" t="str">
        <f t="shared" si="40"/>
        <v/>
      </c>
      <c r="AA225" s="127" t="str">
        <f t="shared" si="40"/>
        <v/>
      </c>
      <c r="AB225" s="127" t="str">
        <f t="shared" si="40"/>
        <v/>
      </c>
      <c r="AD225" s="174" t="s">
        <v>49</v>
      </c>
      <c r="AE225" s="174" t="s">
        <v>49</v>
      </c>
      <c r="AF225" s="174" t="s">
        <v>49</v>
      </c>
      <c r="AG225" s="174" t="s">
        <v>49</v>
      </c>
    </row>
    <row r="226" spans="2:33" ht="17.100000000000001" customHeight="1" thickBot="1" x14ac:dyDescent="0.25">
      <c r="B226" s="67"/>
      <c r="E226" s="30" t="s">
        <v>49</v>
      </c>
      <c r="F226" s="30" t="s">
        <v>49</v>
      </c>
      <c r="G226" s="31" t="s">
        <v>49</v>
      </c>
      <c r="H226" s="30" t="s">
        <v>49</v>
      </c>
      <c r="I226" s="30" t="s">
        <v>49</v>
      </c>
      <c r="J226" s="116"/>
      <c r="K226" s="127" t="s">
        <v>49</v>
      </c>
      <c r="L226" s="127" t="s">
        <v>49</v>
      </c>
      <c r="M226" s="127" t="s">
        <v>49</v>
      </c>
      <c r="N226" s="127" t="s">
        <v>49</v>
      </c>
      <c r="O226" s="157"/>
      <c r="P226" s="67"/>
      <c r="S226" s="30" t="s">
        <v>49</v>
      </c>
      <c r="T226" s="30" t="s">
        <v>49</v>
      </c>
      <c r="U226" s="31" t="s">
        <v>49</v>
      </c>
      <c r="V226" s="30" t="s">
        <v>49</v>
      </c>
      <c r="W226" s="30" t="s">
        <v>49</v>
      </c>
      <c r="Y226" s="127" t="str">
        <f t="shared" si="40"/>
        <v/>
      </c>
      <c r="Z226" s="127" t="str">
        <f t="shared" si="40"/>
        <v/>
      </c>
      <c r="AA226" s="127" t="str">
        <f t="shared" si="40"/>
        <v/>
      </c>
      <c r="AB226" s="127" t="str">
        <f t="shared" ref="AB226:AB289" si="56">IF(ISERROR(V226/$W226),"",V226/$W226)</f>
        <v/>
      </c>
      <c r="AD226" s="174" t="s">
        <v>49</v>
      </c>
      <c r="AE226" s="174" t="s">
        <v>49</v>
      </c>
      <c r="AF226" s="174" t="s">
        <v>49</v>
      </c>
      <c r="AG226" s="174" t="s">
        <v>49</v>
      </c>
    </row>
    <row r="227" spans="2:33" ht="17.100000000000001" customHeight="1" thickBot="1" x14ac:dyDescent="0.25">
      <c r="B227" s="35">
        <v>1</v>
      </c>
      <c r="C227" s="36" t="s">
        <v>252</v>
      </c>
      <c r="E227" s="30" t="s">
        <v>49</v>
      </c>
      <c r="F227" s="30" t="s">
        <v>49</v>
      </c>
      <c r="G227" s="31" t="s">
        <v>49</v>
      </c>
      <c r="H227" s="30" t="s">
        <v>49</v>
      </c>
      <c r="I227" s="30" t="s">
        <v>49</v>
      </c>
      <c r="J227" s="116"/>
      <c r="K227" s="127" t="s">
        <v>49</v>
      </c>
      <c r="L227" s="127" t="s">
        <v>49</v>
      </c>
      <c r="M227" s="127" t="s">
        <v>49</v>
      </c>
      <c r="N227" s="127" t="s">
        <v>49</v>
      </c>
      <c r="O227" s="157"/>
      <c r="P227" s="35">
        <v>1</v>
      </c>
      <c r="Q227" s="36" t="s">
        <v>252</v>
      </c>
      <c r="S227" s="30" t="s">
        <v>49</v>
      </c>
      <c r="T227" s="30" t="s">
        <v>49</v>
      </c>
      <c r="U227" s="31" t="s">
        <v>49</v>
      </c>
      <c r="V227" s="30" t="s">
        <v>49</v>
      </c>
      <c r="W227" s="30" t="s">
        <v>49</v>
      </c>
      <c r="Y227" s="127" t="str">
        <f t="shared" ref="Y227:AB290" si="57">IF(ISERROR(S227/$W227),"",S227/$W227)</f>
        <v/>
      </c>
      <c r="Z227" s="127" t="str">
        <f t="shared" si="57"/>
        <v/>
      </c>
      <c r="AA227" s="127" t="str">
        <f t="shared" si="57"/>
        <v/>
      </c>
      <c r="AB227" s="127" t="str">
        <f t="shared" si="56"/>
        <v/>
      </c>
      <c r="AD227" s="174" t="s">
        <v>49</v>
      </c>
      <c r="AE227" s="174" t="s">
        <v>49</v>
      </c>
      <c r="AF227" s="174" t="s">
        <v>49</v>
      </c>
      <c r="AG227" s="174" t="s">
        <v>49</v>
      </c>
    </row>
    <row r="228" spans="2:33" ht="36.6" customHeight="1" thickBot="1" x14ac:dyDescent="0.25">
      <c r="B228" s="48" t="s">
        <v>138</v>
      </c>
      <c r="C228" s="28" t="s">
        <v>253</v>
      </c>
      <c r="D228" s="144"/>
      <c r="E228" s="205">
        <v>8</v>
      </c>
      <c r="F228" s="205">
        <v>2</v>
      </c>
      <c r="G228" s="206">
        <v>0</v>
      </c>
      <c r="H228" s="205">
        <v>0</v>
      </c>
      <c r="I228" s="247">
        <f t="shared" ref="I228:I232" si="58">SUM(E228:H228)</f>
        <v>10</v>
      </c>
      <c r="J228" s="116"/>
      <c r="K228" s="192">
        <v>0.8</v>
      </c>
      <c r="L228" s="192">
        <v>0.2</v>
      </c>
      <c r="M228" s="192">
        <v>0</v>
      </c>
      <c r="N228" s="192">
        <v>0</v>
      </c>
      <c r="O228" s="157"/>
      <c r="P228" s="48" t="s">
        <v>138</v>
      </c>
      <c r="Q228" s="28" t="s">
        <v>253</v>
      </c>
      <c r="R228" s="144"/>
      <c r="S228" s="30">
        <v>7</v>
      </c>
      <c r="T228" s="30">
        <v>1</v>
      </c>
      <c r="U228" s="31">
        <v>0</v>
      </c>
      <c r="V228" s="30">
        <v>0</v>
      </c>
      <c r="W228" s="30">
        <v>8</v>
      </c>
      <c r="Y228" s="127">
        <f t="shared" si="57"/>
        <v>0.875</v>
      </c>
      <c r="Z228" s="127">
        <f t="shared" si="57"/>
        <v>0.125</v>
      </c>
      <c r="AA228" s="127">
        <f t="shared" si="57"/>
        <v>0</v>
      </c>
      <c r="AB228" s="127">
        <f t="shared" si="56"/>
        <v>0</v>
      </c>
      <c r="AD228" s="264">
        <f t="shared" ref="AD228:AG232" si="59">K228-Y228</f>
        <v>-7.4999999999999956E-2</v>
      </c>
      <c r="AE228" s="264">
        <f t="shared" si="59"/>
        <v>7.5000000000000011E-2</v>
      </c>
      <c r="AF228" s="264">
        <f t="shared" si="59"/>
        <v>0</v>
      </c>
      <c r="AG228" s="264">
        <f t="shared" si="59"/>
        <v>0</v>
      </c>
    </row>
    <row r="229" spans="2:33" ht="36.6" customHeight="1" thickBot="1" x14ac:dyDescent="0.25">
      <c r="B229" s="48" t="s">
        <v>149</v>
      </c>
      <c r="C229" s="28" t="s">
        <v>254</v>
      </c>
      <c r="D229" s="144"/>
      <c r="E229" s="205">
        <v>8</v>
      </c>
      <c r="F229" s="205">
        <v>1</v>
      </c>
      <c r="G229" s="206">
        <v>1</v>
      </c>
      <c r="H229" s="205">
        <v>0</v>
      </c>
      <c r="I229" s="247">
        <f t="shared" si="58"/>
        <v>10</v>
      </c>
      <c r="J229" s="116"/>
      <c r="K229" s="192">
        <v>0.8</v>
      </c>
      <c r="L229" s="192">
        <v>0.1</v>
      </c>
      <c r="M229" s="192">
        <v>0.1</v>
      </c>
      <c r="N229" s="192">
        <v>0</v>
      </c>
      <c r="O229" s="157"/>
      <c r="P229" s="48" t="s">
        <v>149</v>
      </c>
      <c r="Q229" s="28" t="s">
        <v>254</v>
      </c>
      <c r="R229" s="144"/>
      <c r="S229" s="30">
        <v>7</v>
      </c>
      <c r="T229" s="30">
        <v>1</v>
      </c>
      <c r="U229" s="31">
        <v>0</v>
      </c>
      <c r="V229" s="30">
        <v>0</v>
      </c>
      <c r="W229" s="30">
        <v>8</v>
      </c>
      <c r="Y229" s="127">
        <f t="shared" si="57"/>
        <v>0.875</v>
      </c>
      <c r="Z229" s="127">
        <f t="shared" si="57"/>
        <v>0.125</v>
      </c>
      <c r="AA229" s="127">
        <f t="shared" si="57"/>
        <v>0</v>
      </c>
      <c r="AB229" s="127">
        <f t="shared" si="56"/>
        <v>0</v>
      </c>
      <c r="AD229" s="264">
        <f t="shared" si="59"/>
        <v>-7.4999999999999956E-2</v>
      </c>
      <c r="AE229" s="264">
        <f t="shared" si="59"/>
        <v>-2.4999999999999994E-2</v>
      </c>
      <c r="AF229" s="264">
        <f t="shared" si="59"/>
        <v>0.1</v>
      </c>
      <c r="AG229" s="264">
        <f t="shared" si="59"/>
        <v>0</v>
      </c>
    </row>
    <row r="230" spans="2:33" ht="25.35" customHeight="1" thickBot="1" x14ac:dyDescent="0.25">
      <c r="B230" s="48" t="s">
        <v>152</v>
      </c>
      <c r="C230" s="28" t="s">
        <v>255</v>
      </c>
      <c r="D230" s="144"/>
      <c r="E230" s="205">
        <v>9</v>
      </c>
      <c r="F230" s="205">
        <v>1</v>
      </c>
      <c r="G230" s="206">
        <v>0</v>
      </c>
      <c r="H230" s="205">
        <v>0</v>
      </c>
      <c r="I230" s="247">
        <f t="shared" si="58"/>
        <v>10</v>
      </c>
      <c r="J230" s="116"/>
      <c r="K230" s="192">
        <v>0.9</v>
      </c>
      <c r="L230" s="192">
        <v>0.1</v>
      </c>
      <c r="M230" s="192">
        <v>0</v>
      </c>
      <c r="N230" s="192">
        <v>0</v>
      </c>
      <c r="O230" s="157"/>
      <c r="P230" s="48" t="s">
        <v>152</v>
      </c>
      <c r="Q230" s="28" t="s">
        <v>255</v>
      </c>
      <c r="R230" s="144"/>
      <c r="S230" s="30">
        <v>7</v>
      </c>
      <c r="T230" s="30">
        <v>1</v>
      </c>
      <c r="U230" s="31">
        <v>0</v>
      </c>
      <c r="V230" s="30">
        <v>0</v>
      </c>
      <c r="W230" s="30">
        <v>8</v>
      </c>
      <c r="Y230" s="127">
        <f t="shared" si="57"/>
        <v>0.875</v>
      </c>
      <c r="Z230" s="127">
        <f t="shared" si="57"/>
        <v>0.125</v>
      </c>
      <c r="AA230" s="127">
        <f t="shared" si="57"/>
        <v>0</v>
      </c>
      <c r="AB230" s="127">
        <f t="shared" si="56"/>
        <v>0</v>
      </c>
      <c r="AD230" s="264">
        <f t="shared" si="59"/>
        <v>2.5000000000000022E-2</v>
      </c>
      <c r="AE230" s="264">
        <f t="shared" si="59"/>
        <v>-2.4999999999999994E-2</v>
      </c>
      <c r="AF230" s="264">
        <f t="shared" si="59"/>
        <v>0</v>
      </c>
      <c r="AG230" s="264">
        <f t="shared" si="59"/>
        <v>0</v>
      </c>
    </row>
    <row r="231" spans="2:33" ht="36.6" customHeight="1" thickBot="1" x14ac:dyDescent="0.25">
      <c r="B231" s="48" t="s">
        <v>256</v>
      </c>
      <c r="C231" s="28" t="s">
        <v>257</v>
      </c>
      <c r="D231" s="144"/>
      <c r="E231" s="205">
        <v>9</v>
      </c>
      <c r="F231" s="205">
        <v>1</v>
      </c>
      <c r="G231" s="206">
        <v>0</v>
      </c>
      <c r="H231" s="205">
        <v>0</v>
      </c>
      <c r="I231" s="247">
        <f t="shared" si="58"/>
        <v>10</v>
      </c>
      <c r="J231" s="116"/>
      <c r="K231" s="192">
        <v>0.9</v>
      </c>
      <c r="L231" s="192">
        <v>0.1</v>
      </c>
      <c r="M231" s="192">
        <v>0</v>
      </c>
      <c r="N231" s="192">
        <v>0</v>
      </c>
      <c r="O231" s="157"/>
      <c r="P231" s="48" t="s">
        <v>256</v>
      </c>
      <c r="Q231" s="28" t="s">
        <v>257</v>
      </c>
      <c r="R231" s="144"/>
      <c r="S231" s="30">
        <v>7</v>
      </c>
      <c r="T231" s="30">
        <v>1</v>
      </c>
      <c r="U231" s="31">
        <v>0</v>
      </c>
      <c r="V231" s="30">
        <v>0</v>
      </c>
      <c r="W231" s="30">
        <v>8</v>
      </c>
      <c r="Y231" s="127">
        <f t="shared" si="57"/>
        <v>0.875</v>
      </c>
      <c r="Z231" s="127">
        <f t="shared" si="57"/>
        <v>0.125</v>
      </c>
      <c r="AA231" s="127">
        <f t="shared" si="57"/>
        <v>0</v>
      </c>
      <c r="AB231" s="127">
        <f t="shared" si="56"/>
        <v>0</v>
      </c>
      <c r="AD231" s="264">
        <f t="shared" si="59"/>
        <v>2.5000000000000022E-2</v>
      </c>
      <c r="AE231" s="264">
        <f t="shared" si="59"/>
        <v>-2.4999999999999994E-2</v>
      </c>
      <c r="AF231" s="264">
        <f t="shared" si="59"/>
        <v>0</v>
      </c>
      <c r="AG231" s="264">
        <f t="shared" si="59"/>
        <v>0</v>
      </c>
    </row>
    <row r="232" spans="2:33" ht="25.35" customHeight="1" thickBot="1" x14ac:dyDescent="0.25">
      <c r="B232" s="48" t="s">
        <v>258</v>
      </c>
      <c r="C232" s="28" t="s">
        <v>259</v>
      </c>
      <c r="D232" s="144"/>
      <c r="E232" s="205">
        <v>9</v>
      </c>
      <c r="F232" s="205">
        <v>1</v>
      </c>
      <c r="G232" s="206">
        <v>0</v>
      </c>
      <c r="H232" s="205">
        <v>0</v>
      </c>
      <c r="I232" s="247">
        <f t="shared" si="58"/>
        <v>10</v>
      </c>
      <c r="J232" s="116"/>
      <c r="K232" s="192">
        <v>0.9</v>
      </c>
      <c r="L232" s="192">
        <v>0.1</v>
      </c>
      <c r="M232" s="192">
        <v>0</v>
      </c>
      <c r="N232" s="192">
        <v>0</v>
      </c>
      <c r="O232" s="157"/>
      <c r="P232" s="48" t="s">
        <v>258</v>
      </c>
      <c r="Q232" s="28" t="s">
        <v>259</v>
      </c>
      <c r="R232" s="144"/>
      <c r="S232" s="30">
        <v>7</v>
      </c>
      <c r="T232" s="30">
        <v>1</v>
      </c>
      <c r="U232" s="31">
        <v>0</v>
      </c>
      <c r="V232" s="30">
        <v>0</v>
      </c>
      <c r="W232" s="30">
        <v>8</v>
      </c>
      <c r="Y232" s="127">
        <f t="shared" si="57"/>
        <v>0.875</v>
      </c>
      <c r="Z232" s="127">
        <f t="shared" si="57"/>
        <v>0.125</v>
      </c>
      <c r="AA232" s="127">
        <f t="shared" si="57"/>
        <v>0</v>
      </c>
      <c r="AB232" s="127">
        <f t="shared" si="56"/>
        <v>0</v>
      </c>
      <c r="AD232" s="264">
        <f t="shared" si="59"/>
        <v>2.5000000000000022E-2</v>
      </c>
      <c r="AE232" s="264">
        <f t="shared" si="59"/>
        <v>-2.4999999999999994E-2</v>
      </c>
      <c r="AF232" s="264">
        <f t="shared" si="59"/>
        <v>0</v>
      </c>
      <c r="AG232" s="264">
        <f t="shared" si="59"/>
        <v>0</v>
      </c>
    </row>
    <row r="233" spans="2:33" ht="17.100000000000001" customHeight="1" thickBot="1" x14ac:dyDescent="0.25">
      <c r="B233" s="35">
        <v>2</v>
      </c>
      <c r="C233" s="36" t="s">
        <v>260</v>
      </c>
      <c r="E233" s="30" t="s">
        <v>49</v>
      </c>
      <c r="F233" s="30" t="s">
        <v>49</v>
      </c>
      <c r="G233" s="31" t="s">
        <v>49</v>
      </c>
      <c r="H233" s="30" t="s">
        <v>49</v>
      </c>
      <c r="I233" s="30" t="s">
        <v>49</v>
      </c>
      <c r="J233" s="116"/>
      <c r="K233" s="127" t="s">
        <v>49</v>
      </c>
      <c r="L233" s="127" t="s">
        <v>49</v>
      </c>
      <c r="M233" s="127" t="s">
        <v>49</v>
      </c>
      <c r="N233" s="127" t="s">
        <v>49</v>
      </c>
      <c r="O233" s="157"/>
      <c r="P233" s="35">
        <v>2</v>
      </c>
      <c r="Q233" s="36" t="s">
        <v>260</v>
      </c>
      <c r="S233" s="30" t="s">
        <v>49</v>
      </c>
      <c r="T233" s="30" t="s">
        <v>49</v>
      </c>
      <c r="U233" s="31" t="s">
        <v>49</v>
      </c>
      <c r="V233" s="30" t="s">
        <v>49</v>
      </c>
      <c r="W233" s="30" t="s">
        <v>49</v>
      </c>
      <c r="Y233" s="127" t="str">
        <f t="shared" si="57"/>
        <v/>
      </c>
      <c r="Z233" s="127" t="str">
        <f t="shared" si="57"/>
        <v/>
      </c>
      <c r="AA233" s="127" t="str">
        <f t="shared" si="57"/>
        <v/>
      </c>
      <c r="AB233" s="127" t="str">
        <f t="shared" si="56"/>
        <v/>
      </c>
      <c r="AD233" s="174" t="s">
        <v>49</v>
      </c>
      <c r="AE233" s="174" t="s">
        <v>49</v>
      </c>
      <c r="AF233" s="174" t="s">
        <v>49</v>
      </c>
      <c r="AG233" s="174" t="s">
        <v>49</v>
      </c>
    </row>
    <row r="234" spans="2:33" ht="36.6" customHeight="1" thickBot="1" x14ac:dyDescent="0.25">
      <c r="B234" s="48" t="s">
        <v>158</v>
      </c>
      <c r="C234" s="28" t="s">
        <v>261</v>
      </c>
      <c r="D234" s="144"/>
      <c r="E234" s="205">
        <v>11</v>
      </c>
      <c r="F234" s="205">
        <v>1</v>
      </c>
      <c r="G234" s="206">
        <v>0</v>
      </c>
      <c r="H234" s="205">
        <v>0</v>
      </c>
      <c r="I234" s="247">
        <f t="shared" ref="I234:I238" si="60">SUM(E234:H234)</f>
        <v>12</v>
      </c>
      <c r="J234" s="116"/>
      <c r="K234" s="192">
        <v>0.91666666666666663</v>
      </c>
      <c r="L234" s="192">
        <v>8.3333333333333329E-2</v>
      </c>
      <c r="M234" s="192">
        <v>0</v>
      </c>
      <c r="N234" s="192">
        <v>0</v>
      </c>
      <c r="O234" s="157"/>
      <c r="P234" s="48" t="s">
        <v>158</v>
      </c>
      <c r="Q234" s="28" t="s">
        <v>261</v>
      </c>
      <c r="R234" s="144"/>
      <c r="S234" s="30">
        <v>8</v>
      </c>
      <c r="T234" s="30">
        <v>2</v>
      </c>
      <c r="U234" s="31">
        <v>0</v>
      </c>
      <c r="V234" s="30">
        <v>0</v>
      </c>
      <c r="W234" s="30">
        <v>10</v>
      </c>
      <c r="Y234" s="127">
        <f t="shared" si="57"/>
        <v>0.8</v>
      </c>
      <c r="Z234" s="127">
        <f t="shared" si="57"/>
        <v>0.2</v>
      </c>
      <c r="AA234" s="127">
        <f t="shared" si="57"/>
        <v>0</v>
      </c>
      <c r="AB234" s="127">
        <f t="shared" si="56"/>
        <v>0</v>
      </c>
      <c r="AD234" s="264">
        <f t="shared" ref="AD234:AG238" si="61">K234-Y234</f>
        <v>0.11666666666666659</v>
      </c>
      <c r="AE234" s="264">
        <f t="shared" si="61"/>
        <v>-0.11666666666666668</v>
      </c>
      <c r="AF234" s="264">
        <f t="shared" si="61"/>
        <v>0</v>
      </c>
      <c r="AG234" s="264">
        <f t="shared" si="61"/>
        <v>0</v>
      </c>
    </row>
    <row r="235" spans="2:33" ht="25.35" customHeight="1" thickBot="1" x14ac:dyDescent="0.25">
      <c r="B235" s="48" t="s">
        <v>161</v>
      </c>
      <c r="C235" s="28" t="s">
        <v>262</v>
      </c>
      <c r="D235" s="144"/>
      <c r="E235" s="205">
        <v>11</v>
      </c>
      <c r="F235" s="205">
        <v>1</v>
      </c>
      <c r="G235" s="206">
        <v>0</v>
      </c>
      <c r="H235" s="205">
        <v>0</v>
      </c>
      <c r="I235" s="247">
        <f t="shared" si="60"/>
        <v>12</v>
      </c>
      <c r="J235" s="116"/>
      <c r="K235" s="192">
        <v>0.91666666666666663</v>
      </c>
      <c r="L235" s="192">
        <v>8.3333333333333329E-2</v>
      </c>
      <c r="M235" s="192">
        <v>0</v>
      </c>
      <c r="N235" s="192">
        <v>0</v>
      </c>
      <c r="O235" s="157"/>
      <c r="P235" s="48" t="s">
        <v>161</v>
      </c>
      <c r="Q235" s="28" t="s">
        <v>262</v>
      </c>
      <c r="R235" s="144"/>
      <c r="S235" s="30">
        <v>9</v>
      </c>
      <c r="T235" s="30">
        <v>1</v>
      </c>
      <c r="U235" s="31">
        <v>0</v>
      </c>
      <c r="V235" s="30">
        <v>0</v>
      </c>
      <c r="W235" s="30">
        <v>10</v>
      </c>
      <c r="Y235" s="127">
        <f t="shared" si="57"/>
        <v>0.9</v>
      </c>
      <c r="Z235" s="127">
        <f t="shared" si="57"/>
        <v>0.1</v>
      </c>
      <c r="AA235" s="127">
        <f t="shared" si="57"/>
        <v>0</v>
      </c>
      <c r="AB235" s="127">
        <f t="shared" si="56"/>
        <v>0</v>
      </c>
      <c r="AD235" s="264">
        <f t="shared" si="61"/>
        <v>1.6666666666666607E-2</v>
      </c>
      <c r="AE235" s="264">
        <f t="shared" si="61"/>
        <v>-1.6666666666666677E-2</v>
      </c>
      <c r="AF235" s="264">
        <f t="shared" si="61"/>
        <v>0</v>
      </c>
      <c r="AG235" s="264">
        <f t="shared" si="61"/>
        <v>0</v>
      </c>
    </row>
    <row r="236" spans="2:33" ht="25.35" customHeight="1" thickBot="1" x14ac:dyDescent="0.25">
      <c r="B236" s="48" t="s">
        <v>167</v>
      </c>
      <c r="C236" s="28" t="s">
        <v>263</v>
      </c>
      <c r="D236" s="144"/>
      <c r="E236" s="205">
        <v>11</v>
      </c>
      <c r="F236" s="205">
        <v>1</v>
      </c>
      <c r="G236" s="206">
        <v>0</v>
      </c>
      <c r="H236" s="205">
        <v>0</v>
      </c>
      <c r="I236" s="247">
        <f t="shared" si="60"/>
        <v>12</v>
      </c>
      <c r="J236" s="116"/>
      <c r="K236" s="192">
        <v>0.91666666666666663</v>
      </c>
      <c r="L236" s="192">
        <v>8.3333333333333329E-2</v>
      </c>
      <c r="M236" s="192">
        <v>0</v>
      </c>
      <c r="N236" s="192">
        <v>0</v>
      </c>
      <c r="O236" s="157"/>
      <c r="P236" s="48" t="s">
        <v>167</v>
      </c>
      <c r="Q236" s="28" t="s">
        <v>263</v>
      </c>
      <c r="R236" s="144"/>
      <c r="S236" s="30">
        <v>10</v>
      </c>
      <c r="T236" s="30">
        <v>0</v>
      </c>
      <c r="U236" s="31">
        <v>0</v>
      </c>
      <c r="V236" s="30">
        <v>0</v>
      </c>
      <c r="W236" s="30">
        <v>10</v>
      </c>
      <c r="Y236" s="127">
        <f t="shared" si="57"/>
        <v>1</v>
      </c>
      <c r="Z236" s="127">
        <f t="shared" si="57"/>
        <v>0</v>
      </c>
      <c r="AA236" s="127">
        <f t="shared" si="57"/>
        <v>0</v>
      </c>
      <c r="AB236" s="127">
        <f t="shared" si="56"/>
        <v>0</v>
      </c>
      <c r="AD236" s="264">
        <f t="shared" si="61"/>
        <v>-8.333333333333337E-2</v>
      </c>
      <c r="AE236" s="264">
        <f t="shared" si="61"/>
        <v>8.3333333333333329E-2</v>
      </c>
      <c r="AF236" s="264">
        <f t="shared" si="61"/>
        <v>0</v>
      </c>
      <c r="AG236" s="264">
        <f t="shared" si="61"/>
        <v>0</v>
      </c>
    </row>
    <row r="237" spans="2:33" ht="17.100000000000001" customHeight="1" thickBot="1" x14ac:dyDescent="0.25">
      <c r="B237" s="48" t="s">
        <v>170</v>
      </c>
      <c r="C237" s="28" t="s">
        <v>266</v>
      </c>
      <c r="D237" s="144"/>
      <c r="E237" s="205">
        <v>11</v>
      </c>
      <c r="F237" s="205">
        <v>1</v>
      </c>
      <c r="G237" s="206">
        <v>0</v>
      </c>
      <c r="H237" s="205">
        <v>0</v>
      </c>
      <c r="I237" s="247">
        <f t="shared" si="60"/>
        <v>12</v>
      </c>
      <c r="J237" s="116"/>
      <c r="K237" s="192">
        <v>0.91666666666666663</v>
      </c>
      <c r="L237" s="192">
        <v>8.3333333333333329E-2</v>
      </c>
      <c r="M237" s="192">
        <v>0</v>
      </c>
      <c r="N237" s="192">
        <v>0</v>
      </c>
      <c r="O237" s="157"/>
      <c r="P237" s="48" t="s">
        <v>265</v>
      </c>
      <c r="Q237" s="28" t="s">
        <v>266</v>
      </c>
      <c r="R237" s="144"/>
      <c r="S237" s="30">
        <v>9</v>
      </c>
      <c r="T237" s="30">
        <v>1</v>
      </c>
      <c r="U237" s="31">
        <v>0</v>
      </c>
      <c r="V237" s="30">
        <v>0</v>
      </c>
      <c r="W237" s="30">
        <v>10</v>
      </c>
      <c r="Y237" s="127">
        <f t="shared" si="57"/>
        <v>0.9</v>
      </c>
      <c r="Z237" s="127">
        <f t="shared" si="57"/>
        <v>0.1</v>
      </c>
      <c r="AA237" s="127">
        <f t="shared" si="57"/>
        <v>0</v>
      </c>
      <c r="AB237" s="127">
        <f t="shared" si="56"/>
        <v>0</v>
      </c>
      <c r="AD237" s="264">
        <f t="shared" si="61"/>
        <v>1.6666666666666607E-2</v>
      </c>
      <c r="AE237" s="264">
        <f t="shared" si="61"/>
        <v>-1.6666666666666677E-2</v>
      </c>
      <c r="AF237" s="264">
        <f t="shared" si="61"/>
        <v>0</v>
      </c>
      <c r="AG237" s="264">
        <f t="shared" si="61"/>
        <v>0</v>
      </c>
    </row>
    <row r="238" spans="2:33" ht="36.6" customHeight="1" thickBot="1" x14ac:dyDescent="0.25">
      <c r="B238" s="48" t="s">
        <v>265</v>
      </c>
      <c r="C238" s="28" t="s">
        <v>264</v>
      </c>
      <c r="D238" s="144"/>
      <c r="E238" s="205">
        <v>10</v>
      </c>
      <c r="F238" s="205">
        <v>1</v>
      </c>
      <c r="G238" s="206">
        <v>0</v>
      </c>
      <c r="H238" s="205">
        <v>1</v>
      </c>
      <c r="I238" s="247">
        <f t="shared" si="60"/>
        <v>12</v>
      </c>
      <c r="J238" s="116"/>
      <c r="K238" s="192">
        <v>0.83333333333333337</v>
      </c>
      <c r="L238" s="192">
        <v>8.3333333333333329E-2</v>
      </c>
      <c r="M238" s="192">
        <v>0</v>
      </c>
      <c r="N238" s="192">
        <v>8.3333333333333329E-2</v>
      </c>
      <c r="O238" s="157"/>
      <c r="P238" s="48" t="s">
        <v>170</v>
      </c>
      <c r="Q238" s="28" t="s">
        <v>264</v>
      </c>
      <c r="R238" s="144"/>
      <c r="S238" s="30">
        <v>10</v>
      </c>
      <c r="T238" s="30">
        <v>0</v>
      </c>
      <c r="U238" s="31">
        <v>0</v>
      </c>
      <c r="V238" s="30">
        <v>0</v>
      </c>
      <c r="W238" s="30">
        <v>10</v>
      </c>
      <c r="Y238" s="127">
        <f>IF(ISERROR(S238/$W238),"",S238/$W238)</f>
        <v>1</v>
      </c>
      <c r="Z238" s="127">
        <f>IF(ISERROR(T238/$W238),"",T238/$W238)</f>
        <v>0</v>
      </c>
      <c r="AA238" s="127">
        <f>IF(ISERROR(U238/$W238),"",U238/$W238)</f>
        <v>0</v>
      </c>
      <c r="AB238" s="127">
        <f>IF(ISERROR(V238/$W238),"",V238/$W238)</f>
        <v>0</v>
      </c>
      <c r="AD238" s="264">
        <f t="shared" si="61"/>
        <v>-0.16666666666666663</v>
      </c>
      <c r="AE238" s="264">
        <f t="shared" si="61"/>
        <v>8.3333333333333329E-2</v>
      </c>
      <c r="AF238" s="264">
        <f t="shared" si="61"/>
        <v>0</v>
      </c>
      <c r="AG238" s="264">
        <f t="shared" si="61"/>
        <v>8.3333333333333329E-2</v>
      </c>
    </row>
    <row r="239" spans="2:33" ht="16.350000000000001" customHeight="1" x14ac:dyDescent="0.2">
      <c r="B239" s="67"/>
      <c r="E239" s="30" t="s">
        <v>49</v>
      </c>
      <c r="F239" s="30" t="s">
        <v>49</v>
      </c>
      <c r="G239" s="31" t="s">
        <v>49</v>
      </c>
      <c r="H239" s="30" t="s">
        <v>49</v>
      </c>
      <c r="I239" s="30" t="s">
        <v>49</v>
      </c>
      <c r="J239" s="116"/>
      <c r="K239" s="127" t="s">
        <v>49</v>
      </c>
      <c r="L239" s="127" t="s">
        <v>49</v>
      </c>
      <c r="M239" s="127" t="s">
        <v>49</v>
      </c>
      <c r="N239" s="127" t="s">
        <v>49</v>
      </c>
      <c r="O239" s="157"/>
      <c r="P239" s="67"/>
      <c r="S239" s="30" t="s">
        <v>49</v>
      </c>
      <c r="T239" s="30" t="s">
        <v>49</v>
      </c>
      <c r="U239" s="31" t="s">
        <v>49</v>
      </c>
      <c r="V239" s="30" t="s">
        <v>49</v>
      </c>
      <c r="W239" s="30" t="s">
        <v>49</v>
      </c>
      <c r="Y239" s="127" t="str">
        <f t="shared" si="57"/>
        <v/>
      </c>
      <c r="Z239" s="127" t="str">
        <f t="shared" si="57"/>
        <v/>
      </c>
      <c r="AA239" s="127" t="str">
        <f t="shared" si="57"/>
        <v/>
      </c>
      <c r="AB239" s="127" t="str">
        <f t="shared" si="56"/>
        <v/>
      </c>
      <c r="AD239" s="174" t="s">
        <v>49</v>
      </c>
      <c r="AE239" s="174" t="s">
        <v>49</v>
      </c>
      <c r="AF239" s="174" t="s">
        <v>49</v>
      </c>
      <c r="AG239" s="174" t="s">
        <v>49</v>
      </c>
    </row>
    <row r="240" spans="2:33" ht="17.100000000000001" customHeight="1" x14ac:dyDescent="0.2">
      <c r="B240" s="68" t="s">
        <v>267</v>
      </c>
      <c r="C240" s="66"/>
      <c r="E240" s="30"/>
      <c r="F240" s="30"/>
      <c r="G240" s="31"/>
      <c r="H240" s="30"/>
      <c r="I240" s="30"/>
      <c r="J240" s="116"/>
      <c r="K240" s="127" t="s">
        <v>49</v>
      </c>
      <c r="L240" s="127" t="s">
        <v>49</v>
      </c>
      <c r="M240" s="127" t="s">
        <v>49</v>
      </c>
      <c r="N240" s="127" t="s">
        <v>49</v>
      </c>
      <c r="O240" s="157"/>
      <c r="P240" s="68" t="s">
        <v>267</v>
      </c>
      <c r="Q240" s="66"/>
      <c r="S240" s="30"/>
      <c r="T240" s="30"/>
      <c r="U240" s="31"/>
      <c r="V240" s="30"/>
      <c r="W240" s="30"/>
      <c r="Y240" s="127" t="str">
        <f t="shared" si="57"/>
        <v/>
      </c>
      <c r="Z240" s="127" t="str">
        <f t="shared" si="57"/>
        <v/>
      </c>
      <c r="AA240" s="127" t="str">
        <f t="shared" si="57"/>
        <v/>
      </c>
      <c r="AB240" s="127" t="str">
        <f t="shared" si="56"/>
        <v/>
      </c>
      <c r="AD240" s="174" t="s">
        <v>49</v>
      </c>
      <c r="AE240" s="174" t="s">
        <v>49</v>
      </c>
      <c r="AF240" s="174" t="s">
        <v>49</v>
      </c>
      <c r="AG240" s="174" t="s">
        <v>49</v>
      </c>
    </row>
    <row r="241" spans="2:33" ht="17.100000000000001" customHeight="1" thickBot="1" x14ac:dyDescent="0.25">
      <c r="E241" s="30" t="s">
        <v>49</v>
      </c>
      <c r="F241" s="30" t="s">
        <v>49</v>
      </c>
      <c r="G241" s="31" t="s">
        <v>49</v>
      </c>
      <c r="H241" s="30" t="s">
        <v>49</v>
      </c>
      <c r="I241" s="30" t="s">
        <v>49</v>
      </c>
      <c r="J241" s="116"/>
      <c r="K241" s="127" t="s">
        <v>49</v>
      </c>
      <c r="L241" s="127" t="s">
        <v>49</v>
      </c>
      <c r="M241" s="127" t="s">
        <v>49</v>
      </c>
      <c r="N241" s="127" t="s">
        <v>49</v>
      </c>
      <c r="O241" s="157"/>
      <c r="S241" s="30" t="s">
        <v>49</v>
      </c>
      <c r="T241" s="30" t="s">
        <v>49</v>
      </c>
      <c r="U241" s="31" t="s">
        <v>49</v>
      </c>
      <c r="V241" s="30" t="s">
        <v>49</v>
      </c>
      <c r="W241" s="30" t="s">
        <v>49</v>
      </c>
      <c r="Y241" s="127" t="str">
        <f t="shared" si="57"/>
        <v/>
      </c>
      <c r="Z241" s="127" t="str">
        <f t="shared" si="57"/>
        <v/>
      </c>
      <c r="AA241" s="127" t="str">
        <f t="shared" si="57"/>
        <v/>
      </c>
      <c r="AB241" s="127" t="str">
        <f t="shared" si="56"/>
        <v/>
      </c>
      <c r="AD241" s="174" t="s">
        <v>49</v>
      </c>
      <c r="AE241" s="174" t="s">
        <v>49</v>
      </c>
      <c r="AF241" s="174" t="s">
        <v>49</v>
      </c>
      <c r="AG241" s="174" t="s">
        <v>49</v>
      </c>
    </row>
    <row r="242" spans="2:33" ht="17.100000000000001" customHeight="1" thickBot="1" x14ac:dyDescent="0.25">
      <c r="B242" s="35">
        <v>1</v>
      </c>
      <c r="C242" s="36" t="s">
        <v>268</v>
      </c>
      <c r="E242" s="30" t="s">
        <v>49</v>
      </c>
      <c r="F242" s="30" t="s">
        <v>49</v>
      </c>
      <c r="G242" s="31" t="s">
        <v>49</v>
      </c>
      <c r="H242" s="30" t="s">
        <v>49</v>
      </c>
      <c r="I242" s="30" t="s">
        <v>49</v>
      </c>
      <c r="J242" s="116"/>
      <c r="K242" s="127" t="s">
        <v>49</v>
      </c>
      <c r="L242" s="127" t="s">
        <v>49</v>
      </c>
      <c r="M242" s="127" t="s">
        <v>49</v>
      </c>
      <c r="N242" s="127" t="s">
        <v>49</v>
      </c>
      <c r="O242" s="157"/>
      <c r="P242" s="35">
        <v>1</v>
      </c>
      <c r="Q242" s="36" t="s">
        <v>268</v>
      </c>
      <c r="S242" s="30" t="s">
        <v>49</v>
      </c>
      <c r="T242" s="30" t="s">
        <v>49</v>
      </c>
      <c r="U242" s="31" t="s">
        <v>49</v>
      </c>
      <c r="V242" s="30" t="s">
        <v>49</v>
      </c>
      <c r="W242" s="30" t="s">
        <v>49</v>
      </c>
      <c r="Y242" s="127" t="str">
        <f t="shared" si="57"/>
        <v/>
      </c>
      <c r="Z242" s="127" t="str">
        <f t="shared" si="57"/>
        <v/>
      </c>
      <c r="AA242" s="127" t="str">
        <f t="shared" si="57"/>
        <v/>
      </c>
      <c r="AB242" s="127" t="str">
        <f t="shared" si="56"/>
        <v/>
      </c>
      <c r="AD242" s="174" t="s">
        <v>49</v>
      </c>
      <c r="AE242" s="174" t="s">
        <v>49</v>
      </c>
      <c r="AF242" s="174" t="s">
        <v>49</v>
      </c>
      <c r="AG242" s="174" t="s">
        <v>49</v>
      </c>
    </row>
    <row r="243" spans="2:33" ht="25.35" customHeight="1" thickBot="1" x14ac:dyDescent="0.25">
      <c r="B243" s="48" t="s">
        <v>138</v>
      </c>
      <c r="C243" s="28" t="s">
        <v>269</v>
      </c>
      <c r="D243" s="144"/>
      <c r="E243" s="205">
        <v>11</v>
      </c>
      <c r="F243" s="205">
        <v>0</v>
      </c>
      <c r="G243" s="206">
        <v>1</v>
      </c>
      <c r="H243" s="205">
        <v>3</v>
      </c>
      <c r="I243" s="205">
        <v>15</v>
      </c>
      <c r="J243" s="116"/>
      <c r="K243" s="192">
        <v>0.73333333333333328</v>
      </c>
      <c r="L243" s="192">
        <v>0</v>
      </c>
      <c r="M243" s="192">
        <v>6.6666666666666666E-2</v>
      </c>
      <c r="N243" s="192">
        <v>0.2</v>
      </c>
      <c r="O243" s="157"/>
      <c r="P243" s="48" t="s">
        <v>138</v>
      </c>
      <c r="Q243" s="28" t="s">
        <v>269</v>
      </c>
      <c r="R243" s="144"/>
      <c r="S243" s="30">
        <v>13</v>
      </c>
      <c r="T243" s="30">
        <v>2</v>
      </c>
      <c r="U243" s="31">
        <v>0</v>
      </c>
      <c r="V243" s="30">
        <v>1</v>
      </c>
      <c r="W243" s="30">
        <v>16</v>
      </c>
      <c r="Y243" s="127">
        <f t="shared" si="57"/>
        <v>0.8125</v>
      </c>
      <c r="Z243" s="127">
        <f t="shared" si="57"/>
        <v>0.125</v>
      </c>
      <c r="AA243" s="127">
        <f t="shared" si="57"/>
        <v>0</v>
      </c>
      <c r="AB243" s="127">
        <f t="shared" si="56"/>
        <v>6.25E-2</v>
      </c>
      <c r="AD243" s="264">
        <f t="shared" ref="AD243:AG249" si="62">K243-Y243</f>
        <v>-7.9166666666666718E-2</v>
      </c>
      <c r="AE243" s="264">
        <f t="shared" si="62"/>
        <v>-0.125</v>
      </c>
      <c r="AF243" s="264">
        <f t="shared" si="62"/>
        <v>6.6666666666666666E-2</v>
      </c>
      <c r="AG243" s="264">
        <f t="shared" si="62"/>
        <v>0.13750000000000001</v>
      </c>
    </row>
    <row r="244" spans="2:33" ht="17.100000000000001" customHeight="1" thickBot="1" x14ac:dyDescent="0.25">
      <c r="B244" s="48" t="s">
        <v>149</v>
      </c>
      <c r="C244" s="28" t="s">
        <v>270</v>
      </c>
      <c r="D244" s="144"/>
      <c r="E244" s="205">
        <v>14</v>
      </c>
      <c r="F244" s="205">
        <v>1</v>
      </c>
      <c r="G244" s="206">
        <v>0</v>
      </c>
      <c r="H244" s="205">
        <v>0</v>
      </c>
      <c r="I244" s="205">
        <v>15</v>
      </c>
      <c r="J244" s="116"/>
      <c r="K244" s="192">
        <v>0.93333333333333335</v>
      </c>
      <c r="L244" s="192">
        <v>6.6666666666666666E-2</v>
      </c>
      <c r="M244" s="192">
        <v>0</v>
      </c>
      <c r="N244" s="192">
        <v>0</v>
      </c>
      <c r="O244" s="157"/>
      <c r="P244" s="48" t="s">
        <v>149</v>
      </c>
      <c r="Q244" s="28" t="s">
        <v>270</v>
      </c>
      <c r="R244" s="144"/>
      <c r="S244" s="30">
        <v>14</v>
      </c>
      <c r="T244" s="30">
        <v>2</v>
      </c>
      <c r="U244" s="31">
        <v>0</v>
      </c>
      <c r="V244" s="30">
        <v>0</v>
      </c>
      <c r="W244" s="30">
        <v>16</v>
      </c>
      <c r="Y244" s="127">
        <f t="shared" si="57"/>
        <v>0.875</v>
      </c>
      <c r="Z244" s="127">
        <f t="shared" si="57"/>
        <v>0.125</v>
      </c>
      <c r="AA244" s="127">
        <f t="shared" si="57"/>
        <v>0</v>
      </c>
      <c r="AB244" s="127">
        <f t="shared" si="56"/>
        <v>0</v>
      </c>
      <c r="AD244" s="264">
        <f t="shared" si="62"/>
        <v>5.8333333333333348E-2</v>
      </c>
      <c r="AE244" s="264">
        <f t="shared" si="62"/>
        <v>-5.8333333333333334E-2</v>
      </c>
      <c r="AF244" s="264">
        <f t="shared" si="62"/>
        <v>0</v>
      </c>
      <c r="AG244" s="264">
        <f t="shared" si="62"/>
        <v>0</v>
      </c>
    </row>
    <row r="245" spans="2:33" ht="17.100000000000001" customHeight="1" thickBot="1" x14ac:dyDescent="0.25">
      <c r="B245" s="48" t="s">
        <v>152</v>
      </c>
      <c r="C245" s="28" t="s">
        <v>271</v>
      </c>
      <c r="D245" s="144"/>
      <c r="E245" s="205">
        <v>13</v>
      </c>
      <c r="F245" s="205">
        <v>2</v>
      </c>
      <c r="G245" s="206">
        <v>0</v>
      </c>
      <c r="H245" s="205">
        <v>0</v>
      </c>
      <c r="I245" s="205">
        <v>15</v>
      </c>
      <c r="J245" s="116"/>
      <c r="K245" s="192">
        <v>0.8666666666666667</v>
      </c>
      <c r="L245" s="192">
        <v>0.13333333333333333</v>
      </c>
      <c r="M245" s="192">
        <v>0</v>
      </c>
      <c r="N245" s="192">
        <v>0</v>
      </c>
      <c r="O245" s="157"/>
      <c r="P245" s="48" t="s">
        <v>152</v>
      </c>
      <c r="Q245" s="28" t="s">
        <v>271</v>
      </c>
      <c r="R245" s="144"/>
      <c r="S245" s="30">
        <v>13</v>
      </c>
      <c r="T245" s="30">
        <v>3</v>
      </c>
      <c r="U245" s="31">
        <v>0</v>
      </c>
      <c r="V245" s="30">
        <v>0</v>
      </c>
      <c r="W245" s="30">
        <v>16</v>
      </c>
      <c r="Y245" s="127">
        <f t="shared" si="57"/>
        <v>0.8125</v>
      </c>
      <c r="Z245" s="127">
        <f t="shared" si="57"/>
        <v>0.1875</v>
      </c>
      <c r="AA245" s="127">
        <f t="shared" si="57"/>
        <v>0</v>
      </c>
      <c r="AB245" s="127">
        <f t="shared" si="56"/>
        <v>0</v>
      </c>
      <c r="AD245" s="264">
        <f t="shared" si="62"/>
        <v>5.4166666666666696E-2</v>
      </c>
      <c r="AE245" s="264">
        <f t="shared" si="62"/>
        <v>-5.4166666666666669E-2</v>
      </c>
      <c r="AF245" s="264">
        <f t="shared" si="62"/>
        <v>0</v>
      </c>
      <c r="AG245" s="264">
        <f t="shared" si="62"/>
        <v>0</v>
      </c>
    </row>
    <row r="246" spans="2:33" ht="81.599999999999994" customHeight="1" thickBot="1" x14ac:dyDescent="0.25">
      <c r="B246" s="48" t="s">
        <v>256</v>
      </c>
      <c r="C246" s="28" t="s">
        <v>272</v>
      </c>
      <c r="D246" s="144"/>
      <c r="E246" s="205">
        <v>12</v>
      </c>
      <c r="F246" s="205">
        <v>1</v>
      </c>
      <c r="G246" s="206">
        <v>2</v>
      </c>
      <c r="H246" s="205">
        <v>0</v>
      </c>
      <c r="I246" s="205">
        <v>15</v>
      </c>
      <c r="J246" s="116"/>
      <c r="K246" s="192">
        <v>0.8</v>
      </c>
      <c r="L246" s="192">
        <v>6.6666666666666666E-2</v>
      </c>
      <c r="M246" s="192">
        <v>0.13333333333333333</v>
      </c>
      <c r="N246" s="192">
        <v>0</v>
      </c>
      <c r="O246" s="157"/>
      <c r="P246" s="48" t="s">
        <v>256</v>
      </c>
      <c r="Q246" s="28" t="s">
        <v>272</v>
      </c>
      <c r="R246" s="144"/>
      <c r="S246" s="30">
        <v>12</v>
      </c>
      <c r="T246" s="30">
        <v>2</v>
      </c>
      <c r="U246" s="31">
        <v>2</v>
      </c>
      <c r="V246" s="30">
        <v>0</v>
      </c>
      <c r="W246" s="30">
        <v>16</v>
      </c>
      <c r="Y246" s="127">
        <f t="shared" si="57"/>
        <v>0.75</v>
      </c>
      <c r="Z246" s="127">
        <f t="shared" si="57"/>
        <v>0.125</v>
      </c>
      <c r="AA246" s="127">
        <f t="shared" si="57"/>
        <v>0.125</v>
      </c>
      <c r="AB246" s="127">
        <f t="shared" si="56"/>
        <v>0</v>
      </c>
      <c r="AD246" s="264">
        <f t="shared" si="62"/>
        <v>5.0000000000000044E-2</v>
      </c>
      <c r="AE246" s="264">
        <f t="shared" si="62"/>
        <v>-5.8333333333333334E-2</v>
      </c>
      <c r="AF246" s="264">
        <f t="shared" si="62"/>
        <v>8.3333333333333315E-3</v>
      </c>
      <c r="AG246" s="264">
        <f t="shared" si="62"/>
        <v>0</v>
      </c>
    </row>
    <row r="247" spans="2:33" ht="25.35" customHeight="1" thickBot="1" x14ac:dyDescent="0.25">
      <c r="B247" s="48" t="s">
        <v>258</v>
      </c>
      <c r="C247" s="28" t="s">
        <v>273</v>
      </c>
      <c r="D247" s="144"/>
      <c r="E247" s="205">
        <v>15</v>
      </c>
      <c r="F247" s="205">
        <v>0</v>
      </c>
      <c r="G247" s="206">
        <v>0</v>
      </c>
      <c r="H247" s="205">
        <v>0</v>
      </c>
      <c r="I247" s="205">
        <v>15</v>
      </c>
      <c r="J247" s="116"/>
      <c r="K247" s="192">
        <v>1</v>
      </c>
      <c r="L247" s="192">
        <v>0</v>
      </c>
      <c r="M247" s="192">
        <v>0</v>
      </c>
      <c r="N247" s="192">
        <v>0</v>
      </c>
      <c r="O247" s="157"/>
      <c r="P247" s="48" t="s">
        <v>258</v>
      </c>
      <c r="Q247" s="28" t="s">
        <v>273</v>
      </c>
      <c r="R247" s="144"/>
      <c r="S247" s="30">
        <v>15</v>
      </c>
      <c r="T247" s="30">
        <v>1</v>
      </c>
      <c r="U247" s="31">
        <v>0</v>
      </c>
      <c r="V247" s="30">
        <v>0</v>
      </c>
      <c r="W247" s="30">
        <v>16</v>
      </c>
      <c r="Y247" s="127">
        <f t="shared" si="57"/>
        <v>0.9375</v>
      </c>
      <c r="Z247" s="127">
        <f t="shared" si="57"/>
        <v>6.25E-2</v>
      </c>
      <c r="AA247" s="127">
        <f t="shared" si="57"/>
        <v>0</v>
      </c>
      <c r="AB247" s="127">
        <f t="shared" si="56"/>
        <v>0</v>
      </c>
      <c r="AD247" s="264">
        <f t="shared" si="62"/>
        <v>6.25E-2</v>
      </c>
      <c r="AE247" s="264">
        <f t="shared" si="62"/>
        <v>-6.25E-2</v>
      </c>
      <c r="AF247" s="264">
        <f t="shared" si="62"/>
        <v>0</v>
      </c>
      <c r="AG247" s="264">
        <f t="shared" si="62"/>
        <v>0</v>
      </c>
    </row>
    <row r="248" spans="2:33" ht="25.35" customHeight="1" thickBot="1" x14ac:dyDescent="0.25">
      <c r="B248" s="48" t="s">
        <v>274</v>
      </c>
      <c r="C248" s="28" t="s">
        <v>275</v>
      </c>
      <c r="D248" s="144"/>
      <c r="E248" s="205">
        <v>15</v>
      </c>
      <c r="F248" s="205">
        <v>0</v>
      </c>
      <c r="G248" s="206">
        <v>0</v>
      </c>
      <c r="H248" s="205">
        <v>0</v>
      </c>
      <c r="I248" s="205">
        <v>15</v>
      </c>
      <c r="J248" s="116"/>
      <c r="K248" s="192">
        <v>1</v>
      </c>
      <c r="L248" s="192">
        <v>0</v>
      </c>
      <c r="M248" s="192">
        <v>0</v>
      </c>
      <c r="N248" s="192">
        <v>0</v>
      </c>
      <c r="O248" s="157"/>
      <c r="P248" s="48" t="s">
        <v>274</v>
      </c>
      <c r="Q248" s="28" t="s">
        <v>275</v>
      </c>
      <c r="R248" s="144"/>
      <c r="S248" s="30">
        <v>14</v>
      </c>
      <c r="T248" s="30">
        <v>1</v>
      </c>
      <c r="U248" s="31">
        <v>1</v>
      </c>
      <c r="V248" s="30">
        <v>0</v>
      </c>
      <c r="W248" s="30">
        <v>16</v>
      </c>
      <c r="Y248" s="127">
        <f t="shared" si="57"/>
        <v>0.875</v>
      </c>
      <c r="Z248" s="127">
        <f t="shared" si="57"/>
        <v>6.25E-2</v>
      </c>
      <c r="AA248" s="127">
        <f t="shared" si="57"/>
        <v>6.25E-2</v>
      </c>
      <c r="AB248" s="127">
        <f t="shared" si="56"/>
        <v>0</v>
      </c>
      <c r="AD248" s="264">
        <f t="shared" si="62"/>
        <v>0.125</v>
      </c>
      <c r="AE248" s="264">
        <f t="shared" si="62"/>
        <v>-6.25E-2</v>
      </c>
      <c r="AF248" s="264">
        <f t="shared" si="62"/>
        <v>-6.25E-2</v>
      </c>
      <c r="AG248" s="264">
        <f t="shared" si="62"/>
        <v>0</v>
      </c>
    </row>
    <row r="249" spans="2:33" ht="17.100000000000001" customHeight="1" thickBot="1" x14ac:dyDescent="0.25">
      <c r="B249" s="48" t="s">
        <v>276</v>
      </c>
      <c r="C249" s="28" t="s">
        <v>277</v>
      </c>
      <c r="D249" s="144"/>
      <c r="E249" s="205">
        <v>14</v>
      </c>
      <c r="F249" s="205">
        <v>1</v>
      </c>
      <c r="G249" s="206">
        <v>0</v>
      </c>
      <c r="H249" s="205">
        <v>0</v>
      </c>
      <c r="I249" s="205">
        <v>15</v>
      </c>
      <c r="J249" s="116"/>
      <c r="K249" s="192">
        <v>0.93333333333333335</v>
      </c>
      <c r="L249" s="192">
        <v>6.6666666666666666E-2</v>
      </c>
      <c r="M249" s="192">
        <v>0</v>
      </c>
      <c r="N249" s="192">
        <v>0</v>
      </c>
      <c r="O249" s="157"/>
      <c r="P249" s="48" t="s">
        <v>276</v>
      </c>
      <c r="Q249" s="28" t="s">
        <v>277</v>
      </c>
      <c r="R249" s="144"/>
      <c r="S249" s="30">
        <v>14</v>
      </c>
      <c r="T249" s="30">
        <v>1</v>
      </c>
      <c r="U249" s="31">
        <v>1</v>
      </c>
      <c r="V249" s="30">
        <v>0</v>
      </c>
      <c r="W249" s="30">
        <v>16</v>
      </c>
      <c r="Y249" s="127">
        <f t="shared" si="57"/>
        <v>0.875</v>
      </c>
      <c r="Z249" s="127">
        <f t="shared" si="57"/>
        <v>6.25E-2</v>
      </c>
      <c r="AA249" s="127">
        <f t="shared" si="57"/>
        <v>6.25E-2</v>
      </c>
      <c r="AB249" s="127">
        <f t="shared" si="56"/>
        <v>0</v>
      </c>
      <c r="AD249" s="264">
        <f t="shared" si="62"/>
        <v>5.8333333333333348E-2</v>
      </c>
      <c r="AE249" s="264">
        <f t="shared" si="62"/>
        <v>4.1666666666666657E-3</v>
      </c>
      <c r="AF249" s="264">
        <f t="shared" si="62"/>
        <v>-6.25E-2</v>
      </c>
      <c r="AG249" s="264">
        <f t="shared" si="62"/>
        <v>0</v>
      </c>
    </row>
    <row r="250" spans="2:33" ht="17.100000000000001" customHeight="1" thickBot="1" x14ac:dyDescent="0.25">
      <c r="B250" s="35">
        <v>2</v>
      </c>
      <c r="C250" s="36" t="s">
        <v>278</v>
      </c>
      <c r="E250" s="30" t="s">
        <v>49</v>
      </c>
      <c r="F250" s="30" t="s">
        <v>49</v>
      </c>
      <c r="G250" s="31" t="s">
        <v>49</v>
      </c>
      <c r="H250" s="30" t="s">
        <v>49</v>
      </c>
      <c r="I250" s="30" t="s">
        <v>49</v>
      </c>
      <c r="J250" s="116"/>
      <c r="K250" s="246" t="s">
        <v>49</v>
      </c>
      <c r="L250" s="246" t="s">
        <v>49</v>
      </c>
      <c r="M250" s="246" t="s">
        <v>49</v>
      </c>
      <c r="N250" s="246" t="s">
        <v>49</v>
      </c>
      <c r="O250" s="157"/>
      <c r="P250" s="35">
        <v>2</v>
      </c>
      <c r="Q250" s="36" t="s">
        <v>278</v>
      </c>
      <c r="S250" s="30" t="s">
        <v>49</v>
      </c>
      <c r="T250" s="30" t="s">
        <v>49</v>
      </c>
      <c r="U250" s="31" t="s">
        <v>49</v>
      </c>
      <c r="V250" s="30" t="s">
        <v>49</v>
      </c>
      <c r="W250" s="30" t="s">
        <v>49</v>
      </c>
      <c r="Y250" s="127" t="str">
        <f t="shared" si="57"/>
        <v/>
      </c>
      <c r="Z250" s="127" t="str">
        <f t="shared" si="57"/>
        <v/>
      </c>
      <c r="AA250" s="127" t="str">
        <f t="shared" si="57"/>
        <v/>
      </c>
      <c r="AB250" s="127" t="str">
        <f t="shared" si="56"/>
        <v/>
      </c>
      <c r="AD250" s="174" t="s">
        <v>49</v>
      </c>
      <c r="AE250" s="174" t="s">
        <v>49</v>
      </c>
      <c r="AF250" s="174" t="s">
        <v>49</v>
      </c>
      <c r="AG250" s="174" t="s">
        <v>49</v>
      </c>
    </row>
    <row r="251" spans="2:33" ht="17.100000000000001" customHeight="1" thickBot="1" x14ac:dyDescent="0.25">
      <c r="B251" s="48" t="s">
        <v>158</v>
      </c>
      <c r="C251" s="28" t="s">
        <v>279</v>
      </c>
      <c r="D251" s="144"/>
      <c r="E251" s="205">
        <v>12</v>
      </c>
      <c r="F251" s="205">
        <v>3</v>
      </c>
      <c r="G251" s="206">
        <v>0</v>
      </c>
      <c r="H251" s="205">
        <v>0</v>
      </c>
      <c r="I251" s="205">
        <v>15</v>
      </c>
      <c r="J251" s="116"/>
      <c r="K251" s="192">
        <v>0.8</v>
      </c>
      <c r="L251" s="192">
        <v>0.2</v>
      </c>
      <c r="M251" s="192">
        <v>0</v>
      </c>
      <c r="N251" s="192">
        <v>0</v>
      </c>
      <c r="O251" s="157"/>
      <c r="P251" s="48" t="s">
        <v>158</v>
      </c>
      <c r="Q251" s="28" t="s">
        <v>279</v>
      </c>
      <c r="R251" s="144"/>
      <c r="S251" s="30">
        <v>14</v>
      </c>
      <c r="T251" s="30">
        <v>1</v>
      </c>
      <c r="U251" s="31">
        <v>1</v>
      </c>
      <c r="V251" s="30">
        <v>0</v>
      </c>
      <c r="W251" s="30">
        <v>16</v>
      </c>
      <c r="Y251" s="127">
        <f t="shared" si="57"/>
        <v>0.875</v>
      </c>
      <c r="Z251" s="127">
        <f t="shared" si="57"/>
        <v>6.25E-2</v>
      </c>
      <c r="AA251" s="127">
        <f t="shared" si="57"/>
        <v>6.25E-2</v>
      </c>
      <c r="AB251" s="127">
        <f t="shared" si="56"/>
        <v>0</v>
      </c>
      <c r="AD251" s="264">
        <f t="shared" ref="AD251:AG256" si="63">K251-Y251</f>
        <v>-7.4999999999999956E-2</v>
      </c>
      <c r="AE251" s="264">
        <f t="shared" si="63"/>
        <v>0.13750000000000001</v>
      </c>
      <c r="AF251" s="264">
        <f t="shared" si="63"/>
        <v>-6.25E-2</v>
      </c>
      <c r="AG251" s="264">
        <f t="shared" si="63"/>
        <v>0</v>
      </c>
    </row>
    <row r="252" spans="2:33" ht="25.35" customHeight="1" thickBot="1" x14ac:dyDescent="0.25">
      <c r="B252" s="48" t="s">
        <v>161</v>
      </c>
      <c r="C252" s="28" t="s">
        <v>280</v>
      </c>
      <c r="D252" s="144"/>
      <c r="E252" s="205">
        <v>9</v>
      </c>
      <c r="F252" s="205">
        <v>4</v>
      </c>
      <c r="G252" s="206">
        <v>1</v>
      </c>
      <c r="H252" s="205">
        <v>1</v>
      </c>
      <c r="I252" s="205">
        <v>15</v>
      </c>
      <c r="J252" s="116"/>
      <c r="K252" s="192">
        <v>0.6</v>
      </c>
      <c r="L252" s="192">
        <v>0.26666666666666666</v>
      </c>
      <c r="M252" s="192">
        <v>6.6666666666666666E-2</v>
      </c>
      <c r="N252" s="192">
        <v>6.6666666666666666E-2</v>
      </c>
      <c r="O252" s="157"/>
      <c r="P252" s="48" t="s">
        <v>161</v>
      </c>
      <c r="Q252" s="28" t="s">
        <v>280</v>
      </c>
      <c r="R252" s="144"/>
      <c r="S252" s="30">
        <v>6</v>
      </c>
      <c r="T252" s="30">
        <v>6</v>
      </c>
      <c r="U252" s="31">
        <v>1</v>
      </c>
      <c r="V252" s="30">
        <v>3</v>
      </c>
      <c r="W252" s="30">
        <v>16</v>
      </c>
      <c r="Y252" s="127">
        <f t="shared" si="57"/>
        <v>0.375</v>
      </c>
      <c r="Z252" s="127">
        <f t="shared" si="57"/>
        <v>0.375</v>
      </c>
      <c r="AA252" s="127">
        <f t="shared" si="57"/>
        <v>6.25E-2</v>
      </c>
      <c r="AB252" s="127">
        <f t="shared" si="56"/>
        <v>0.1875</v>
      </c>
      <c r="AD252" s="264">
        <f t="shared" si="63"/>
        <v>0.22499999999999998</v>
      </c>
      <c r="AE252" s="264">
        <f t="shared" si="63"/>
        <v>-0.10833333333333334</v>
      </c>
      <c r="AF252" s="264">
        <f t="shared" si="63"/>
        <v>4.1666666666666657E-3</v>
      </c>
      <c r="AG252" s="264">
        <f t="shared" si="63"/>
        <v>-0.12083333333333333</v>
      </c>
    </row>
    <row r="253" spans="2:33" ht="25.35" customHeight="1" thickBot="1" x14ac:dyDescent="0.25">
      <c r="B253" s="48" t="s">
        <v>167</v>
      </c>
      <c r="C253" s="28" t="s">
        <v>281</v>
      </c>
      <c r="D253" s="144"/>
      <c r="E253" s="205">
        <v>12</v>
      </c>
      <c r="F253" s="205">
        <v>2</v>
      </c>
      <c r="G253" s="206">
        <v>1</v>
      </c>
      <c r="H253" s="205">
        <v>0</v>
      </c>
      <c r="I253" s="205">
        <v>15</v>
      </c>
      <c r="J253" s="116"/>
      <c r="K253" s="192">
        <v>0.8</v>
      </c>
      <c r="L253" s="192">
        <v>0.13333333333333333</v>
      </c>
      <c r="M253" s="192">
        <v>6.6666666666666666E-2</v>
      </c>
      <c r="N253" s="192">
        <v>0</v>
      </c>
      <c r="O253" s="157"/>
      <c r="P253" s="48" t="s">
        <v>167</v>
      </c>
      <c r="Q253" s="28" t="s">
        <v>281</v>
      </c>
      <c r="R253" s="144"/>
      <c r="S253" s="30">
        <v>13</v>
      </c>
      <c r="T253" s="30">
        <v>2</v>
      </c>
      <c r="U253" s="31">
        <v>1</v>
      </c>
      <c r="V253" s="30">
        <v>0</v>
      </c>
      <c r="W253" s="30">
        <v>16</v>
      </c>
      <c r="Y253" s="127">
        <f t="shared" si="57"/>
        <v>0.8125</v>
      </c>
      <c r="Z253" s="127">
        <f t="shared" si="57"/>
        <v>0.125</v>
      </c>
      <c r="AA253" s="127">
        <f t="shared" si="57"/>
        <v>6.25E-2</v>
      </c>
      <c r="AB253" s="127">
        <f t="shared" si="56"/>
        <v>0</v>
      </c>
      <c r="AD253" s="264">
        <f t="shared" si="63"/>
        <v>-1.2499999999999956E-2</v>
      </c>
      <c r="AE253" s="264">
        <f t="shared" si="63"/>
        <v>8.3333333333333315E-3</v>
      </c>
      <c r="AF253" s="264">
        <f t="shared" si="63"/>
        <v>4.1666666666666657E-3</v>
      </c>
      <c r="AG253" s="264">
        <f t="shared" si="63"/>
        <v>0</v>
      </c>
    </row>
    <row r="254" spans="2:33" ht="25.35" customHeight="1" thickBot="1" x14ac:dyDescent="0.25">
      <c r="B254" s="48" t="s">
        <v>170</v>
      </c>
      <c r="C254" s="28" t="s">
        <v>282</v>
      </c>
      <c r="D254" s="144"/>
      <c r="E254" s="205">
        <v>13</v>
      </c>
      <c r="F254" s="205">
        <v>1</v>
      </c>
      <c r="G254" s="206">
        <v>1</v>
      </c>
      <c r="H254" s="205">
        <v>0</v>
      </c>
      <c r="I254" s="205">
        <v>15</v>
      </c>
      <c r="J254" s="116"/>
      <c r="K254" s="192">
        <v>0.8666666666666667</v>
      </c>
      <c r="L254" s="192">
        <v>6.6666666666666666E-2</v>
      </c>
      <c r="M254" s="192">
        <v>6.6666666666666666E-2</v>
      </c>
      <c r="N254" s="192">
        <v>0</v>
      </c>
      <c r="O254" s="157"/>
      <c r="P254" s="48" t="s">
        <v>170</v>
      </c>
      <c r="Q254" s="28" t="s">
        <v>282</v>
      </c>
      <c r="R254" s="144"/>
      <c r="S254" s="30">
        <v>13</v>
      </c>
      <c r="T254" s="30">
        <v>2</v>
      </c>
      <c r="U254" s="31">
        <v>1</v>
      </c>
      <c r="V254" s="30">
        <v>0</v>
      </c>
      <c r="W254" s="30">
        <v>16</v>
      </c>
      <c r="Y254" s="127">
        <f t="shared" si="57"/>
        <v>0.8125</v>
      </c>
      <c r="Z254" s="127">
        <f t="shared" si="57"/>
        <v>0.125</v>
      </c>
      <c r="AA254" s="127">
        <f t="shared" si="57"/>
        <v>6.25E-2</v>
      </c>
      <c r="AB254" s="127">
        <f t="shared" si="56"/>
        <v>0</v>
      </c>
      <c r="AD254" s="264">
        <f t="shared" si="63"/>
        <v>5.4166666666666696E-2</v>
      </c>
      <c r="AE254" s="264">
        <f t="shared" si="63"/>
        <v>-5.8333333333333334E-2</v>
      </c>
      <c r="AF254" s="264">
        <f t="shared" si="63"/>
        <v>4.1666666666666657E-3</v>
      </c>
      <c r="AG254" s="264">
        <f t="shared" si="63"/>
        <v>0</v>
      </c>
    </row>
    <row r="255" spans="2:33" ht="17.100000000000001" customHeight="1" thickBot="1" x14ac:dyDescent="0.25">
      <c r="B255" s="48" t="s">
        <v>265</v>
      </c>
      <c r="C255" s="28" t="s">
        <v>283</v>
      </c>
      <c r="D255" s="144"/>
      <c r="E255" s="205">
        <v>14</v>
      </c>
      <c r="F255" s="205">
        <v>1</v>
      </c>
      <c r="G255" s="206">
        <v>0</v>
      </c>
      <c r="H255" s="205">
        <v>0</v>
      </c>
      <c r="I255" s="205">
        <v>15</v>
      </c>
      <c r="J255" s="116"/>
      <c r="K255" s="192">
        <v>0.93333333333333335</v>
      </c>
      <c r="L255" s="192">
        <v>6.6666666666666666E-2</v>
      </c>
      <c r="M255" s="192">
        <v>0</v>
      </c>
      <c r="N255" s="192">
        <v>0</v>
      </c>
      <c r="O255" s="157"/>
      <c r="P255" s="48" t="s">
        <v>265</v>
      </c>
      <c r="Q255" s="28" t="s">
        <v>283</v>
      </c>
      <c r="R255" s="144"/>
      <c r="S255" s="30">
        <v>15</v>
      </c>
      <c r="T255" s="30">
        <v>1</v>
      </c>
      <c r="U255" s="31">
        <v>0</v>
      </c>
      <c r="V255" s="30">
        <v>0</v>
      </c>
      <c r="W255" s="30">
        <v>16</v>
      </c>
      <c r="Y255" s="127">
        <f t="shared" si="57"/>
        <v>0.9375</v>
      </c>
      <c r="Z255" s="127">
        <f t="shared" si="57"/>
        <v>6.25E-2</v>
      </c>
      <c r="AA255" s="127">
        <f t="shared" si="57"/>
        <v>0</v>
      </c>
      <c r="AB255" s="127">
        <f t="shared" si="56"/>
        <v>0</v>
      </c>
      <c r="AD255" s="264">
        <f t="shared" si="63"/>
        <v>-4.1666666666666519E-3</v>
      </c>
      <c r="AE255" s="264">
        <f t="shared" si="63"/>
        <v>4.1666666666666657E-3</v>
      </c>
      <c r="AF255" s="264">
        <f t="shared" si="63"/>
        <v>0</v>
      </c>
      <c r="AG255" s="264">
        <f t="shared" si="63"/>
        <v>0</v>
      </c>
    </row>
    <row r="256" spans="2:33" ht="59.1" customHeight="1" thickBot="1" x14ac:dyDescent="0.25">
      <c r="B256" s="48" t="s">
        <v>284</v>
      </c>
      <c r="C256" s="28" t="s">
        <v>285</v>
      </c>
      <c r="D256" s="144"/>
      <c r="E256" s="205">
        <v>13</v>
      </c>
      <c r="F256" s="205">
        <v>2</v>
      </c>
      <c r="G256" s="206">
        <v>0</v>
      </c>
      <c r="H256" s="205">
        <v>0</v>
      </c>
      <c r="I256" s="205">
        <v>15</v>
      </c>
      <c r="J256" s="116"/>
      <c r="K256" s="192">
        <v>0.8666666666666667</v>
      </c>
      <c r="L256" s="192">
        <v>0.13333333333333333</v>
      </c>
      <c r="M256" s="192">
        <v>0</v>
      </c>
      <c r="N256" s="192">
        <v>0</v>
      </c>
      <c r="O256" s="157"/>
      <c r="P256" s="48" t="s">
        <v>284</v>
      </c>
      <c r="Q256" s="28" t="s">
        <v>285</v>
      </c>
      <c r="R256" s="144"/>
      <c r="S256" s="30">
        <v>11</v>
      </c>
      <c r="T256" s="30">
        <v>3</v>
      </c>
      <c r="U256" s="31">
        <v>1</v>
      </c>
      <c r="V256" s="30">
        <v>1</v>
      </c>
      <c r="W256" s="30">
        <v>16</v>
      </c>
      <c r="Y256" s="127">
        <f t="shared" si="57"/>
        <v>0.6875</v>
      </c>
      <c r="Z256" s="127">
        <f t="shared" si="57"/>
        <v>0.1875</v>
      </c>
      <c r="AA256" s="127">
        <f t="shared" si="57"/>
        <v>6.25E-2</v>
      </c>
      <c r="AB256" s="127">
        <f t="shared" si="56"/>
        <v>6.25E-2</v>
      </c>
      <c r="AD256" s="264">
        <f t="shared" si="63"/>
        <v>0.1791666666666667</v>
      </c>
      <c r="AE256" s="264">
        <f t="shared" si="63"/>
        <v>-5.4166666666666669E-2</v>
      </c>
      <c r="AF256" s="264">
        <f t="shared" si="63"/>
        <v>-6.25E-2</v>
      </c>
      <c r="AG256" s="264">
        <f t="shared" si="63"/>
        <v>-6.25E-2</v>
      </c>
    </row>
    <row r="257" spans="2:33" ht="17.100000000000001" customHeight="1" thickBot="1" x14ac:dyDescent="0.25">
      <c r="B257" s="35">
        <v>3</v>
      </c>
      <c r="C257" s="36" t="s">
        <v>286</v>
      </c>
      <c r="E257" s="30" t="s">
        <v>49</v>
      </c>
      <c r="F257" s="30" t="s">
        <v>49</v>
      </c>
      <c r="G257" s="31" t="s">
        <v>49</v>
      </c>
      <c r="H257" s="30" t="s">
        <v>49</v>
      </c>
      <c r="I257" s="30" t="s">
        <v>49</v>
      </c>
      <c r="J257" s="116"/>
      <c r="K257" s="127" t="s">
        <v>49</v>
      </c>
      <c r="L257" s="127" t="s">
        <v>49</v>
      </c>
      <c r="M257" s="127" t="s">
        <v>49</v>
      </c>
      <c r="N257" s="127" t="s">
        <v>49</v>
      </c>
      <c r="O257" s="157"/>
      <c r="P257" s="35">
        <v>3</v>
      </c>
      <c r="Q257" s="36" t="s">
        <v>286</v>
      </c>
      <c r="S257" s="30" t="s">
        <v>49</v>
      </c>
      <c r="T257" s="30" t="s">
        <v>49</v>
      </c>
      <c r="U257" s="31" t="s">
        <v>49</v>
      </c>
      <c r="V257" s="30" t="s">
        <v>49</v>
      </c>
      <c r="W257" s="30" t="s">
        <v>49</v>
      </c>
      <c r="Y257" s="127" t="str">
        <f t="shared" si="57"/>
        <v/>
      </c>
      <c r="Z257" s="127" t="str">
        <f t="shared" si="57"/>
        <v/>
      </c>
      <c r="AA257" s="127" t="str">
        <f t="shared" si="57"/>
        <v/>
      </c>
      <c r="AB257" s="127" t="str">
        <f t="shared" si="56"/>
        <v/>
      </c>
      <c r="AD257" s="174" t="s">
        <v>49</v>
      </c>
      <c r="AE257" s="174" t="s">
        <v>49</v>
      </c>
      <c r="AF257" s="174" t="s">
        <v>49</v>
      </c>
      <c r="AG257" s="174" t="s">
        <v>49</v>
      </c>
    </row>
    <row r="258" spans="2:33" ht="25.35" customHeight="1" thickBot="1" x14ac:dyDescent="0.25">
      <c r="B258" s="48" t="s">
        <v>287</v>
      </c>
      <c r="C258" s="28" t="s">
        <v>288</v>
      </c>
      <c r="D258" s="144"/>
      <c r="E258" s="205">
        <v>15</v>
      </c>
      <c r="F258" s="205">
        <v>0</v>
      </c>
      <c r="G258" s="206">
        <v>0</v>
      </c>
      <c r="H258" s="205">
        <v>0</v>
      </c>
      <c r="I258" s="205">
        <v>15</v>
      </c>
      <c r="J258" s="116"/>
      <c r="K258" s="192">
        <v>1</v>
      </c>
      <c r="L258" s="192">
        <v>0</v>
      </c>
      <c r="M258" s="192">
        <v>0</v>
      </c>
      <c r="N258" s="192">
        <v>0</v>
      </c>
      <c r="O258" s="157"/>
      <c r="P258" s="48" t="s">
        <v>287</v>
      </c>
      <c r="Q258" s="28" t="s">
        <v>288</v>
      </c>
      <c r="R258" s="144"/>
      <c r="S258" s="30">
        <v>14</v>
      </c>
      <c r="T258" s="30">
        <v>2</v>
      </c>
      <c r="U258" s="31">
        <v>0</v>
      </c>
      <c r="V258" s="30">
        <v>0</v>
      </c>
      <c r="W258" s="30">
        <v>16</v>
      </c>
      <c r="Y258" s="127">
        <f t="shared" si="57"/>
        <v>0.875</v>
      </c>
      <c r="Z258" s="127">
        <f t="shared" si="57"/>
        <v>0.125</v>
      </c>
      <c r="AA258" s="127">
        <f t="shared" si="57"/>
        <v>0</v>
      </c>
      <c r="AB258" s="127">
        <f t="shared" si="56"/>
        <v>0</v>
      </c>
      <c r="AD258" s="264">
        <f t="shared" ref="AD258:AG263" si="64">K258-Y258</f>
        <v>0.125</v>
      </c>
      <c r="AE258" s="264">
        <f t="shared" si="64"/>
        <v>-0.125</v>
      </c>
      <c r="AF258" s="264">
        <f t="shared" si="64"/>
        <v>0</v>
      </c>
      <c r="AG258" s="264">
        <f t="shared" si="64"/>
        <v>0</v>
      </c>
    </row>
    <row r="259" spans="2:33" ht="25.35" customHeight="1" thickBot="1" x14ac:dyDescent="0.25">
      <c r="B259" s="48" t="s">
        <v>289</v>
      </c>
      <c r="C259" s="28" t="s">
        <v>290</v>
      </c>
      <c r="D259" s="144"/>
      <c r="E259" s="205">
        <v>14</v>
      </c>
      <c r="F259" s="205">
        <v>1</v>
      </c>
      <c r="G259" s="206">
        <v>0</v>
      </c>
      <c r="H259" s="205">
        <v>0</v>
      </c>
      <c r="I259" s="205">
        <v>15</v>
      </c>
      <c r="J259" s="116"/>
      <c r="K259" s="192">
        <v>0.93333333333333335</v>
      </c>
      <c r="L259" s="192">
        <v>6.6666666666666666E-2</v>
      </c>
      <c r="M259" s="192">
        <v>0</v>
      </c>
      <c r="N259" s="192">
        <v>0</v>
      </c>
      <c r="O259" s="157"/>
      <c r="P259" s="48" t="s">
        <v>289</v>
      </c>
      <c r="Q259" s="28" t="s">
        <v>290</v>
      </c>
      <c r="R259" s="144"/>
      <c r="S259" s="30">
        <v>14</v>
      </c>
      <c r="T259" s="30">
        <v>2</v>
      </c>
      <c r="U259" s="31">
        <v>0</v>
      </c>
      <c r="V259" s="30">
        <v>0</v>
      </c>
      <c r="W259" s="30">
        <v>16</v>
      </c>
      <c r="Y259" s="127">
        <f t="shared" si="57"/>
        <v>0.875</v>
      </c>
      <c r="Z259" s="127">
        <f t="shared" si="57"/>
        <v>0.125</v>
      </c>
      <c r="AA259" s="127">
        <f t="shared" si="57"/>
        <v>0</v>
      </c>
      <c r="AB259" s="127">
        <f t="shared" si="56"/>
        <v>0</v>
      </c>
      <c r="AD259" s="264">
        <f t="shared" si="64"/>
        <v>5.8333333333333348E-2</v>
      </c>
      <c r="AE259" s="264">
        <f t="shared" si="64"/>
        <v>-5.8333333333333334E-2</v>
      </c>
      <c r="AF259" s="264">
        <f t="shared" si="64"/>
        <v>0</v>
      </c>
      <c r="AG259" s="264">
        <f t="shared" si="64"/>
        <v>0</v>
      </c>
    </row>
    <row r="260" spans="2:33" ht="25.35" customHeight="1" thickBot="1" x14ac:dyDescent="0.25">
      <c r="B260" s="48" t="s">
        <v>291</v>
      </c>
      <c r="C260" s="28" t="s">
        <v>292</v>
      </c>
      <c r="D260" s="144"/>
      <c r="E260" s="205">
        <v>12</v>
      </c>
      <c r="F260" s="205">
        <v>3</v>
      </c>
      <c r="G260" s="206">
        <v>0</v>
      </c>
      <c r="H260" s="205">
        <v>0</v>
      </c>
      <c r="I260" s="205">
        <v>15</v>
      </c>
      <c r="J260" s="116"/>
      <c r="K260" s="192">
        <v>0.8</v>
      </c>
      <c r="L260" s="192">
        <v>0.2</v>
      </c>
      <c r="M260" s="192">
        <v>0</v>
      </c>
      <c r="N260" s="192">
        <v>0</v>
      </c>
      <c r="O260" s="157"/>
      <c r="P260" s="48" t="s">
        <v>291</v>
      </c>
      <c r="Q260" s="28" t="s">
        <v>292</v>
      </c>
      <c r="R260" s="144"/>
      <c r="S260" s="30">
        <v>14</v>
      </c>
      <c r="T260" s="30">
        <v>2</v>
      </c>
      <c r="U260" s="31">
        <v>0</v>
      </c>
      <c r="V260" s="30">
        <v>0</v>
      </c>
      <c r="W260" s="30">
        <v>16</v>
      </c>
      <c r="Y260" s="127">
        <f t="shared" si="57"/>
        <v>0.875</v>
      </c>
      <c r="Z260" s="127">
        <f t="shared" si="57"/>
        <v>0.125</v>
      </c>
      <c r="AA260" s="127">
        <f t="shared" si="57"/>
        <v>0</v>
      </c>
      <c r="AB260" s="127">
        <f t="shared" si="56"/>
        <v>0</v>
      </c>
      <c r="AD260" s="264">
        <f t="shared" si="64"/>
        <v>-7.4999999999999956E-2</v>
      </c>
      <c r="AE260" s="264">
        <f t="shared" si="64"/>
        <v>7.5000000000000011E-2</v>
      </c>
      <c r="AF260" s="264">
        <f t="shared" si="64"/>
        <v>0</v>
      </c>
      <c r="AG260" s="264">
        <f t="shared" si="64"/>
        <v>0</v>
      </c>
    </row>
    <row r="261" spans="2:33" ht="25.35" customHeight="1" thickBot="1" x14ac:dyDescent="0.25">
      <c r="B261" s="48" t="s">
        <v>293</v>
      </c>
      <c r="C261" s="28" t="s">
        <v>294</v>
      </c>
      <c r="D261" s="144"/>
      <c r="E261" s="205">
        <v>13</v>
      </c>
      <c r="F261" s="205">
        <v>2</v>
      </c>
      <c r="G261" s="206">
        <v>0</v>
      </c>
      <c r="H261" s="205">
        <v>0</v>
      </c>
      <c r="I261" s="205">
        <v>15</v>
      </c>
      <c r="J261" s="116"/>
      <c r="K261" s="192">
        <v>0.8666666666666667</v>
      </c>
      <c r="L261" s="192">
        <v>0.13333333333333333</v>
      </c>
      <c r="M261" s="192">
        <v>0</v>
      </c>
      <c r="N261" s="192">
        <v>0</v>
      </c>
      <c r="O261" s="157"/>
      <c r="P261" s="48" t="s">
        <v>293</v>
      </c>
      <c r="Q261" s="28" t="s">
        <v>294</v>
      </c>
      <c r="R261" s="144"/>
      <c r="S261" s="30">
        <v>13</v>
      </c>
      <c r="T261" s="30">
        <v>2</v>
      </c>
      <c r="U261" s="31">
        <v>1</v>
      </c>
      <c r="V261" s="30">
        <v>0</v>
      </c>
      <c r="W261" s="30">
        <v>16</v>
      </c>
      <c r="Y261" s="127">
        <f t="shared" si="57"/>
        <v>0.8125</v>
      </c>
      <c r="Z261" s="127">
        <f t="shared" si="57"/>
        <v>0.125</v>
      </c>
      <c r="AA261" s="127">
        <f t="shared" si="57"/>
        <v>6.25E-2</v>
      </c>
      <c r="AB261" s="127">
        <f t="shared" si="56"/>
        <v>0</v>
      </c>
      <c r="AD261" s="264">
        <f t="shared" si="64"/>
        <v>5.4166666666666696E-2</v>
      </c>
      <c r="AE261" s="264">
        <f t="shared" si="64"/>
        <v>8.3333333333333315E-3</v>
      </c>
      <c r="AF261" s="264">
        <f t="shared" si="64"/>
        <v>-6.25E-2</v>
      </c>
      <c r="AG261" s="264">
        <f t="shared" si="64"/>
        <v>0</v>
      </c>
    </row>
    <row r="262" spans="2:33" ht="25.35" customHeight="1" thickBot="1" x14ac:dyDescent="0.25">
      <c r="B262" s="48" t="s">
        <v>295</v>
      </c>
      <c r="C262" s="28" t="s">
        <v>296</v>
      </c>
      <c r="D262" s="144"/>
      <c r="E262" s="205">
        <v>13</v>
      </c>
      <c r="F262" s="205">
        <v>1</v>
      </c>
      <c r="G262" s="206">
        <v>1</v>
      </c>
      <c r="H262" s="205">
        <v>0</v>
      </c>
      <c r="I262" s="205">
        <v>15</v>
      </c>
      <c r="J262" s="116"/>
      <c r="K262" s="192">
        <v>0.8666666666666667</v>
      </c>
      <c r="L262" s="192">
        <v>6.6666666666666666E-2</v>
      </c>
      <c r="M262" s="192">
        <v>6.6666666666666666E-2</v>
      </c>
      <c r="N262" s="192">
        <v>0</v>
      </c>
      <c r="O262" s="157"/>
      <c r="P262" s="48" t="s">
        <v>295</v>
      </c>
      <c r="Q262" s="28" t="s">
        <v>296</v>
      </c>
      <c r="R262" s="144"/>
      <c r="S262" s="30">
        <v>12</v>
      </c>
      <c r="T262" s="30">
        <v>3</v>
      </c>
      <c r="U262" s="31">
        <v>0</v>
      </c>
      <c r="V262" s="30">
        <v>1</v>
      </c>
      <c r="W262" s="30">
        <v>16</v>
      </c>
      <c r="Y262" s="127">
        <f t="shared" si="57"/>
        <v>0.75</v>
      </c>
      <c r="Z262" s="127">
        <f t="shared" si="57"/>
        <v>0.1875</v>
      </c>
      <c r="AA262" s="127">
        <f t="shared" si="57"/>
        <v>0</v>
      </c>
      <c r="AB262" s="127">
        <f t="shared" si="56"/>
        <v>6.25E-2</v>
      </c>
      <c r="AD262" s="264">
        <f t="shared" si="64"/>
        <v>0.1166666666666667</v>
      </c>
      <c r="AE262" s="264">
        <f t="shared" si="64"/>
        <v>-0.12083333333333333</v>
      </c>
      <c r="AF262" s="264">
        <f t="shared" si="64"/>
        <v>6.6666666666666666E-2</v>
      </c>
      <c r="AG262" s="264">
        <f t="shared" si="64"/>
        <v>-6.25E-2</v>
      </c>
    </row>
    <row r="263" spans="2:33" ht="25.35" customHeight="1" thickBot="1" x14ac:dyDescent="0.25">
      <c r="B263" s="48" t="s">
        <v>297</v>
      </c>
      <c r="C263" s="28" t="s">
        <v>298</v>
      </c>
      <c r="D263" s="144"/>
      <c r="E263" s="205">
        <v>14</v>
      </c>
      <c r="F263" s="205">
        <v>1</v>
      </c>
      <c r="G263" s="206">
        <v>0</v>
      </c>
      <c r="H263" s="205">
        <v>0</v>
      </c>
      <c r="I263" s="205">
        <v>15</v>
      </c>
      <c r="J263" s="116"/>
      <c r="K263" s="192">
        <v>0.93333333333333335</v>
      </c>
      <c r="L263" s="192">
        <v>6.6666666666666666E-2</v>
      </c>
      <c r="M263" s="192">
        <v>0</v>
      </c>
      <c r="N263" s="192">
        <v>0</v>
      </c>
      <c r="O263" s="157"/>
      <c r="P263" s="48" t="s">
        <v>297</v>
      </c>
      <c r="Q263" s="28" t="s">
        <v>298</v>
      </c>
      <c r="R263" s="144"/>
      <c r="S263" s="30">
        <v>16</v>
      </c>
      <c r="T263" s="30">
        <v>0</v>
      </c>
      <c r="U263" s="31">
        <v>0</v>
      </c>
      <c r="V263" s="30">
        <v>0</v>
      </c>
      <c r="W263" s="30">
        <v>16</v>
      </c>
      <c r="Y263" s="127">
        <f t="shared" si="57"/>
        <v>1</v>
      </c>
      <c r="Z263" s="127">
        <f t="shared" si="57"/>
        <v>0</v>
      </c>
      <c r="AA263" s="127">
        <f t="shared" si="57"/>
        <v>0</v>
      </c>
      <c r="AB263" s="127">
        <f t="shared" si="56"/>
        <v>0</v>
      </c>
      <c r="AD263" s="264">
        <f t="shared" si="64"/>
        <v>-6.6666666666666652E-2</v>
      </c>
      <c r="AE263" s="264">
        <f t="shared" si="64"/>
        <v>6.6666666666666666E-2</v>
      </c>
      <c r="AF263" s="264">
        <f t="shared" si="64"/>
        <v>0</v>
      </c>
      <c r="AG263" s="264">
        <f t="shared" si="64"/>
        <v>0</v>
      </c>
    </row>
    <row r="264" spans="2:33" ht="17.100000000000001" customHeight="1" thickBot="1" x14ac:dyDescent="0.25">
      <c r="B264" s="35">
        <v>4</v>
      </c>
      <c r="C264" s="36" t="s">
        <v>299</v>
      </c>
      <c r="E264" s="30" t="s">
        <v>49</v>
      </c>
      <c r="F264" s="30" t="s">
        <v>49</v>
      </c>
      <c r="G264" s="31" t="s">
        <v>49</v>
      </c>
      <c r="H264" s="30" t="s">
        <v>49</v>
      </c>
      <c r="I264" s="30" t="s">
        <v>49</v>
      </c>
      <c r="J264" s="116"/>
      <c r="K264" s="127" t="s">
        <v>49</v>
      </c>
      <c r="L264" s="127" t="s">
        <v>49</v>
      </c>
      <c r="M264" s="127" t="s">
        <v>49</v>
      </c>
      <c r="N264" s="127" t="s">
        <v>49</v>
      </c>
      <c r="O264" s="157"/>
      <c r="P264" s="35">
        <v>4</v>
      </c>
      <c r="Q264" s="36" t="s">
        <v>299</v>
      </c>
      <c r="S264" s="30" t="s">
        <v>49</v>
      </c>
      <c r="T264" s="30" t="s">
        <v>49</v>
      </c>
      <c r="U264" s="31" t="s">
        <v>49</v>
      </c>
      <c r="V264" s="30" t="s">
        <v>49</v>
      </c>
      <c r="W264" s="30" t="s">
        <v>49</v>
      </c>
      <c r="Y264" s="127" t="str">
        <f t="shared" si="57"/>
        <v/>
      </c>
      <c r="Z264" s="127" t="str">
        <f t="shared" si="57"/>
        <v/>
      </c>
      <c r="AA264" s="127" t="str">
        <f t="shared" si="57"/>
        <v/>
      </c>
      <c r="AB264" s="127" t="str">
        <f t="shared" si="56"/>
        <v/>
      </c>
      <c r="AD264" s="174" t="s">
        <v>49</v>
      </c>
      <c r="AE264" s="174" t="s">
        <v>49</v>
      </c>
      <c r="AF264" s="174" t="s">
        <v>49</v>
      </c>
      <c r="AG264" s="174" t="s">
        <v>49</v>
      </c>
    </row>
    <row r="265" spans="2:33" ht="25.35" customHeight="1" thickBot="1" x14ac:dyDescent="0.25">
      <c r="B265" s="48" t="s">
        <v>66</v>
      </c>
      <c r="C265" s="28" t="s">
        <v>300</v>
      </c>
      <c r="D265" s="144"/>
      <c r="E265" s="205">
        <v>15</v>
      </c>
      <c r="F265" s="205">
        <v>0</v>
      </c>
      <c r="G265" s="206">
        <v>0</v>
      </c>
      <c r="H265" s="205">
        <v>0</v>
      </c>
      <c r="I265" s="205">
        <v>15</v>
      </c>
      <c r="J265" s="116"/>
      <c r="K265" s="192">
        <v>1</v>
      </c>
      <c r="L265" s="192">
        <v>0</v>
      </c>
      <c r="M265" s="192">
        <v>0</v>
      </c>
      <c r="N265" s="192">
        <v>0</v>
      </c>
      <c r="O265" s="157"/>
      <c r="P265" s="48" t="s">
        <v>66</v>
      </c>
      <c r="Q265" s="28" t="s">
        <v>300</v>
      </c>
      <c r="R265" s="144"/>
      <c r="S265" s="30">
        <v>15</v>
      </c>
      <c r="T265" s="30">
        <v>0</v>
      </c>
      <c r="U265" s="31">
        <v>0</v>
      </c>
      <c r="V265" s="30">
        <v>1</v>
      </c>
      <c r="W265" s="30">
        <v>16</v>
      </c>
      <c r="Y265" s="127">
        <f t="shared" si="57"/>
        <v>0.9375</v>
      </c>
      <c r="Z265" s="127">
        <f t="shared" si="57"/>
        <v>0</v>
      </c>
      <c r="AA265" s="127">
        <f t="shared" si="57"/>
        <v>0</v>
      </c>
      <c r="AB265" s="127">
        <f t="shared" si="56"/>
        <v>6.25E-2</v>
      </c>
      <c r="AD265" s="264">
        <f t="shared" ref="AD265:AG266" si="65">K265-Y265</f>
        <v>6.25E-2</v>
      </c>
      <c r="AE265" s="264">
        <f t="shared" si="65"/>
        <v>0</v>
      </c>
      <c r="AF265" s="264">
        <f t="shared" si="65"/>
        <v>0</v>
      </c>
      <c r="AG265" s="264">
        <f t="shared" si="65"/>
        <v>-6.25E-2</v>
      </c>
    </row>
    <row r="266" spans="2:33" ht="25.35" customHeight="1" thickBot="1" x14ac:dyDescent="0.25">
      <c r="B266" s="48" t="s">
        <v>71</v>
      </c>
      <c r="C266" s="28" t="s">
        <v>301</v>
      </c>
      <c r="D266" s="144"/>
      <c r="E266" s="205">
        <v>15</v>
      </c>
      <c r="F266" s="205">
        <v>0</v>
      </c>
      <c r="G266" s="206">
        <v>0</v>
      </c>
      <c r="H266" s="205">
        <v>0</v>
      </c>
      <c r="I266" s="205">
        <v>15</v>
      </c>
      <c r="J266" s="116"/>
      <c r="K266" s="192">
        <v>1</v>
      </c>
      <c r="L266" s="192">
        <v>0</v>
      </c>
      <c r="M266" s="192">
        <v>0</v>
      </c>
      <c r="N266" s="192">
        <v>0</v>
      </c>
      <c r="O266" s="157"/>
      <c r="P266" s="48" t="s">
        <v>71</v>
      </c>
      <c r="Q266" s="28" t="s">
        <v>301</v>
      </c>
      <c r="R266" s="144"/>
      <c r="S266" s="30">
        <v>13</v>
      </c>
      <c r="T266" s="30">
        <v>2</v>
      </c>
      <c r="U266" s="31">
        <v>1</v>
      </c>
      <c r="V266" s="30">
        <v>0</v>
      </c>
      <c r="W266" s="30">
        <v>16</v>
      </c>
      <c r="Y266" s="127">
        <f t="shared" si="57"/>
        <v>0.8125</v>
      </c>
      <c r="Z266" s="127">
        <f t="shared" si="57"/>
        <v>0.125</v>
      </c>
      <c r="AA266" s="127">
        <f t="shared" si="57"/>
        <v>6.25E-2</v>
      </c>
      <c r="AB266" s="127">
        <f t="shared" si="56"/>
        <v>0</v>
      </c>
      <c r="AD266" s="264">
        <f t="shared" si="65"/>
        <v>0.1875</v>
      </c>
      <c r="AE266" s="264">
        <f t="shared" si="65"/>
        <v>-0.125</v>
      </c>
      <c r="AF266" s="264">
        <f t="shared" si="65"/>
        <v>-6.25E-2</v>
      </c>
      <c r="AG266" s="264">
        <f t="shared" si="65"/>
        <v>0</v>
      </c>
    </row>
    <row r="267" spans="2:33" ht="17.100000000000001" customHeight="1" thickBot="1" x14ac:dyDescent="0.25">
      <c r="B267" s="35">
        <v>5</v>
      </c>
      <c r="C267" s="36" t="s">
        <v>302</v>
      </c>
      <c r="E267" s="30" t="s">
        <v>49</v>
      </c>
      <c r="F267" s="30" t="s">
        <v>49</v>
      </c>
      <c r="G267" s="31" t="s">
        <v>49</v>
      </c>
      <c r="H267" s="30" t="s">
        <v>49</v>
      </c>
      <c r="I267" s="30" t="s">
        <v>49</v>
      </c>
      <c r="J267" s="116"/>
      <c r="K267" s="127" t="s">
        <v>49</v>
      </c>
      <c r="L267" s="127" t="s">
        <v>49</v>
      </c>
      <c r="M267" s="127" t="s">
        <v>49</v>
      </c>
      <c r="N267" s="127" t="s">
        <v>49</v>
      </c>
      <c r="O267" s="157"/>
      <c r="P267" s="35">
        <v>5</v>
      </c>
      <c r="Q267" s="36" t="s">
        <v>302</v>
      </c>
      <c r="S267" s="30" t="s">
        <v>49</v>
      </c>
      <c r="T267" s="30" t="s">
        <v>49</v>
      </c>
      <c r="U267" s="31" t="s">
        <v>49</v>
      </c>
      <c r="V267" s="30" t="s">
        <v>49</v>
      </c>
      <c r="W267" s="30" t="s">
        <v>49</v>
      </c>
      <c r="Y267" s="127" t="str">
        <f t="shared" si="57"/>
        <v/>
      </c>
      <c r="Z267" s="127" t="str">
        <f t="shared" si="57"/>
        <v/>
      </c>
      <c r="AA267" s="127" t="str">
        <f t="shared" si="57"/>
        <v/>
      </c>
      <c r="AB267" s="127" t="str">
        <f t="shared" si="56"/>
        <v/>
      </c>
      <c r="AD267" s="174" t="s">
        <v>49</v>
      </c>
      <c r="AE267" s="174" t="s">
        <v>49</v>
      </c>
      <c r="AF267" s="174" t="s">
        <v>49</v>
      </c>
      <c r="AG267" s="174" t="s">
        <v>49</v>
      </c>
    </row>
    <row r="268" spans="2:33" ht="25.35" customHeight="1" thickBot="1" x14ac:dyDescent="0.25">
      <c r="B268" s="48" t="s">
        <v>99</v>
      </c>
      <c r="C268" s="28" t="s">
        <v>303</v>
      </c>
      <c r="D268" s="144"/>
      <c r="E268" s="205">
        <v>14</v>
      </c>
      <c r="F268" s="205">
        <v>1</v>
      </c>
      <c r="G268" s="206">
        <v>0</v>
      </c>
      <c r="H268" s="205">
        <v>0</v>
      </c>
      <c r="I268" s="205">
        <v>15</v>
      </c>
      <c r="J268" s="116"/>
      <c r="K268" s="192">
        <v>0.93333333333333335</v>
      </c>
      <c r="L268" s="192">
        <v>6.6666666666666666E-2</v>
      </c>
      <c r="M268" s="192">
        <v>0</v>
      </c>
      <c r="N268" s="192">
        <v>0</v>
      </c>
      <c r="O268" s="157"/>
      <c r="P268" s="48" t="s">
        <v>99</v>
      </c>
      <c r="Q268" s="28" t="s">
        <v>303</v>
      </c>
      <c r="R268" s="144"/>
      <c r="S268" s="30">
        <v>16</v>
      </c>
      <c r="T268" s="30">
        <v>0</v>
      </c>
      <c r="U268" s="31">
        <v>0</v>
      </c>
      <c r="V268" s="30">
        <v>0</v>
      </c>
      <c r="W268" s="30">
        <v>16</v>
      </c>
      <c r="Y268" s="127">
        <f t="shared" si="57"/>
        <v>1</v>
      </c>
      <c r="Z268" s="127">
        <f t="shared" si="57"/>
        <v>0</v>
      </c>
      <c r="AA268" s="127">
        <f t="shared" si="57"/>
        <v>0</v>
      </c>
      <c r="AB268" s="127">
        <f t="shared" si="56"/>
        <v>0</v>
      </c>
      <c r="AD268" s="264">
        <f t="shared" ref="AD268:AG272" si="66">K268-Y268</f>
        <v>-6.6666666666666652E-2</v>
      </c>
      <c r="AE268" s="264">
        <f t="shared" si="66"/>
        <v>6.6666666666666666E-2</v>
      </c>
      <c r="AF268" s="264">
        <f t="shared" si="66"/>
        <v>0</v>
      </c>
      <c r="AG268" s="264">
        <f t="shared" si="66"/>
        <v>0</v>
      </c>
    </row>
    <row r="269" spans="2:33" ht="25.35" customHeight="1" thickBot="1" x14ac:dyDescent="0.25">
      <c r="B269" s="48" t="s">
        <v>304</v>
      </c>
      <c r="C269" s="28" t="s">
        <v>305</v>
      </c>
      <c r="D269" s="144"/>
      <c r="E269" s="205">
        <v>13</v>
      </c>
      <c r="F269" s="205">
        <v>2</v>
      </c>
      <c r="G269" s="206">
        <v>0</v>
      </c>
      <c r="H269" s="205">
        <v>0</v>
      </c>
      <c r="I269" s="205">
        <v>15</v>
      </c>
      <c r="J269" s="116"/>
      <c r="K269" s="192">
        <v>0.8666666666666667</v>
      </c>
      <c r="L269" s="192">
        <v>0.13333333333333333</v>
      </c>
      <c r="M269" s="192">
        <v>0</v>
      </c>
      <c r="N269" s="192">
        <v>0</v>
      </c>
      <c r="O269" s="157"/>
      <c r="P269" s="48" t="s">
        <v>304</v>
      </c>
      <c r="Q269" s="28" t="s">
        <v>305</v>
      </c>
      <c r="R269" s="144"/>
      <c r="S269" s="30">
        <v>14</v>
      </c>
      <c r="T269" s="30">
        <v>2</v>
      </c>
      <c r="U269" s="31">
        <v>0</v>
      </c>
      <c r="V269" s="30">
        <v>0</v>
      </c>
      <c r="W269" s="30">
        <v>16</v>
      </c>
      <c r="Y269" s="127">
        <f t="shared" si="57"/>
        <v>0.875</v>
      </c>
      <c r="Z269" s="127">
        <f t="shared" si="57"/>
        <v>0.125</v>
      </c>
      <c r="AA269" s="127">
        <f t="shared" si="57"/>
        <v>0</v>
      </c>
      <c r="AB269" s="127">
        <f t="shared" si="56"/>
        <v>0</v>
      </c>
      <c r="AD269" s="264">
        <f t="shared" si="66"/>
        <v>-8.3333333333333037E-3</v>
      </c>
      <c r="AE269" s="264">
        <f t="shared" si="66"/>
        <v>8.3333333333333315E-3</v>
      </c>
      <c r="AF269" s="264">
        <f t="shared" si="66"/>
        <v>0</v>
      </c>
      <c r="AG269" s="264">
        <f t="shared" si="66"/>
        <v>0</v>
      </c>
    </row>
    <row r="270" spans="2:33" ht="25.35" customHeight="1" thickBot="1" x14ac:dyDescent="0.25">
      <c r="B270" s="48" t="s">
        <v>306</v>
      </c>
      <c r="C270" s="28" t="s">
        <v>307</v>
      </c>
      <c r="D270" s="144"/>
      <c r="E270" s="205">
        <v>15</v>
      </c>
      <c r="F270" s="205">
        <v>0</v>
      </c>
      <c r="G270" s="206">
        <v>0</v>
      </c>
      <c r="H270" s="205">
        <v>0</v>
      </c>
      <c r="I270" s="205">
        <v>15</v>
      </c>
      <c r="J270" s="116"/>
      <c r="K270" s="192">
        <v>1</v>
      </c>
      <c r="L270" s="192">
        <v>0</v>
      </c>
      <c r="M270" s="192">
        <v>0</v>
      </c>
      <c r="N270" s="192">
        <v>0</v>
      </c>
      <c r="O270" s="157"/>
      <c r="P270" s="48" t="s">
        <v>306</v>
      </c>
      <c r="Q270" s="28" t="s">
        <v>307</v>
      </c>
      <c r="R270" s="144"/>
      <c r="S270" s="30">
        <v>15</v>
      </c>
      <c r="T270" s="30">
        <v>0</v>
      </c>
      <c r="U270" s="31">
        <v>1</v>
      </c>
      <c r="V270" s="30">
        <v>0</v>
      </c>
      <c r="W270" s="30">
        <v>16</v>
      </c>
      <c r="Y270" s="127">
        <f t="shared" si="57"/>
        <v>0.9375</v>
      </c>
      <c r="Z270" s="127">
        <f t="shared" si="57"/>
        <v>0</v>
      </c>
      <c r="AA270" s="127">
        <f t="shared" si="57"/>
        <v>6.25E-2</v>
      </c>
      <c r="AB270" s="127">
        <f t="shared" si="56"/>
        <v>0</v>
      </c>
      <c r="AD270" s="264">
        <f t="shared" si="66"/>
        <v>6.25E-2</v>
      </c>
      <c r="AE270" s="264">
        <f t="shared" si="66"/>
        <v>0</v>
      </c>
      <c r="AF270" s="264">
        <f t="shared" si="66"/>
        <v>-6.25E-2</v>
      </c>
      <c r="AG270" s="264">
        <f t="shared" si="66"/>
        <v>0</v>
      </c>
    </row>
    <row r="271" spans="2:33" ht="25.35" customHeight="1" thickBot="1" x14ac:dyDescent="0.25">
      <c r="B271" s="48" t="s">
        <v>308</v>
      </c>
      <c r="C271" s="28" t="s">
        <v>309</v>
      </c>
      <c r="D271" s="144"/>
      <c r="E271" s="205">
        <v>14</v>
      </c>
      <c r="F271" s="205">
        <v>1</v>
      </c>
      <c r="G271" s="206">
        <v>0</v>
      </c>
      <c r="H271" s="205">
        <v>0</v>
      </c>
      <c r="I271" s="205">
        <v>15</v>
      </c>
      <c r="J271" s="116"/>
      <c r="K271" s="192">
        <v>0.93333333333333335</v>
      </c>
      <c r="L271" s="192">
        <v>6.6666666666666666E-2</v>
      </c>
      <c r="M271" s="192">
        <v>0</v>
      </c>
      <c r="N271" s="192">
        <v>0</v>
      </c>
      <c r="O271" s="157"/>
      <c r="P271" s="48" t="s">
        <v>308</v>
      </c>
      <c r="Q271" s="28" t="s">
        <v>309</v>
      </c>
      <c r="R271" s="144"/>
      <c r="S271" s="30">
        <v>15</v>
      </c>
      <c r="T271" s="30">
        <v>0</v>
      </c>
      <c r="U271" s="31">
        <v>1</v>
      </c>
      <c r="V271" s="30">
        <v>0</v>
      </c>
      <c r="W271" s="30">
        <v>16</v>
      </c>
      <c r="Y271" s="127">
        <f t="shared" si="57"/>
        <v>0.9375</v>
      </c>
      <c r="Z271" s="127">
        <f t="shared" si="57"/>
        <v>0</v>
      </c>
      <c r="AA271" s="127">
        <f t="shared" si="57"/>
        <v>6.25E-2</v>
      </c>
      <c r="AB271" s="127">
        <f t="shared" si="56"/>
        <v>0</v>
      </c>
      <c r="AD271" s="264">
        <f t="shared" si="66"/>
        <v>-4.1666666666666519E-3</v>
      </c>
      <c r="AE271" s="264">
        <f t="shared" si="66"/>
        <v>6.6666666666666666E-2</v>
      </c>
      <c r="AF271" s="264">
        <f t="shared" si="66"/>
        <v>-6.25E-2</v>
      </c>
      <c r="AG271" s="264">
        <f t="shared" si="66"/>
        <v>0</v>
      </c>
    </row>
    <row r="272" spans="2:33" ht="25.35" customHeight="1" thickBot="1" x14ac:dyDescent="0.25">
      <c r="B272" s="48" t="s">
        <v>310</v>
      </c>
      <c r="C272" s="28" t="s">
        <v>311</v>
      </c>
      <c r="D272" s="144"/>
      <c r="E272" s="205">
        <v>11</v>
      </c>
      <c r="F272" s="205">
        <v>3</v>
      </c>
      <c r="G272" s="206">
        <v>1</v>
      </c>
      <c r="H272" s="205">
        <v>0</v>
      </c>
      <c r="I272" s="205">
        <v>15</v>
      </c>
      <c r="J272" s="116"/>
      <c r="K272" s="192">
        <v>0.73333333333333328</v>
      </c>
      <c r="L272" s="192">
        <v>0.2</v>
      </c>
      <c r="M272" s="192">
        <v>6.6666666666666666E-2</v>
      </c>
      <c r="N272" s="192">
        <v>0</v>
      </c>
      <c r="O272" s="157"/>
      <c r="P272" s="48" t="s">
        <v>310</v>
      </c>
      <c r="Q272" s="28" t="s">
        <v>311</v>
      </c>
      <c r="R272" s="144"/>
      <c r="S272" s="30">
        <v>14</v>
      </c>
      <c r="T272" s="30">
        <v>0</v>
      </c>
      <c r="U272" s="31">
        <v>1</v>
      </c>
      <c r="V272" s="30">
        <v>1</v>
      </c>
      <c r="W272" s="30">
        <v>16</v>
      </c>
      <c r="Y272" s="127">
        <f t="shared" si="57"/>
        <v>0.875</v>
      </c>
      <c r="Z272" s="127">
        <f t="shared" si="57"/>
        <v>0</v>
      </c>
      <c r="AA272" s="127">
        <f t="shared" si="57"/>
        <v>6.25E-2</v>
      </c>
      <c r="AB272" s="127">
        <f t="shared" si="56"/>
        <v>6.25E-2</v>
      </c>
      <c r="AD272" s="264">
        <f t="shared" si="66"/>
        <v>-0.14166666666666672</v>
      </c>
      <c r="AE272" s="264">
        <f t="shared" si="66"/>
        <v>0.2</v>
      </c>
      <c r="AF272" s="264">
        <f t="shared" si="66"/>
        <v>4.1666666666666657E-3</v>
      </c>
      <c r="AG272" s="264">
        <f t="shared" si="66"/>
        <v>-6.25E-2</v>
      </c>
    </row>
    <row r="273" spans="2:33" ht="17.100000000000001" customHeight="1" thickBot="1" x14ac:dyDescent="0.25">
      <c r="B273" s="35">
        <v>6</v>
      </c>
      <c r="C273" s="36" t="s">
        <v>312</v>
      </c>
      <c r="E273" s="30" t="s">
        <v>49</v>
      </c>
      <c r="F273" s="30" t="s">
        <v>49</v>
      </c>
      <c r="G273" s="31" t="s">
        <v>49</v>
      </c>
      <c r="H273" s="30" t="s">
        <v>49</v>
      </c>
      <c r="I273" s="30" t="s">
        <v>49</v>
      </c>
      <c r="J273" s="116"/>
      <c r="K273" s="127" t="s">
        <v>49</v>
      </c>
      <c r="L273" s="127" t="s">
        <v>49</v>
      </c>
      <c r="M273" s="127" t="s">
        <v>49</v>
      </c>
      <c r="N273" s="127" t="s">
        <v>49</v>
      </c>
      <c r="O273" s="157"/>
      <c r="P273" s="35">
        <v>6</v>
      </c>
      <c r="Q273" s="36" t="s">
        <v>312</v>
      </c>
      <c r="S273" s="30" t="s">
        <v>49</v>
      </c>
      <c r="T273" s="30" t="s">
        <v>49</v>
      </c>
      <c r="U273" s="31" t="s">
        <v>49</v>
      </c>
      <c r="V273" s="30" t="s">
        <v>49</v>
      </c>
      <c r="W273" s="30" t="s">
        <v>49</v>
      </c>
      <c r="Y273" s="127" t="str">
        <f t="shared" si="57"/>
        <v/>
      </c>
      <c r="Z273" s="127" t="str">
        <f t="shared" si="57"/>
        <v/>
      </c>
      <c r="AA273" s="127" t="str">
        <f t="shared" si="57"/>
        <v/>
      </c>
      <c r="AB273" s="127" t="str">
        <f t="shared" si="56"/>
        <v/>
      </c>
      <c r="AD273" s="174" t="s">
        <v>49</v>
      </c>
      <c r="AE273" s="174" t="s">
        <v>49</v>
      </c>
      <c r="AF273" s="174" t="s">
        <v>49</v>
      </c>
      <c r="AG273" s="174" t="s">
        <v>49</v>
      </c>
    </row>
    <row r="274" spans="2:33" ht="25.35" customHeight="1" thickBot="1" x14ac:dyDescent="0.25">
      <c r="B274" s="48" t="s">
        <v>313</v>
      </c>
      <c r="C274" s="28" t="s">
        <v>314</v>
      </c>
      <c r="D274" s="144"/>
      <c r="E274" s="205">
        <v>15</v>
      </c>
      <c r="F274" s="205">
        <v>0</v>
      </c>
      <c r="G274" s="206">
        <v>0</v>
      </c>
      <c r="H274" s="205">
        <v>0</v>
      </c>
      <c r="I274" s="205">
        <v>15</v>
      </c>
      <c r="J274" s="116"/>
      <c r="K274" s="192">
        <v>1</v>
      </c>
      <c r="L274" s="192">
        <v>0</v>
      </c>
      <c r="M274" s="192">
        <v>0</v>
      </c>
      <c r="N274" s="192">
        <v>0</v>
      </c>
      <c r="O274" s="157"/>
      <c r="P274" s="48" t="s">
        <v>313</v>
      </c>
      <c r="Q274" s="28" t="s">
        <v>314</v>
      </c>
      <c r="R274" s="144"/>
      <c r="S274" s="30">
        <v>14</v>
      </c>
      <c r="T274" s="30">
        <v>2</v>
      </c>
      <c r="U274" s="31">
        <v>0</v>
      </c>
      <c r="V274" s="30">
        <v>0</v>
      </c>
      <c r="W274" s="30">
        <v>16</v>
      </c>
      <c r="Y274" s="127">
        <f t="shared" si="57"/>
        <v>0.875</v>
      </c>
      <c r="Z274" s="127">
        <f t="shared" si="57"/>
        <v>0.125</v>
      </c>
      <c r="AA274" s="127">
        <f t="shared" si="57"/>
        <v>0</v>
      </c>
      <c r="AB274" s="127">
        <f t="shared" si="56"/>
        <v>0</v>
      </c>
      <c r="AD274" s="264">
        <f t="shared" ref="AD274:AG276" si="67">K274-Y274</f>
        <v>0.125</v>
      </c>
      <c r="AE274" s="264">
        <f t="shared" si="67"/>
        <v>-0.125</v>
      </c>
      <c r="AF274" s="264">
        <f t="shared" si="67"/>
        <v>0</v>
      </c>
      <c r="AG274" s="264">
        <f t="shared" si="67"/>
        <v>0</v>
      </c>
    </row>
    <row r="275" spans="2:33" ht="36.6" customHeight="1" thickBot="1" x14ac:dyDescent="0.25">
      <c r="B275" s="48" t="s">
        <v>315</v>
      </c>
      <c r="C275" s="28" t="s">
        <v>316</v>
      </c>
      <c r="D275" s="144"/>
      <c r="E275" s="205">
        <v>15</v>
      </c>
      <c r="F275" s="205">
        <v>0</v>
      </c>
      <c r="G275" s="206">
        <v>0</v>
      </c>
      <c r="H275" s="205">
        <v>0</v>
      </c>
      <c r="I275" s="205">
        <v>15</v>
      </c>
      <c r="J275" s="116"/>
      <c r="K275" s="192">
        <v>1</v>
      </c>
      <c r="L275" s="192">
        <v>0</v>
      </c>
      <c r="M275" s="192">
        <v>0</v>
      </c>
      <c r="N275" s="192">
        <v>0</v>
      </c>
      <c r="O275" s="157"/>
      <c r="P275" s="48" t="s">
        <v>315</v>
      </c>
      <c r="Q275" s="28" t="s">
        <v>316</v>
      </c>
      <c r="R275" s="144"/>
      <c r="S275" s="30">
        <v>14</v>
      </c>
      <c r="T275" s="30">
        <v>2</v>
      </c>
      <c r="U275" s="31">
        <v>0</v>
      </c>
      <c r="V275" s="30">
        <v>0</v>
      </c>
      <c r="W275" s="30">
        <v>16</v>
      </c>
      <c r="Y275" s="127">
        <f t="shared" si="57"/>
        <v>0.875</v>
      </c>
      <c r="Z275" s="127">
        <f t="shared" si="57"/>
        <v>0.125</v>
      </c>
      <c r="AA275" s="127">
        <f t="shared" si="57"/>
        <v>0</v>
      </c>
      <c r="AB275" s="127">
        <f t="shared" si="56"/>
        <v>0</v>
      </c>
      <c r="AD275" s="264">
        <f t="shared" si="67"/>
        <v>0.125</v>
      </c>
      <c r="AE275" s="264">
        <f t="shared" si="67"/>
        <v>-0.125</v>
      </c>
      <c r="AF275" s="264">
        <f t="shared" si="67"/>
        <v>0</v>
      </c>
      <c r="AG275" s="264">
        <f t="shared" si="67"/>
        <v>0</v>
      </c>
    </row>
    <row r="276" spans="2:33" ht="36.6" customHeight="1" thickBot="1" x14ac:dyDescent="0.25">
      <c r="B276" s="48" t="s">
        <v>317</v>
      </c>
      <c r="C276" s="28" t="s">
        <v>318</v>
      </c>
      <c r="D276" s="144"/>
      <c r="E276" s="205">
        <v>11</v>
      </c>
      <c r="F276" s="205">
        <v>3</v>
      </c>
      <c r="G276" s="206">
        <v>1</v>
      </c>
      <c r="H276" s="205">
        <v>0</v>
      </c>
      <c r="I276" s="205">
        <v>15</v>
      </c>
      <c r="J276" s="116"/>
      <c r="K276" s="192">
        <v>0.73333333333333328</v>
      </c>
      <c r="L276" s="192">
        <v>0.2</v>
      </c>
      <c r="M276" s="192">
        <v>6.6666666666666666E-2</v>
      </c>
      <c r="N276" s="192">
        <v>0</v>
      </c>
      <c r="O276" s="157"/>
      <c r="P276" s="48" t="s">
        <v>317</v>
      </c>
      <c r="Q276" s="28" t="s">
        <v>318</v>
      </c>
      <c r="R276" s="144"/>
      <c r="S276" s="30">
        <v>13</v>
      </c>
      <c r="T276" s="30">
        <v>2</v>
      </c>
      <c r="U276" s="31">
        <v>1</v>
      </c>
      <c r="V276" s="30">
        <v>0</v>
      </c>
      <c r="W276" s="30">
        <v>16</v>
      </c>
      <c r="Y276" s="127">
        <f t="shared" si="57"/>
        <v>0.8125</v>
      </c>
      <c r="Z276" s="127">
        <f t="shared" si="57"/>
        <v>0.125</v>
      </c>
      <c r="AA276" s="127">
        <f t="shared" si="57"/>
        <v>6.25E-2</v>
      </c>
      <c r="AB276" s="127">
        <f t="shared" si="56"/>
        <v>0</v>
      </c>
      <c r="AD276" s="264">
        <f t="shared" si="67"/>
        <v>-7.9166666666666718E-2</v>
      </c>
      <c r="AE276" s="264">
        <f t="shared" si="67"/>
        <v>7.5000000000000011E-2</v>
      </c>
      <c r="AF276" s="264">
        <f t="shared" si="67"/>
        <v>4.1666666666666657E-3</v>
      </c>
      <c r="AG276" s="264">
        <f t="shared" si="67"/>
        <v>0</v>
      </c>
    </row>
    <row r="277" spans="2:33" ht="17.100000000000001" customHeight="1" thickBot="1" x14ac:dyDescent="0.25">
      <c r="B277" s="35">
        <v>7</v>
      </c>
      <c r="C277" s="36" t="s">
        <v>319</v>
      </c>
      <c r="E277" s="30" t="s">
        <v>49</v>
      </c>
      <c r="F277" s="30" t="s">
        <v>49</v>
      </c>
      <c r="G277" s="31" t="s">
        <v>49</v>
      </c>
      <c r="H277" s="30" t="s">
        <v>49</v>
      </c>
      <c r="I277" s="30" t="s">
        <v>49</v>
      </c>
      <c r="J277" s="116"/>
      <c r="K277" s="127" t="s">
        <v>49</v>
      </c>
      <c r="L277" s="127" t="s">
        <v>49</v>
      </c>
      <c r="M277" s="127" t="s">
        <v>49</v>
      </c>
      <c r="N277" s="127" t="s">
        <v>49</v>
      </c>
      <c r="O277" s="157"/>
      <c r="P277" s="35">
        <v>7</v>
      </c>
      <c r="Q277" s="36" t="s">
        <v>319</v>
      </c>
      <c r="S277" s="30" t="s">
        <v>49</v>
      </c>
      <c r="T277" s="30" t="s">
        <v>49</v>
      </c>
      <c r="U277" s="31" t="s">
        <v>49</v>
      </c>
      <c r="V277" s="30" t="s">
        <v>49</v>
      </c>
      <c r="W277" s="30" t="s">
        <v>49</v>
      </c>
      <c r="Y277" s="127" t="str">
        <f t="shared" si="57"/>
        <v/>
      </c>
      <c r="Z277" s="127" t="str">
        <f t="shared" si="57"/>
        <v/>
      </c>
      <c r="AA277" s="127" t="str">
        <f t="shared" si="57"/>
        <v/>
      </c>
      <c r="AB277" s="127" t="str">
        <f t="shared" si="56"/>
        <v/>
      </c>
      <c r="AD277" s="174" t="s">
        <v>49</v>
      </c>
      <c r="AE277" s="174" t="s">
        <v>49</v>
      </c>
      <c r="AF277" s="174" t="s">
        <v>49</v>
      </c>
      <c r="AG277" s="174" t="s">
        <v>49</v>
      </c>
    </row>
    <row r="278" spans="2:33" ht="25.35" customHeight="1" thickBot="1" x14ac:dyDescent="0.25">
      <c r="B278" s="48" t="s">
        <v>320</v>
      </c>
      <c r="C278" s="28" t="s">
        <v>619</v>
      </c>
      <c r="D278" s="144"/>
      <c r="E278" s="205">
        <v>6</v>
      </c>
      <c r="F278" s="205">
        <v>7</v>
      </c>
      <c r="G278" s="206">
        <v>1</v>
      </c>
      <c r="H278" s="205">
        <v>1</v>
      </c>
      <c r="I278" s="205">
        <v>15</v>
      </c>
      <c r="J278" s="116"/>
      <c r="K278" s="192">
        <v>0.4</v>
      </c>
      <c r="L278" s="192">
        <v>0.46666666666666667</v>
      </c>
      <c r="M278" s="192">
        <v>6.6666666666666666E-2</v>
      </c>
      <c r="N278" s="192">
        <v>6.6666666666666666E-2</v>
      </c>
      <c r="O278" s="157"/>
      <c r="P278" s="48" t="s">
        <v>320</v>
      </c>
      <c r="Q278" s="28" t="s">
        <v>321</v>
      </c>
      <c r="R278" s="144"/>
      <c r="S278" s="30">
        <v>11</v>
      </c>
      <c r="T278" s="30">
        <v>3</v>
      </c>
      <c r="U278" s="31">
        <v>2</v>
      </c>
      <c r="V278" s="30">
        <v>0</v>
      </c>
      <c r="W278" s="30">
        <v>16</v>
      </c>
      <c r="Y278" s="127">
        <f t="shared" si="57"/>
        <v>0.6875</v>
      </c>
      <c r="Z278" s="127">
        <f t="shared" si="57"/>
        <v>0.1875</v>
      </c>
      <c r="AA278" s="127">
        <f t="shared" si="57"/>
        <v>0.125</v>
      </c>
      <c r="AB278" s="127">
        <f t="shared" si="56"/>
        <v>0</v>
      </c>
      <c r="AD278" s="264">
        <f t="shared" ref="AD278:AG283" si="68">K278-Y278</f>
        <v>-0.28749999999999998</v>
      </c>
      <c r="AE278" s="264">
        <f t="shared" si="68"/>
        <v>0.27916666666666667</v>
      </c>
      <c r="AF278" s="264">
        <f t="shared" si="68"/>
        <v>-5.8333333333333334E-2</v>
      </c>
      <c r="AG278" s="264">
        <f t="shared" si="68"/>
        <v>6.6666666666666666E-2</v>
      </c>
    </row>
    <row r="279" spans="2:33" ht="17.100000000000001" customHeight="1" thickBot="1" x14ac:dyDescent="0.25">
      <c r="B279" s="48" t="s">
        <v>322</v>
      </c>
      <c r="C279" s="28" t="s">
        <v>323</v>
      </c>
      <c r="D279" s="144"/>
      <c r="E279" s="205">
        <v>2</v>
      </c>
      <c r="F279" s="205">
        <v>0</v>
      </c>
      <c r="G279" s="206">
        <v>0</v>
      </c>
      <c r="H279" s="205">
        <v>0</v>
      </c>
      <c r="I279" s="247">
        <f t="shared" ref="I279:I281" si="69">SUM(E279:H279)</f>
        <v>2</v>
      </c>
      <c r="J279" s="116"/>
      <c r="K279" s="192">
        <v>1</v>
      </c>
      <c r="L279" s="192">
        <v>0</v>
      </c>
      <c r="M279" s="192">
        <v>0</v>
      </c>
      <c r="N279" s="192">
        <v>0</v>
      </c>
      <c r="O279" s="157"/>
      <c r="P279" s="48" t="s">
        <v>322</v>
      </c>
      <c r="Q279" s="28" t="s">
        <v>323</v>
      </c>
      <c r="R279" s="144"/>
      <c r="S279" s="30">
        <v>2</v>
      </c>
      <c r="T279" s="30">
        <v>0</v>
      </c>
      <c r="U279" s="31">
        <v>0</v>
      </c>
      <c r="V279" s="30">
        <v>0</v>
      </c>
      <c r="W279" s="30">
        <v>2</v>
      </c>
      <c r="Y279" s="127">
        <f t="shared" si="57"/>
        <v>1</v>
      </c>
      <c r="Z279" s="127">
        <f t="shared" si="57"/>
        <v>0</v>
      </c>
      <c r="AA279" s="127">
        <f t="shared" si="57"/>
        <v>0</v>
      </c>
      <c r="AB279" s="127">
        <f t="shared" si="56"/>
        <v>0</v>
      </c>
      <c r="AD279" s="264">
        <f t="shared" si="68"/>
        <v>0</v>
      </c>
      <c r="AE279" s="264">
        <f t="shared" si="68"/>
        <v>0</v>
      </c>
      <c r="AF279" s="264">
        <f t="shared" si="68"/>
        <v>0</v>
      </c>
      <c r="AG279" s="264">
        <f t="shared" si="68"/>
        <v>0</v>
      </c>
    </row>
    <row r="280" spans="2:33" ht="17.100000000000001" customHeight="1" thickBot="1" x14ac:dyDescent="0.25">
      <c r="B280" s="48" t="s">
        <v>324</v>
      </c>
      <c r="C280" s="28" t="s">
        <v>325</v>
      </c>
      <c r="D280" s="144"/>
      <c r="E280" s="205">
        <v>11</v>
      </c>
      <c r="F280" s="205">
        <v>3</v>
      </c>
      <c r="G280" s="206">
        <v>0</v>
      </c>
      <c r="H280" s="205">
        <v>1</v>
      </c>
      <c r="I280" s="247">
        <f t="shared" si="69"/>
        <v>15</v>
      </c>
      <c r="J280" s="116"/>
      <c r="K280" s="192">
        <v>0.73333333333333328</v>
      </c>
      <c r="L280" s="192">
        <v>0.2</v>
      </c>
      <c r="M280" s="192">
        <v>0</v>
      </c>
      <c r="N280" s="192">
        <v>6.6666666666666666E-2</v>
      </c>
      <c r="O280" s="157"/>
      <c r="P280" s="48" t="s">
        <v>324</v>
      </c>
      <c r="Q280" s="28" t="s">
        <v>325</v>
      </c>
      <c r="R280" s="144"/>
      <c r="S280" s="30">
        <v>12</v>
      </c>
      <c r="T280" s="30">
        <v>4</v>
      </c>
      <c r="U280" s="31">
        <v>0</v>
      </c>
      <c r="V280" s="30">
        <v>0</v>
      </c>
      <c r="W280" s="30">
        <v>16</v>
      </c>
      <c r="Y280" s="127">
        <f t="shared" si="57"/>
        <v>0.75</v>
      </c>
      <c r="Z280" s="127">
        <f t="shared" si="57"/>
        <v>0.25</v>
      </c>
      <c r="AA280" s="127">
        <f t="shared" si="57"/>
        <v>0</v>
      </c>
      <c r="AB280" s="127">
        <f t="shared" si="56"/>
        <v>0</v>
      </c>
      <c r="AD280" s="264">
        <f t="shared" si="68"/>
        <v>-1.6666666666666718E-2</v>
      </c>
      <c r="AE280" s="264">
        <f t="shared" si="68"/>
        <v>-4.9999999999999989E-2</v>
      </c>
      <c r="AF280" s="264">
        <f t="shared" si="68"/>
        <v>0</v>
      </c>
      <c r="AG280" s="264">
        <f t="shared" si="68"/>
        <v>6.6666666666666666E-2</v>
      </c>
    </row>
    <row r="281" spans="2:33" ht="17.100000000000001" customHeight="1" thickBot="1" x14ac:dyDescent="0.25">
      <c r="B281" s="48" t="s">
        <v>326</v>
      </c>
      <c r="C281" s="28" t="s">
        <v>327</v>
      </c>
      <c r="D281" s="144"/>
      <c r="E281" s="205">
        <v>6</v>
      </c>
      <c r="F281" s="205">
        <v>5</v>
      </c>
      <c r="G281" s="206">
        <v>1</v>
      </c>
      <c r="H281" s="205">
        <v>3</v>
      </c>
      <c r="I281" s="247">
        <f t="shared" si="69"/>
        <v>15</v>
      </c>
      <c r="J281" s="116"/>
      <c r="K281" s="192">
        <v>0.4</v>
      </c>
      <c r="L281" s="192">
        <v>0.33333333333333331</v>
      </c>
      <c r="M281" s="192">
        <v>6.6666666666666666E-2</v>
      </c>
      <c r="N281" s="192">
        <v>0.2</v>
      </c>
      <c r="O281" s="157"/>
      <c r="P281" s="48" t="s">
        <v>326</v>
      </c>
      <c r="Q281" s="28" t="s">
        <v>327</v>
      </c>
      <c r="R281" s="144"/>
      <c r="S281" s="30">
        <v>12</v>
      </c>
      <c r="T281" s="30">
        <v>4</v>
      </c>
      <c r="U281" s="31">
        <v>0</v>
      </c>
      <c r="V281" s="30">
        <v>0</v>
      </c>
      <c r="W281" s="30">
        <v>16</v>
      </c>
      <c r="Y281" s="127">
        <f t="shared" si="57"/>
        <v>0.75</v>
      </c>
      <c r="Z281" s="127">
        <f t="shared" si="57"/>
        <v>0.25</v>
      </c>
      <c r="AA281" s="127">
        <f t="shared" si="57"/>
        <v>0</v>
      </c>
      <c r="AB281" s="127">
        <f t="shared" si="56"/>
        <v>0</v>
      </c>
      <c r="AD281" s="264">
        <f t="shared" si="68"/>
        <v>-0.35</v>
      </c>
      <c r="AE281" s="264">
        <f t="shared" si="68"/>
        <v>8.3333333333333315E-2</v>
      </c>
      <c r="AF281" s="264">
        <f t="shared" si="68"/>
        <v>6.6666666666666666E-2</v>
      </c>
      <c r="AG281" s="264">
        <f t="shared" si="68"/>
        <v>0.2</v>
      </c>
    </row>
    <row r="282" spans="2:33" ht="25.35" customHeight="1" thickBot="1" x14ac:dyDescent="0.25">
      <c r="B282" s="48" t="s">
        <v>328</v>
      </c>
      <c r="C282" s="28" t="s">
        <v>329</v>
      </c>
      <c r="D282" s="144"/>
      <c r="E282" s="205">
        <v>7</v>
      </c>
      <c r="F282" s="205">
        <v>4</v>
      </c>
      <c r="G282" s="206">
        <v>4</v>
      </c>
      <c r="H282" s="205">
        <v>0</v>
      </c>
      <c r="I282" s="205">
        <v>15</v>
      </c>
      <c r="J282" s="116"/>
      <c r="K282" s="192">
        <v>0.46666666666666667</v>
      </c>
      <c r="L282" s="192">
        <v>0.26666666666666666</v>
      </c>
      <c r="M282" s="192">
        <v>0.26666666666666666</v>
      </c>
      <c r="N282" s="192">
        <v>0</v>
      </c>
      <c r="O282" s="157"/>
      <c r="P282" s="48" t="s">
        <v>328</v>
      </c>
      <c r="Q282" s="28" t="s">
        <v>329</v>
      </c>
      <c r="R282" s="144"/>
      <c r="S282" s="30">
        <v>11</v>
      </c>
      <c r="T282" s="30">
        <v>3</v>
      </c>
      <c r="U282" s="31">
        <v>2</v>
      </c>
      <c r="V282" s="30">
        <v>0</v>
      </c>
      <c r="W282" s="30">
        <v>16</v>
      </c>
      <c r="Y282" s="127">
        <f t="shared" si="57"/>
        <v>0.6875</v>
      </c>
      <c r="Z282" s="127">
        <f t="shared" si="57"/>
        <v>0.1875</v>
      </c>
      <c r="AA282" s="127">
        <f t="shared" si="57"/>
        <v>0.125</v>
      </c>
      <c r="AB282" s="127">
        <f t="shared" si="56"/>
        <v>0</v>
      </c>
      <c r="AD282" s="264">
        <f t="shared" si="68"/>
        <v>-0.22083333333333333</v>
      </c>
      <c r="AE282" s="264">
        <f t="shared" si="68"/>
        <v>7.9166666666666663E-2</v>
      </c>
      <c r="AF282" s="264">
        <f t="shared" si="68"/>
        <v>0.14166666666666666</v>
      </c>
      <c r="AG282" s="264">
        <f t="shared" si="68"/>
        <v>0</v>
      </c>
    </row>
    <row r="283" spans="2:33" ht="25.35" customHeight="1" thickBot="1" x14ac:dyDescent="0.25">
      <c r="B283" s="48" t="s">
        <v>330</v>
      </c>
      <c r="C283" s="28" t="s">
        <v>331</v>
      </c>
      <c r="D283" s="144"/>
      <c r="E283" s="205">
        <v>7</v>
      </c>
      <c r="F283" s="205">
        <v>4</v>
      </c>
      <c r="G283" s="206">
        <v>4</v>
      </c>
      <c r="H283" s="205">
        <v>0</v>
      </c>
      <c r="I283" s="205">
        <v>15</v>
      </c>
      <c r="J283" s="116"/>
      <c r="K283" s="192">
        <v>0.46666666666666667</v>
      </c>
      <c r="L283" s="192">
        <v>0.26666666666666666</v>
      </c>
      <c r="M283" s="192">
        <v>0.26666666666666666</v>
      </c>
      <c r="N283" s="192">
        <v>0</v>
      </c>
      <c r="O283" s="157"/>
      <c r="P283" s="48" t="s">
        <v>330</v>
      </c>
      <c r="Q283" s="28" t="s">
        <v>331</v>
      </c>
      <c r="R283" s="144"/>
      <c r="S283" s="30">
        <v>10</v>
      </c>
      <c r="T283" s="30">
        <v>4</v>
      </c>
      <c r="U283" s="31">
        <v>2</v>
      </c>
      <c r="V283" s="30">
        <v>0</v>
      </c>
      <c r="W283" s="30">
        <v>16</v>
      </c>
      <c r="Y283" s="127">
        <f t="shared" si="57"/>
        <v>0.625</v>
      </c>
      <c r="Z283" s="127">
        <f t="shared" si="57"/>
        <v>0.25</v>
      </c>
      <c r="AA283" s="127">
        <f t="shared" si="57"/>
        <v>0.125</v>
      </c>
      <c r="AB283" s="127">
        <f t="shared" si="56"/>
        <v>0</v>
      </c>
      <c r="AD283" s="264">
        <f t="shared" si="68"/>
        <v>-0.15833333333333333</v>
      </c>
      <c r="AE283" s="264">
        <f t="shared" si="68"/>
        <v>1.6666666666666663E-2</v>
      </c>
      <c r="AF283" s="264">
        <f t="shared" si="68"/>
        <v>0.14166666666666666</v>
      </c>
      <c r="AG283" s="264">
        <f t="shared" si="68"/>
        <v>0</v>
      </c>
    </row>
    <row r="284" spans="2:33" ht="17.100000000000001" customHeight="1" thickBot="1" x14ac:dyDescent="0.25">
      <c r="B284" s="48" t="s">
        <v>332</v>
      </c>
      <c r="C284" s="28" t="s">
        <v>620</v>
      </c>
      <c r="D284" s="144"/>
      <c r="E284" s="205">
        <v>12</v>
      </c>
      <c r="F284" s="30" t="s">
        <v>47</v>
      </c>
      <c r="G284" s="31" t="s">
        <v>47</v>
      </c>
      <c r="H284" s="205">
        <v>3</v>
      </c>
      <c r="I284" s="205">
        <v>15</v>
      </c>
      <c r="J284" s="116"/>
      <c r="K284" s="192">
        <v>0.8</v>
      </c>
      <c r="L284" s="127"/>
      <c r="M284" s="127"/>
      <c r="N284" s="192">
        <v>0.2</v>
      </c>
      <c r="O284" s="157"/>
      <c r="P284" s="48" t="s">
        <v>332</v>
      </c>
      <c r="Q284" s="28" t="s">
        <v>333</v>
      </c>
      <c r="R284" s="144"/>
      <c r="S284" s="30">
        <v>10</v>
      </c>
      <c r="T284" s="30" t="s">
        <v>47</v>
      </c>
      <c r="U284" s="31" t="s">
        <v>47</v>
      </c>
      <c r="V284" s="30">
        <v>6</v>
      </c>
      <c r="W284" s="30">
        <v>16</v>
      </c>
      <c r="Y284" s="127">
        <f t="shared" si="57"/>
        <v>0.625</v>
      </c>
      <c r="Z284" s="127" t="str">
        <f t="shared" si="57"/>
        <v/>
      </c>
      <c r="AA284" s="127" t="str">
        <f t="shared" si="57"/>
        <v/>
      </c>
      <c r="AB284" s="127">
        <f t="shared" si="56"/>
        <v>0.375</v>
      </c>
      <c r="AD284" s="264">
        <f t="shared" ref="AD284:AD290" si="70">K284-Y284</f>
        <v>0.17500000000000004</v>
      </c>
      <c r="AE284" s="30" t="s">
        <v>47</v>
      </c>
      <c r="AF284" s="31" t="s">
        <v>47</v>
      </c>
      <c r="AG284" s="264">
        <f t="shared" ref="AG284:AG290" si="71">N284-AB284</f>
        <v>-0.17499999999999999</v>
      </c>
    </row>
    <row r="285" spans="2:33" ht="17.100000000000001" customHeight="1" thickBot="1" x14ac:dyDescent="0.25">
      <c r="B285" s="48" t="s">
        <v>334</v>
      </c>
      <c r="C285" s="28" t="s">
        <v>335</v>
      </c>
      <c r="D285" s="144"/>
      <c r="E285" s="205">
        <v>11</v>
      </c>
      <c r="F285" s="205">
        <v>1</v>
      </c>
      <c r="G285" s="205">
        <v>0</v>
      </c>
      <c r="H285" s="205">
        <v>0</v>
      </c>
      <c r="I285" s="247">
        <f t="shared" ref="I285:I290" si="72">SUM(E285:H285)</f>
        <v>12</v>
      </c>
      <c r="J285" s="116"/>
      <c r="K285" s="192">
        <v>0.91666666666666663</v>
      </c>
      <c r="L285" s="192">
        <v>8.3333333333333329E-2</v>
      </c>
      <c r="M285" s="192">
        <v>0</v>
      </c>
      <c r="N285" s="192">
        <v>0</v>
      </c>
      <c r="O285" s="157"/>
      <c r="P285" s="48" t="s">
        <v>334</v>
      </c>
      <c r="Q285" s="28" t="s">
        <v>335</v>
      </c>
      <c r="R285" s="144"/>
      <c r="S285" s="30">
        <v>8</v>
      </c>
      <c r="T285" s="30">
        <v>2</v>
      </c>
      <c r="U285" s="31">
        <v>0</v>
      </c>
      <c r="V285" s="30">
        <v>0</v>
      </c>
      <c r="W285" s="30">
        <v>10</v>
      </c>
      <c r="Y285" s="127">
        <f t="shared" si="57"/>
        <v>0.8</v>
      </c>
      <c r="Z285" s="127">
        <f t="shared" si="57"/>
        <v>0.2</v>
      </c>
      <c r="AA285" s="127">
        <f t="shared" si="57"/>
        <v>0</v>
      </c>
      <c r="AB285" s="127">
        <f t="shared" si="56"/>
        <v>0</v>
      </c>
      <c r="AD285" s="264">
        <f t="shared" si="70"/>
        <v>0.11666666666666659</v>
      </c>
      <c r="AE285" s="264">
        <f>L285-Z285</f>
        <v>-0.11666666666666668</v>
      </c>
      <c r="AF285" s="264">
        <f>M285-AA285</f>
        <v>0</v>
      </c>
      <c r="AG285" s="264">
        <f t="shared" si="71"/>
        <v>0</v>
      </c>
    </row>
    <row r="286" spans="2:33" ht="17.100000000000001" customHeight="1" thickBot="1" x14ac:dyDescent="0.25">
      <c r="B286" s="48" t="s">
        <v>336</v>
      </c>
      <c r="C286" s="28" t="s">
        <v>337</v>
      </c>
      <c r="E286" s="205">
        <v>9</v>
      </c>
      <c r="F286" s="205">
        <v>2</v>
      </c>
      <c r="G286" s="205">
        <v>0</v>
      </c>
      <c r="H286" s="205">
        <v>1</v>
      </c>
      <c r="I286" s="247">
        <f t="shared" si="72"/>
        <v>12</v>
      </c>
      <c r="J286" s="116"/>
      <c r="K286" s="192">
        <v>0.75</v>
      </c>
      <c r="L286" s="192">
        <v>0.16666666666666666</v>
      </c>
      <c r="M286" s="192">
        <v>0</v>
      </c>
      <c r="N286" s="192">
        <v>8.3333333333333329E-2</v>
      </c>
      <c r="O286" s="157"/>
      <c r="P286" s="48" t="s">
        <v>336</v>
      </c>
      <c r="Q286" s="28" t="s">
        <v>337</v>
      </c>
      <c r="S286" s="30">
        <v>8</v>
      </c>
      <c r="T286" s="30">
        <v>1</v>
      </c>
      <c r="U286" s="31">
        <v>1</v>
      </c>
      <c r="V286" s="30">
        <v>0</v>
      </c>
      <c r="W286" s="30">
        <v>10</v>
      </c>
      <c r="Y286" s="127">
        <f t="shared" si="57"/>
        <v>0.8</v>
      </c>
      <c r="Z286" s="127">
        <f t="shared" si="57"/>
        <v>0.1</v>
      </c>
      <c r="AA286" s="127">
        <f t="shared" si="57"/>
        <v>0.1</v>
      </c>
      <c r="AB286" s="127">
        <f t="shared" si="56"/>
        <v>0</v>
      </c>
      <c r="AD286" s="264">
        <f t="shared" si="70"/>
        <v>-5.0000000000000044E-2</v>
      </c>
      <c r="AE286" s="264">
        <f>L286-Z286</f>
        <v>6.6666666666666652E-2</v>
      </c>
      <c r="AF286" s="264">
        <f>M286-AA286</f>
        <v>-0.1</v>
      </c>
      <c r="AG286" s="264">
        <f t="shared" si="71"/>
        <v>8.3333333333333329E-2</v>
      </c>
    </row>
    <row r="287" spans="2:33" ht="25.35" customHeight="1" thickBot="1" x14ac:dyDescent="0.25">
      <c r="B287" s="48" t="s">
        <v>338</v>
      </c>
      <c r="C287" s="28" t="s">
        <v>339</v>
      </c>
      <c r="E287" s="205">
        <v>8</v>
      </c>
      <c r="F287" s="30" t="s">
        <v>47</v>
      </c>
      <c r="G287" s="31" t="s">
        <v>47</v>
      </c>
      <c r="H287" s="205">
        <v>4</v>
      </c>
      <c r="I287" s="247">
        <f t="shared" si="72"/>
        <v>12</v>
      </c>
      <c r="J287" s="116"/>
      <c r="K287" s="192">
        <v>0.66666666666666663</v>
      </c>
      <c r="L287" s="127"/>
      <c r="M287" s="127"/>
      <c r="N287" s="192">
        <v>0.33333333333333331</v>
      </c>
      <c r="O287" s="157"/>
      <c r="P287" s="48" t="s">
        <v>338</v>
      </c>
      <c r="Q287" s="28" t="s">
        <v>339</v>
      </c>
      <c r="S287" s="30">
        <v>4</v>
      </c>
      <c r="T287" s="30" t="s">
        <v>47</v>
      </c>
      <c r="U287" s="31" t="s">
        <v>47</v>
      </c>
      <c r="V287" s="30">
        <v>6</v>
      </c>
      <c r="W287" s="30">
        <v>10</v>
      </c>
      <c r="Y287" s="127">
        <f t="shared" si="57"/>
        <v>0.4</v>
      </c>
      <c r="Z287" s="127" t="str">
        <f t="shared" si="57"/>
        <v/>
      </c>
      <c r="AA287" s="127" t="str">
        <f t="shared" si="57"/>
        <v/>
      </c>
      <c r="AB287" s="127">
        <f t="shared" si="56"/>
        <v>0.6</v>
      </c>
      <c r="AD287" s="264">
        <f t="shared" si="70"/>
        <v>0.26666666666666661</v>
      </c>
      <c r="AE287" s="30" t="s">
        <v>47</v>
      </c>
      <c r="AF287" s="31" t="s">
        <v>47</v>
      </c>
      <c r="AG287" s="264">
        <f t="shared" si="71"/>
        <v>-0.26666666666666666</v>
      </c>
    </row>
    <row r="288" spans="2:33" ht="25.35" customHeight="1" thickBot="1" x14ac:dyDescent="0.25">
      <c r="B288" s="48" t="s">
        <v>340</v>
      </c>
      <c r="C288" s="28" t="s">
        <v>341</v>
      </c>
      <c r="E288" s="205">
        <v>6</v>
      </c>
      <c r="F288" s="205">
        <v>0</v>
      </c>
      <c r="G288" s="205">
        <v>0</v>
      </c>
      <c r="H288" s="205">
        <v>2</v>
      </c>
      <c r="I288" s="247">
        <f t="shared" si="72"/>
        <v>8</v>
      </c>
      <c r="J288" s="116"/>
      <c r="K288" s="192">
        <v>0.75</v>
      </c>
      <c r="L288" s="192">
        <v>0</v>
      </c>
      <c r="M288" s="192">
        <v>0</v>
      </c>
      <c r="N288" s="192">
        <v>0.25</v>
      </c>
      <c r="O288" s="157"/>
      <c r="P288" s="48" t="s">
        <v>340</v>
      </c>
      <c r="Q288" s="28" t="s">
        <v>341</v>
      </c>
      <c r="S288" s="30">
        <v>3</v>
      </c>
      <c r="T288" s="30">
        <v>1</v>
      </c>
      <c r="U288" s="31">
        <v>0</v>
      </c>
      <c r="V288" s="30">
        <v>0</v>
      </c>
      <c r="W288" s="30">
        <v>4</v>
      </c>
      <c r="Y288" s="127">
        <f t="shared" si="57"/>
        <v>0.75</v>
      </c>
      <c r="Z288" s="127">
        <f t="shared" si="57"/>
        <v>0.25</v>
      </c>
      <c r="AA288" s="127">
        <f t="shared" si="57"/>
        <v>0</v>
      </c>
      <c r="AB288" s="127">
        <f t="shared" si="56"/>
        <v>0</v>
      </c>
      <c r="AD288" s="264">
        <f t="shared" si="70"/>
        <v>0</v>
      </c>
      <c r="AE288" s="264">
        <f>L288-Z288</f>
        <v>-0.25</v>
      </c>
      <c r="AF288" s="264">
        <f>M288-AA288</f>
        <v>0</v>
      </c>
      <c r="AG288" s="264">
        <f t="shared" si="71"/>
        <v>0.25</v>
      </c>
    </row>
    <row r="289" spans="1:47" ht="17.100000000000001" customHeight="1" thickBot="1" x14ac:dyDescent="0.25">
      <c r="B289" s="48" t="s">
        <v>342</v>
      </c>
      <c r="C289" s="28" t="s">
        <v>343</v>
      </c>
      <c r="E289" s="205">
        <v>10</v>
      </c>
      <c r="F289" s="30" t="s">
        <v>47</v>
      </c>
      <c r="G289" s="31" t="s">
        <v>47</v>
      </c>
      <c r="H289" s="205">
        <v>5</v>
      </c>
      <c r="I289" s="247">
        <f t="shared" si="72"/>
        <v>15</v>
      </c>
      <c r="J289" s="116"/>
      <c r="K289" s="192">
        <v>0.66666666666666663</v>
      </c>
      <c r="L289" s="127"/>
      <c r="M289" s="127"/>
      <c r="N289" s="192">
        <v>0.33333333333333331</v>
      </c>
      <c r="O289" s="157"/>
      <c r="P289" s="48" t="s">
        <v>342</v>
      </c>
      <c r="Q289" s="28" t="s">
        <v>343</v>
      </c>
      <c r="S289" s="30">
        <v>9</v>
      </c>
      <c r="T289" s="30" t="s">
        <v>47</v>
      </c>
      <c r="U289" s="31" t="s">
        <v>47</v>
      </c>
      <c r="V289" s="30">
        <v>7</v>
      </c>
      <c r="W289" s="30">
        <v>16</v>
      </c>
      <c r="Y289" s="127">
        <f t="shared" si="57"/>
        <v>0.5625</v>
      </c>
      <c r="Z289" s="127" t="str">
        <f t="shared" si="57"/>
        <v/>
      </c>
      <c r="AA289" s="127" t="str">
        <f t="shared" si="57"/>
        <v/>
      </c>
      <c r="AB289" s="127">
        <f t="shared" si="56"/>
        <v>0.4375</v>
      </c>
      <c r="AD289" s="264">
        <f t="shared" si="70"/>
        <v>0.10416666666666663</v>
      </c>
      <c r="AE289" s="30" t="s">
        <v>47</v>
      </c>
      <c r="AF289" s="31" t="s">
        <v>47</v>
      </c>
      <c r="AG289" s="264">
        <f t="shared" si="71"/>
        <v>-0.10416666666666669</v>
      </c>
    </row>
    <row r="290" spans="1:47" ht="25.35" customHeight="1" thickBot="1" x14ac:dyDescent="0.25">
      <c r="B290" s="48" t="s">
        <v>344</v>
      </c>
      <c r="C290" s="28" t="s">
        <v>345</v>
      </c>
      <c r="E290" s="205">
        <v>1</v>
      </c>
      <c r="F290" s="30" t="s">
        <v>47</v>
      </c>
      <c r="G290" s="31" t="s">
        <v>47</v>
      </c>
      <c r="H290" s="205">
        <v>9</v>
      </c>
      <c r="I290" s="247">
        <f t="shared" si="72"/>
        <v>10</v>
      </c>
      <c r="J290" s="116"/>
      <c r="K290" s="192">
        <v>0.1</v>
      </c>
      <c r="L290" s="127"/>
      <c r="M290" s="127"/>
      <c r="N290" s="192">
        <v>0.9</v>
      </c>
      <c r="O290" s="157"/>
      <c r="P290" s="48" t="s">
        <v>344</v>
      </c>
      <c r="Q290" s="28" t="s">
        <v>345</v>
      </c>
      <c r="S290" s="30">
        <v>1</v>
      </c>
      <c r="T290" s="30" t="s">
        <v>47</v>
      </c>
      <c r="U290" s="31" t="s">
        <v>47</v>
      </c>
      <c r="V290" s="30">
        <v>8</v>
      </c>
      <c r="W290" s="30">
        <v>9</v>
      </c>
      <c r="Y290" s="127">
        <f t="shared" si="57"/>
        <v>0.1111111111111111</v>
      </c>
      <c r="Z290" s="127" t="str">
        <f t="shared" si="57"/>
        <v/>
      </c>
      <c r="AA290" s="127" t="str">
        <f t="shared" si="57"/>
        <v/>
      </c>
      <c r="AB290" s="127">
        <f t="shared" si="57"/>
        <v>0.88888888888888884</v>
      </c>
      <c r="AD290" s="264">
        <f t="shared" si="70"/>
        <v>-1.1111111111111099E-2</v>
      </c>
      <c r="AE290" s="30" t="s">
        <v>47</v>
      </c>
      <c r="AF290" s="31" t="s">
        <v>47</v>
      </c>
      <c r="AG290" s="264">
        <f t="shared" si="71"/>
        <v>1.1111111111111183E-2</v>
      </c>
    </row>
    <row r="291" spans="1:47" ht="16.350000000000001" customHeight="1" x14ac:dyDescent="0.2">
      <c r="A291" s="2"/>
      <c r="B291" s="67"/>
      <c r="E291" s="30" t="s">
        <v>49</v>
      </c>
      <c r="F291" s="30" t="s">
        <v>49</v>
      </c>
      <c r="G291" s="31" t="s">
        <v>49</v>
      </c>
      <c r="H291" s="30" t="s">
        <v>49</v>
      </c>
      <c r="I291" s="30" t="s">
        <v>49</v>
      </c>
      <c r="J291" s="116"/>
      <c r="K291" s="127" t="s">
        <v>49</v>
      </c>
      <c r="L291" s="127" t="s">
        <v>49</v>
      </c>
      <c r="M291" s="127" t="s">
        <v>49</v>
      </c>
      <c r="N291" s="127" t="s">
        <v>49</v>
      </c>
      <c r="O291" s="157"/>
      <c r="P291" s="67"/>
      <c r="S291" s="30" t="s">
        <v>49</v>
      </c>
      <c r="T291" s="30" t="s">
        <v>49</v>
      </c>
      <c r="U291" s="31" t="s">
        <v>49</v>
      </c>
      <c r="V291" s="30" t="s">
        <v>49</v>
      </c>
      <c r="W291" s="30" t="s">
        <v>49</v>
      </c>
      <c r="X291" s="116"/>
      <c r="Y291" s="127" t="s">
        <v>49</v>
      </c>
      <c r="Z291" s="127" t="s">
        <v>49</v>
      </c>
      <c r="AA291" s="127" t="s">
        <v>49</v>
      </c>
      <c r="AB291" s="127" t="s">
        <v>49</v>
      </c>
      <c r="AC291" s="157"/>
      <c r="AD291" s="88"/>
      <c r="AG291" s="175"/>
      <c r="AH291" s="175"/>
      <c r="AI291" s="175"/>
      <c r="AJ291" s="175"/>
      <c r="AK291" s="175"/>
      <c r="AL291" s="175"/>
      <c r="AM291" s="174" t="s">
        <v>49</v>
      </c>
      <c r="AN291" s="174" t="s">
        <v>49</v>
      </c>
      <c r="AO291" s="174" t="s">
        <v>49</v>
      </c>
      <c r="AP291" s="174" t="s">
        <v>49</v>
      </c>
      <c r="AR291" s="174" t="s">
        <v>49</v>
      </c>
      <c r="AS291" s="174" t="s">
        <v>49</v>
      </c>
      <c r="AT291" s="174" t="s">
        <v>49</v>
      </c>
      <c r="AU291" s="174" t="s">
        <v>49</v>
      </c>
    </row>
    <row r="292" spans="1:47" ht="17.100000000000001" customHeight="1" x14ac:dyDescent="0.2">
      <c r="A292" s="2"/>
      <c r="B292" s="68" t="s">
        <v>668</v>
      </c>
      <c r="C292" s="66"/>
      <c r="E292" s="30"/>
      <c r="F292" s="30"/>
      <c r="G292" s="31"/>
      <c r="H292" s="30"/>
      <c r="I292" s="30"/>
      <c r="J292" s="116"/>
      <c r="K292" s="127" t="s">
        <v>49</v>
      </c>
      <c r="L292" s="127" t="s">
        <v>49</v>
      </c>
      <c r="M292" s="127" t="s">
        <v>49</v>
      </c>
      <c r="N292" s="127" t="s">
        <v>49</v>
      </c>
      <c r="O292" s="157"/>
      <c r="P292" s="68"/>
      <c r="Q292" s="66"/>
      <c r="S292" s="30"/>
      <c r="T292" s="30"/>
      <c r="U292" s="31"/>
      <c r="V292" s="30"/>
      <c r="W292" s="30"/>
      <c r="X292" s="116"/>
      <c r="Y292" s="127" t="s">
        <v>49</v>
      </c>
      <c r="Z292" s="127" t="s">
        <v>49</v>
      </c>
      <c r="AA292" s="127" t="s">
        <v>49</v>
      </c>
      <c r="AB292" s="127" t="s">
        <v>49</v>
      </c>
      <c r="AC292" s="157"/>
      <c r="AD292" s="168"/>
      <c r="AE292" s="80"/>
      <c r="AG292" s="175"/>
      <c r="AH292" s="175"/>
      <c r="AI292" s="175"/>
      <c r="AJ292" s="175"/>
      <c r="AK292" s="175"/>
      <c r="AL292" s="175"/>
      <c r="AM292" s="174" t="s">
        <v>49</v>
      </c>
      <c r="AN292" s="174" t="s">
        <v>49</v>
      </c>
      <c r="AO292" s="174" t="s">
        <v>49</v>
      </c>
      <c r="AP292" s="174" t="s">
        <v>49</v>
      </c>
      <c r="AR292" s="174" t="s">
        <v>49</v>
      </c>
      <c r="AS292" s="174" t="s">
        <v>49</v>
      </c>
      <c r="AT292" s="174" t="s">
        <v>49</v>
      </c>
      <c r="AU292" s="174" t="s">
        <v>49</v>
      </c>
    </row>
    <row r="293" spans="1:47" ht="17.100000000000001" customHeight="1" thickBot="1" x14ac:dyDescent="0.25">
      <c r="A293" s="2"/>
      <c r="E293" s="30" t="s">
        <v>49</v>
      </c>
      <c r="F293" s="30" t="s">
        <v>49</v>
      </c>
      <c r="G293" s="31" t="s">
        <v>49</v>
      </c>
      <c r="H293" s="30" t="s">
        <v>49</v>
      </c>
      <c r="I293" s="30" t="s">
        <v>49</v>
      </c>
      <c r="J293" s="116"/>
      <c r="K293" s="127" t="s">
        <v>49</v>
      </c>
      <c r="L293" s="127" t="s">
        <v>49</v>
      </c>
      <c r="M293" s="127" t="s">
        <v>49</v>
      </c>
      <c r="N293" s="127" t="s">
        <v>49</v>
      </c>
      <c r="O293" s="157"/>
      <c r="S293" s="30" t="s">
        <v>49</v>
      </c>
      <c r="T293" s="30" t="s">
        <v>49</v>
      </c>
      <c r="U293" s="31" t="s">
        <v>49</v>
      </c>
      <c r="V293" s="30" t="s">
        <v>49</v>
      </c>
      <c r="W293" s="30" t="s">
        <v>49</v>
      </c>
      <c r="X293" s="116"/>
      <c r="Y293" s="127" t="s">
        <v>49</v>
      </c>
      <c r="Z293" s="127" t="s">
        <v>49</v>
      </c>
      <c r="AA293" s="127" t="s">
        <v>49</v>
      </c>
      <c r="AB293" s="127" t="s">
        <v>49</v>
      </c>
      <c r="AC293" s="157"/>
      <c r="AD293" s="88"/>
      <c r="AG293" s="175"/>
      <c r="AH293" s="175"/>
      <c r="AI293" s="175"/>
      <c r="AJ293" s="175"/>
      <c r="AK293" s="175"/>
      <c r="AL293" s="175"/>
      <c r="AM293" s="174" t="s">
        <v>49</v>
      </c>
      <c r="AN293" s="174" t="s">
        <v>49</v>
      </c>
      <c r="AO293" s="174" t="s">
        <v>49</v>
      </c>
      <c r="AP293" s="174" t="s">
        <v>49</v>
      </c>
      <c r="AR293" s="174" t="s">
        <v>49</v>
      </c>
      <c r="AS293" s="174" t="s">
        <v>49</v>
      </c>
      <c r="AT293" s="174" t="s">
        <v>49</v>
      </c>
      <c r="AU293" s="174" t="s">
        <v>49</v>
      </c>
    </row>
    <row r="294" spans="1:47" s="96" customFormat="1" ht="17.100000000000001" customHeight="1" thickBot="1" x14ac:dyDescent="0.25">
      <c r="A294" s="121"/>
      <c r="B294" s="35" t="s">
        <v>621</v>
      </c>
      <c r="C294" s="36" t="s">
        <v>622</v>
      </c>
      <c r="D294" s="2"/>
      <c r="E294" s="30" t="s">
        <v>49</v>
      </c>
      <c r="F294" s="30" t="s">
        <v>49</v>
      </c>
      <c r="G294" s="31" t="s">
        <v>49</v>
      </c>
      <c r="H294" s="30" t="s">
        <v>49</v>
      </c>
      <c r="I294" s="30" t="s">
        <v>49</v>
      </c>
      <c r="J294" s="116"/>
      <c r="K294" s="127" t="s">
        <v>49</v>
      </c>
      <c r="L294" s="127" t="s">
        <v>49</v>
      </c>
      <c r="M294" s="127" t="s">
        <v>49</v>
      </c>
      <c r="N294" s="127" t="s">
        <v>49</v>
      </c>
      <c r="O294" s="157"/>
      <c r="Y294" s="86"/>
      <c r="Z294" s="86"/>
      <c r="AA294" s="86"/>
      <c r="AB294" s="86"/>
      <c r="AD294" s="234"/>
      <c r="AE294" s="234"/>
      <c r="AF294" s="234"/>
      <c r="AG294" s="234"/>
      <c r="AH294" s="170"/>
    </row>
    <row r="295" spans="1:47" s="96" customFormat="1" ht="36.6" customHeight="1" thickBot="1" x14ac:dyDescent="0.25">
      <c r="A295" s="121"/>
      <c r="B295" s="48" t="s">
        <v>623</v>
      </c>
      <c r="C295" s="28" t="s">
        <v>624</v>
      </c>
      <c r="D295" s="144"/>
      <c r="E295" s="205">
        <v>10</v>
      </c>
      <c r="F295" s="205">
        <v>1</v>
      </c>
      <c r="G295" s="206">
        <v>2</v>
      </c>
      <c r="H295" s="205">
        <v>2</v>
      </c>
      <c r="I295" s="205">
        <v>15</v>
      </c>
      <c r="J295" s="116"/>
      <c r="K295" s="192">
        <v>0.66666666666666663</v>
      </c>
      <c r="L295" s="192">
        <v>6.6666666666666666E-2</v>
      </c>
      <c r="M295" s="192">
        <v>0.13333333333333333</v>
      </c>
      <c r="N295" s="192">
        <v>0.13333333333333333</v>
      </c>
      <c r="O295" s="157"/>
      <c r="Y295" s="86"/>
      <c r="Z295" s="86"/>
      <c r="AA295" s="86"/>
      <c r="AB295" s="86"/>
      <c r="AD295" s="234"/>
      <c r="AE295" s="234"/>
      <c r="AF295" s="234"/>
      <c r="AG295" s="234"/>
      <c r="AH295" s="170"/>
    </row>
    <row r="296" spans="1:47" s="96" customFormat="1" ht="25.35" customHeight="1" thickBot="1" x14ac:dyDescent="0.25">
      <c r="A296" s="121"/>
      <c r="B296" s="48" t="s">
        <v>625</v>
      </c>
      <c r="C296" s="28" t="s">
        <v>626</v>
      </c>
      <c r="D296" s="144"/>
      <c r="E296" s="205">
        <v>10</v>
      </c>
      <c r="F296" s="205">
        <v>3</v>
      </c>
      <c r="G296" s="206">
        <v>1</v>
      </c>
      <c r="H296" s="205">
        <v>1</v>
      </c>
      <c r="I296" s="205">
        <v>15</v>
      </c>
      <c r="J296" s="116"/>
      <c r="K296" s="192">
        <v>0.66666666666666663</v>
      </c>
      <c r="L296" s="192">
        <v>0.2</v>
      </c>
      <c r="M296" s="192">
        <v>6.6666666666666666E-2</v>
      </c>
      <c r="N296" s="192">
        <v>6.6666666666666666E-2</v>
      </c>
      <c r="O296" s="157"/>
      <c r="Y296" s="86"/>
      <c r="Z296" s="86"/>
      <c r="AA296" s="86"/>
      <c r="AB296" s="86"/>
      <c r="AD296" s="234"/>
      <c r="AE296" s="234"/>
      <c r="AF296" s="234"/>
      <c r="AG296" s="234"/>
      <c r="AH296" s="170"/>
    </row>
    <row r="297" spans="1:47" s="96" customFormat="1" ht="36.6" customHeight="1" thickBot="1" x14ac:dyDescent="0.25">
      <c r="A297" s="121"/>
      <c r="B297" s="48" t="s">
        <v>627</v>
      </c>
      <c r="C297" s="28" t="s">
        <v>628</v>
      </c>
      <c r="D297" s="144"/>
      <c r="E297" s="205">
        <v>6</v>
      </c>
      <c r="F297" s="205">
        <v>5</v>
      </c>
      <c r="G297" s="206">
        <v>2</v>
      </c>
      <c r="H297" s="205">
        <v>2</v>
      </c>
      <c r="I297" s="205">
        <v>15</v>
      </c>
      <c r="J297" s="116"/>
      <c r="K297" s="192">
        <v>0.4</v>
      </c>
      <c r="L297" s="192">
        <v>0.33333333333333331</v>
      </c>
      <c r="M297" s="192">
        <v>0.13333333333333333</v>
      </c>
      <c r="N297" s="192">
        <v>0.13333333333333333</v>
      </c>
      <c r="O297" s="157"/>
      <c r="Y297" s="86"/>
      <c r="Z297" s="86"/>
      <c r="AA297" s="86"/>
      <c r="AB297" s="86"/>
      <c r="AD297" s="234"/>
      <c r="AE297" s="234"/>
      <c r="AF297" s="234"/>
      <c r="AG297" s="234"/>
      <c r="AH297" s="170"/>
    </row>
    <row r="298" spans="1:47" s="96" customFormat="1" ht="45.75" thickBot="1" x14ac:dyDescent="0.25">
      <c r="A298" s="121"/>
      <c r="B298" s="48" t="s">
        <v>629</v>
      </c>
      <c r="C298" s="28" t="s">
        <v>630</v>
      </c>
      <c r="D298" s="144"/>
      <c r="E298" s="205">
        <v>15</v>
      </c>
      <c r="F298" s="205">
        <v>0</v>
      </c>
      <c r="G298" s="206">
        <v>0</v>
      </c>
      <c r="H298" s="205">
        <v>0</v>
      </c>
      <c r="I298" s="205">
        <v>15</v>
      </c>
      <c r="J298" s="116"/>
      <c r="K298" s="192">
        <v>1</v>
      </c>
      <c r="L298" s="192">
        <v>0</v>
      </c>
      <c r="M298" s="192">
        <v>0</v>
      </c>
      <c r="N298" s="192">
        <v>0</v>
      </c>
      <c r="O298" s="157"/>
      <c r="Y298" s="86"/>
      <c r="Z298" s="86"/>
      <c r="AA298" s="86"/>
      <c r="AB298" s="86"/>
      <c r="AD298" s="234"/>
      <c r="AE298" s="234"/>
      <c r="AF298" s="234"/>
      <c r="AG298" s="234"/>
      <c r="AH298" s="170"/>
    </row>
    <row r="299" spans="1:47" s="96" customFormat="1" ht="15.75" customHeight="1" x14ac:dyDescent="0.2">
      <c r="A299" s="121"/>
      <c r="B299" s="169"/>
      <c r="C299" s="93"/>
      <c r="D299" s="170"/>
      <c r="E299" s="171"/>
      <c r="F299" s="171"/>
      <c r="G299" s="171"/>
      <c r="H299" s="171"/>
      <c r="I299" s="171"/>
      <c r="J299" s="170"/>
      <c r="K299" s="86"/>
      <c r="L299" s="86"/>
      <c r="M299" s="86"/>
      <c r="N299" s="86"/>
      <c r="O299" s="86"/>
      <c r="Y299" s="86"/>
      <c r="Z299" s="86"/>
      <c r="AA299" s="86"/>
      <c r="AB299" s="86"/>
      <c r="AD299" s="172" t="s">
        <v>49</v>
      </c>
      <c r="AE299" s="172" t="s">
        <v>49</v>
      </c>
      <c r="AF299" s="172" t="s">
        <v>49</v>
      </c>
      <c r="AG299" s="172" t="s">
        <v>49</v>
      </c>
      <c r="AH299" s="170"/>
    </row>
    <row r="300" spans="1:47" s="94" customFormat="1" ht="15.75" customHeight="1" x14ac:dyDescent="0.2">
      <c r="B300" s="95" t="s">
        <v>650</v>
      </c>
      <c r="K300" s="87"/>
      <c r="L300" s="87"/>
      <c r="M300" s="87"/>
      <c r="N300" s="87"/>
      <c r="O300" s="87"/>
      <c r="P300" s="95" t="s">
        <v>642</v>
      </c>
      <c r="Y300" s="87"/>
      <c r="Z300" s="87"/>
      <c r="AA300" s="87"/>
      <c r="AB300" s="87"/>
      <c r="AD300" s="170"/>
      <c r="AE300" s="170"/>
      <c r="AF300" s="170"/>
      <c r="AG300" s="170"/>
    </row>
    <row r="301" spans="1:47" ht="15.75" customHeight="1" x14ac:dyDescent="0.2">
      <c r="B301" s="169"/>
      <c r="C301" s="93"/>
      <c r="D301" s="170"/>
      <c r="E301" s="171"/>
      <c r="F301" s="171"/>
      <c r="G301" s="171"/>
      <c r="H301" s="171"/>
      <c r="I301" s="171"/>
      <c r="J301" s="170"/>
      <c r="K301" s="173"/>
      <c r="L301" s="173"/>
      <c r="M301" s="173"/>
      <c r="N301" s="173"/>
      <c r="O301" s="173"/>
      <c r="AD301" s="96"/>
      <c r="AE301" s="96"/>
      <c r="AF301" s="96"/>
      <c r="AG301" s="96"/>
      <c r="AH301" s="170"/>
    </row>
    <row r="302" spans="1:47" s="96" customFormat="1" ht="15.75" customHeight="1" x14ac:dyDescent="0.2">
      <c r="A302" s="97"/>
      <c r="K302" s="86"/>
      <c r="L302" s="86"/>
      <c r="M302" s="86"/>
      <c r="N302" s="86"/>
      <c r="O302" s="86"/>
      <c r="Y302" s="86"/>
      <c r="Z302" s="86"/>
      <c r="AA302" s="86"/>
      <c r="AB302" s="86"/>
      <c r="AG302" s="98"/>
    </row>
    <row r="303" spans="1:47" s="96" customFormat="1" ht="15.75" customHeight="1" x14ac:dyDescent="0.2">
      <c r="A303" s="97"/>
      <c r="K303" s="86"/>
      <c r="L303" s="86"/>
      <c r="M303" s="86"/>
      <c r="N303" s="86"/>
      <c r="O303" s="86"/>
      <c r="Y303" s="86"/>
      <c r="Z303" s="86"/>
      <c r="AA303" s="86"/>
      <c r="AB303" s="86"/>
    </row>
    <row r="304" spans="1:47" ht="15.75" customHeight="1" x14ac:dyDescent="0.2">
      <c r="B304" s="169"/>
      <c r="C304" s="93"/>
      <c r="D304" s="170"/>
      <c r="E304" s="171"/>
      <c r="F304" s="171"/>
      <c r="G304" s="171"/>
      <c r="H304" s="171"/>
      <c r="I304" s="171"/>
      <c r="J304" s="170"/>
      <c r="K304" s="173"/>
      <c r="L304" s="173"/>
      <c r="M304" s="173"/>
      <c r="N304" s="173"/>
      <c r="O304" s="173"/>
      <c r="AD304" s="170"/>
      <c r="AE304" s="170"/>
      <c r="AF304" s="170"/>
      <c r="AG304" s="170"/>
      <c r="AH304" s="170"/>
    </row>
    <row r="305" spans="2:34" ht="15.75" customHeight="1" x14ac:dyDescent="0.2">
      <c r="B305" s="169"/>
      <c r="C305" s="93"/>
      <c r="D305" s="170"/>
      <c r="E305" s="171"/>
      <c r="F305" s="171"/>
      <c r="G305" s="171"/>
      <c r="H305" s="171"/>
      <c r="I305" s="171"/>
      <c r="J305" s="170"/>
      <c r="K305" s="173"/>
      <c r="L305" s="173"/>
      <c r="M305" s="173"/>
      <c r="N305" s="173"/>
      <c r="O305" s="173"/>
      <c r="AD305" s="170"/>
      <c r="AE305" s="170"/>
      <c r="AF305" s="170"/>
      <c r="AG305" s="170"/>
      <c r="AH305" s="170"/>
    </row>
    <row r="306" spans="2:34" ht="15.75" customHeight="1" x14ac:dyDescent="0.2">
      <c r="B306" s="169"/>
      <c r="C306" s="93"/>
      <c r="D306" s="170"/>
      <c r="E306" s="171"/>
      <c r="F306" s="171"/>
      <c r="G306" s="171"/>
      <c r="H306" s="171"/>
      <c r="I306" s="171"/>
      <c r="J306" s="170"/>
      <c r="K306" s="173"/>
      <c r="L306" s="173"/>
      <c r="M306" s="173"/>
      <c r="N306" s="173"/>
      <c r="O306" s="173"/>
      <c r="AD306" s="170"/>
      <c r="AE306" s="170"/>
      <c r="AF306" s="170"/>
      <c r="AG306" s="170"/>
      <c r="AH306" s="170"/>
    </row>
    <row r="307" spans="2:34" ht="15.75" customHeight="1" x14ac:dyDescent="0.2">
      <c r="B307" s="169"/>
      <c r="C307" s="93"/>
      <c r="D307" s="170"/>
      <c r="E307" s="171"/>
      <c r="F307" s="171"/>
      <c r="G307" s="171"/>
      <c r="H307" s="171"/>
      <c r="I307" s="171"/>
      <c r="J307" s="170"/>
      <c r="K307" s="173"/>
      <c r="L307" s="173"/>
      <c r="M307" s="173"/>
      <c r="N307" s="173"/>
      <c r="O307" s="173"/>
      <c r="AD307" s="170"/>
      <c r="AE307" s="170"/>
      <c r="AF307" s="170"/>
      <c r="AG307" s="170"/>
      <c r="AH307" s="170"/>
    </row>
    <row r="308" spans="2:34" ht="15.75" customHeight="1" x14ac:dyDescent="0.2">
      <c r="B308" s="169"/>
      <c r="C308" s="93"/>
      <c r="D308" s="170"/>
      <c r="E308" s="171"/>
      <c r="F308" s="171"/>
      <c r="G308" s="171"/>
      <c r="H308" s="171"/>
      <c r="I308" s="171"/>
      <c r="J308" s="170"/>
      <c r="K308" s="173"/>
      <c r="L308" s="173"/>
      <c r="M308" s="173"/>
      <c r="N308" s="173"/>
      <c r="O308" s="173"/>
      <c r="AD308" s="170"/>
      <c r="AE308" s="170"/>
      <c r="AF308" s="170"/>
      <c r="AG308" s="170"/>
      <c r="AH308" s="170"/>
    </row>
    <row r="309" spans="2:34" ht="15.75" customHeight="1" x14ac:dyDescent="0.2"/>
    <row r="310" spans="2:34" ht="15.75" customHeight="1" x14ac:dyDescent="0.2"/>
    <row r="311" spans="2:34" ht="15.75" customHeight="1" x14ac:dyDescent="0.2"/>
    <row r="312" spans="2:34" ht="15.75" customHeight="1" x14ac:dyDescent="0.2"/>
    <row r="313" spans="2:34" ht="15.75" customHeight="1" x14ac:dyDescent="0.2"/>
    <row r="314" spans="2:34" ht="15.75" customHeight="1" x14ac:dyDescent="0.2"/>
    <row r="315" spans="2:34" ht="15.75" customHeight="1" x14ac:dyDescent="0.2"/>
    <row r="316" spans="2:34" ht="15.75" customHeight="1" x14ac:dyDescent="0.2"/>
    <row r="317" spans="2:34" ht="15.75" customHeight="1" x14ac:dyDescent="0.2">
      <c r="B317" s="2"/>
      <c r="C317" s="2"/>
      <c r="E317" s="2"/>
      <c r="F317" s="2"/>
      <c r="G317" s="2"/>
      <c r="H317" s="2"/>
      <c r="I317" s="2"/>
      <c r="K317" s="2"/>
      <c r="L317" s="2"/>
      <c r="M317" s="2"/>
      <c r="N317" s="2"/>
      <c r="O317" s="2"/>
    </row>
    <row r="318" spans="2:34" ht="15.75" customHeight="1" x14ac:dyDescent="0.2">
      <c r="B318" s="2"/>
      <c r="C318" s="2"/>
      <c r="E318" s="2"/>
      <c r="F318" s="2"/>
      <c r="G318" s="2"/>
      <c r="H318" s="2"/>
      <c r="I318" s="2"/>
      <c r="K318" s="2"/>
      <c r="L318" s="2"/>
      <c r="M318" s="2"/>
      <c r="N318" s="2"/>
      <c r="O318" s="2"/>
    </row>
    <row r="319" spans="2:34" ht="15.75" customHeight="1" x14ac:dyDescent="0.2">
      <c r="B319" s="2"/>
      <c r="C319" s="2"/>
      <c r="E319" s="2"/>
      <c r="F319" s="2"/>
      <c r="G319" s="2"/>
      <c r="H319" s="2"/>
      <c r="I319" s="2"/>
      <c r="K319" s="2"/>
      <c r="L319" s="2"/>
      <c r="M319" s="2"/>
      <c r="N319" s="2"/>
      <c r="O319" s="2"/>
    </row>
    <row r="320" spans="2:34" ht="15.75" customHeight="1" x14ac:dyDescent="0.2">
      <c r="B320" s="2"/>
      <c r="C320" s="2"/>
      <c r="E320" s="2"/>
      <c r="F320" s="2"/>
      <c r="G320" s="2"/>
      <c r="H320" s="2"/>
      <c r="I320" s="2"/>
      <c r="K320" s="2"/>
      <c r="L320" s="2"/>
      <c r="M320" s="2"/>
      <c r="N320" s="2"/>
      <c r="O320" s="2"/>
    </row>
    <row r="321" spans="2:15" ht="15.75" customHeight="1" x14ac:dyDescent="0.2">
      <c r="B321" s="2"/>
      <c r="C321" s="2"/>
      <c r="E321" s="2"/>
      <c r="F321" s="2"/>
      <c r="G321" s="2"/>
      <c r="H321" s="2"/>
      <c r="I321" s="2"/>
      <c r="K321" s="2"/>
      <c r="L321" s="2"/>
      <c r="M321" s="2"/>
      <c r="N321" s="2"/>
      <c r="O321" s="2"/>
    </row>
    <row r="322" spans="2:15" ht="15.75" customHeight="1" x14ac:dyDescent="0.2">
      <c r="B322" s="2"/>
      <c r="C322" s="2"/>
      <c r="E322" s="2"/>
      <c r="F322" s="2"/>
      <c r="G322" s="2"/>
      <c r="H322" s="2"/>
      <c r="I322" s="2"/>
      <c r="K322" s="2"/>
      <c r="L322" s="2"/>
      <c r="M322" s="2"/>
      <c r="N322" s="2"/>
      <c r="O322" s="2"/>
    </row>
    <row r="323" spans="2:15" ht="15.75" customHeight="1" x14ac:dyDescent="0.2">
      <c r="B323" s="2"/>
      <c r="C323" s="2"/>
      <c r="E323" s="2"/>
      <c r="F323" s="2"/>
      <c r="G323" s="2"/>
      <c r="H323" s="2"/>
      <c r="I323" s="2"/>
      <c r="K323" s="2"/>
      <c r="L323" s="2"/>
      <c r="M323" s="2"/>
      <c r="N323" s="2"/>
      <c r="O323" s="2"/>
    </row>
    <row r="324" spans="2:15" ht="15.75" customHeight="1" x14ac:dyDescent="0.2">
      <c r="B324" s="2"/>
      <c r="C324" s="2"/>
      <c r="E324" s="2"/>
      <c r="F324" s="2"/>
      <c r="G324" s="2"/>
      <c r="H324" s="2"/>
      <c r="I324" s="2"/>
      <c r="K324" s="2"/>
      <c r="L324" s="2"/>
      <c r="M324" s="2"/>
      <c r="N324" s="2"/>
      <c r="O324" s="2"/>
    </row>
    <row r="325" spans="2:15" ht="15.75" customHeight="1" x14ac:dyDescent="0.2">
      <c r="B325" s="2"/>
      <c r="C325" s="2"/>
      <c r="E325" s="2"/>
      <c r="F325" s="2"/>
      <c r="G325" s="2"/>
      <c r="H325" s="2"/>
      <c r="I325" s="2"/>
      <c r="K325" s="2"/>
      <c r="L325" s="2"/>
      <c r="M325" s="2"/>
      <c r="N325" s="2"/>
      <c r="O325" s="2"/>
    </row>
    <row r="326" spans="2:15" ht="15.75" customHeight="1" x14ac:dyDescent="0.2">
      <c r="B326" s="2"/>
      <c r="C326" s="2"/>
      <c r="E326" s="2"/>
      <c r="F326" s="2"/>
      <c r="G326" s="2"/>
      <c r="H326" s="2"/>
      <c r="I326" s="2"/>
      <c r="K326" s="2"/>
      <c r="L326" s="2"/>
      <c r="M326" s="2"/>
      <c r="N326" s="2"/>
      <c r="O326" s="2"/>
    </row>
    <row r="327" spans="2:15" ht="15.75" customHeight="1" x14ac:dyDescent="0.2">
      <c r="B327" s="2"/>
      <c r="C327" s="2"/>
      <c r="E327" s="2"/>
      <c r="F327" s="2"/>
      <c r="G327" s="2"/>
      <c r="H327" s="2"/>
      <c r="I327" s="2"/>
      <c r="K327" s="2"/>
      <c r="L327" s="2"/>
      <c r="M327" s="2"/>
      <c r="N327" s="2"/>
      <c r="O327" s="2"/>
    </row>
    <row r="328" spans="2:15" ht="15.75" customHeight="1" x14ac:dyDescent="0.2">
      <c r="B328" s="2"/>
      <c r="C328" s="2"/>
      <c r="E328" s="2"/>
      <c r="F328" s="2"/>
      <c r="G328" s="2"/>
      <c r="H328" s="2"/>
      <c r="I328" s="2"/>
      <c r="K328" s="2"/>
      <c r="L328" s="2"/>
      <c r="M328" s="2"/>
      <c r="N328" s="2"/>
      <c r="O328" s="2"/>
    </row>
    <row r="329" spans="2:15" ht="15.75" customHeight="1" x14ac:dyDescent="0.2">
      <c r="B329" s="2"/>
      <c r="C329" s="2"/>
      <c r="E329" s="2"/>
      <c r="F329" s="2"/>
      <c r="G329" s="2"/>
      <c r="H329" s="2"/>
      <c r="I329" s="2"/>
      <c r="K329" s="2"/>
      <c r="L329" s="2"/>
      <c r="M329" s="2"/>
      <c r="N329" s="2"/>
      <c r="O329" s="2"/>
    </row>
    <row r="330" spans="2:15" ht="15.75" customHeight="1" x14ac:dyDescent="0.2">
      <c r="B330" s="2"/>
      <c r="C330" s="2"/>
      <c r="E330" s="2"/>
      <c r="F330" s="2"/>
      <c r="G330" s="2"/>
      <c r="H330" s="2"/>
      <c r="I330" s="2"/>
      <c r="K330" s="2"/>
      <c r="L330" s="2"/>
      <c r="M330" s="2"/>
      <c r="N330" s="2"/>
      <c r="O330" s="2"/>
    </row>
    <row r="331" spans="2:15" ht="15.75" customHeight="1" x14ac:dyDescent="0.2">
      <c r="B331" s="2"/>
      <c r="C331" s="2"/>
      <c r="E331" s="2"/>
      <c r="F331" s="2"/>
      <c r="G331" s="2"/>
      <c r="H331" s="2"/>
      <c r="I331" s="2"/>
      <c r="K331" s="2"/>
      <c r="L331" s="2"/>
      <c r="M331" s="2"/>
      <c r="N331" s="2"/>
      <c r="O331" s="2"/>
    </row>
    <row r="332" spans="2:15" ht="15.75" customHeight="1" x14ac:dyDescent="0.2">
      <c r="B332" s="2"/>
      <c r="C332" s="2"/>
      <c r="E332" s="2"/>
      <c r="F332" s="2"/>
      <c r="G332" s="2"/>
      <c r="H332" s="2"/>
      <c r="I332" s="2"/>
      <c r="K332" s="2"/>
      <c r="L332" s="2"/>
      <c r="M332" s="2"/>
      <c r="N332" s="2"/>
      <c r="O332" s="2"/>
    </row>
    <row r="333" spans="2:15" ht="15.75" customHeight="1" x14ac:dyDescent="0.2">
      <c r="B333" s="2"/>
      <c r="C333" s="2"/>
      <c r="E333" s="2"/>
      <c r="F333" s="2"/>
      <c r="G333" s="2"/>
      <c r="H333" s="2"/>
      <c r="I333" s="2"/>
      <c r="K333" s="2"/>
      <c r="L333" s="2"/>
      <c r="M333" s="2"/>
      <c r="N333" s="2"/>
      <c r="O333" s="2"/>
    </row>
    <row r="334" spans="2:15" ht="15.75" customHeight="1" x14ac:dyDescent="0.2">
      <c r="B334" s="2"/>
      <c r="C334" s="2"/>
      <c r="E334" s="2"/>
      <c r="F334" s="2"/>
      <c r="G334" s="2"/>
      <c r="H334" s="2"/>
      <c r="I334" s="2"/>
      <c r="K334" s="2"/>
      <c r="L334" s="2"/>
      <c r="M334" s="2"/>
      <c r="N334" s="2"/>
      <c r="O334" s="2"/>
    </row>
    <row r="335" spans="2:15" ht="15.75" customHeight="1" x14ac:dyDescent="0.2">
      <c r="B335" s="2"/>
      <c r="C335" s="2"/>
      <c r="E335" s="2"/>
      <c r="F335" s="2"/>
      <c r="G335" s="2"/>
      <c r="H335" s="2"/>
      <c r="I335" s="2"/>
      <c r="K335" s="2"/>
      <c r="L335" s="2"/>
      <c r="M335" s="2"/>
      <c r="N335" s="2"/>
      <c r="O335" s="2"/>
    </row>
    <row r="336" spans="2:15" ht="15.75" customHeight="1" x14ac:dyDescent="0.2">
      <c r="B336" s="2"/>
      <c r="C336" s="2"/>
      <c r="E336" s="2"/>
      <c r="F336" s="2"/>
      <c r="G336" s="2"/>
      <c r="H336" s="2"/>
      <c r="I336" s="2"/>
      <c r="K336" s="2"/>
      <c r="L336" s="2"/>
      <c r="M336" s="2"/>
      <c r="N336" s="2"/>
      <c r="O336" s="2"/>
    </row>
    <row r="337" spans="2:15" ht="15.75" customHeight="1" x14ac:dyDescent="0.2">
      <c r="B337" s="2"/>
      <c r="C337" s="2"/>
      <c r="E337" s="2"/>
      <c r="F337" s="2"/>
      <c r="G337" s="2"/>
      <c r="H337" s="2"/>
      <c r="I337" s="2"/>
      <c r="K337" s="2"/>
      <c r="L337" s="2"/>
      <c r="M337" s="2"/>
      <c r="N337" s="2"/>
      <c r="O337" s="2"/>
    </row>
    <row r="338" spans="2:15" ht="15.75" customHeight="1" x14ac:dyDescent="0.2">
      <c r="B338" s="2"/>
      <c r="C338" s="2"/>
      <c r="E338" s="2"/>
      <c r="F338" s="2"/>
      <c r="G338" s="2"/>
      <c r="H338" s="2"/>
      <c r="I338" s="2"/>
      <c r="K338" s="2"/>
      <c r="L338" s="2"/>
      <c r="M338" s="2"/>
      <c r="N338" s="2"/>
      <c r="O338" s="2"/>
    </row>
    <row r="339" spans="2:15" ht="15.75" customHeight="1" x14ac:dyDescent="0.2">
      <c r="B339" s="2"/>
      <c r="C339" s="2"/>
      <c r="E339" s="2"/>
      <c r="F339" s="2"/>
      <c r="G339" s="2"/>
      <c r="H339" s="2"/>
      <c r="I339" s="2"/>
      <c r="K339" s="2"/>
      <c r="L339" s="2"/>
      <c r="M339" s="2"/>
      <c r="N339" s="2"/>
      <c r="O339" s="2"/>
    </row>
    <row r="340" spans="2:15" ht="38.25" customHeight="1" x14ac:dyDescent="0.2">
      <c r="B340" s="2"/>
      <c r="C340" s="2"/>
      <c r="E340" s="2"/>
      <c r="F340" s="2"/>
      <c r="G340" s="2"/>
      <c r="H340" s="2"/>
      <c r="I340" s="2"/>
      <c r="K340" s="2"/>
      <c r="L340" s="2"/>
      <c r="M340" s="2"/>
      <c r="N340" s="2"/>
      <c r="O340" s="2"/>
    </row>
    <row r="341" spans="2:15" ht="38.25" customHeight="1" x14ac:dyDescent="0.2">
      <c r="B341" s="2"/>
      <c r="C341" s="2"/>
      <c r="E341" s="2"/>
      <c r="F341" s="2"/>
      <c r="G341" s="2"/>
      <c r="H341" s="2"/>
      <c r="I341" s="2"/>
      <c r="K341" s="2"/>
      <c r="L341" s="2"/>
      <c r="M341" s="2"/>
      <c r="N341" s="2"/>
      <c r="O341" s="2"/>
    </row>
    <row r="342" spans="2:15" ht="38.25" customHeight="1" x14ac:dyDescent="0.2">
      <c r="B342" s="2"/>
      <c r="C342" s="2"/>
      <c r="E342" s="2"/>
      <c r="F342" s="2"/>
      <c r="G342" s="2"/>
      <c r="H342" s="2"/>
      <c r="I342" s="2"/>
      <c r="K342" s="2"/>
      <c r="L342" s="2"/>
      <c r="M342" s="2"/>
      <c r="N342" s="2"/>
      <c r="O342" s="2"/>
    </row>
  </sheetData>
  <mergeCells count="13">
    <mergeCell ref="AD23:AG23"/>
    <mergeCell ref="S23:V23"/>
    <mergeCell ref="Y23:AB23"/>
    <mergeCell ref="B4:C4"/>
    <mergeCell ref="E4:G4"/>
    <mergeCell ref="K4:L4"/>
    <mergeCell ref="AD4:AG4"/>
    <mergeCell ref="AD22:AG22"/>
    <mergeCell ref="E23:H23"/>
    <mergeCell ref="K23:N23"/>
    <mergeCell ref="P4:Q4"/>
    <mergeCell ref="S4:U4"/>
    <mergeCell ref="Y4:Z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Readme</vt:lpstr>
      <vt:lpstr>Contents</vt:lpstr>
      <vt:lpstr>All Agencies</vt:lpstr>
      <vt:lpstr>Department</vt:lpstr>
      <vt:lpstr>Local Government</vt:lpstr>
      <vt:lpstr>University and TAFE</vt:lpstr>
      <vt:lpstr>Government Owned Corporation</vt:lpstr>
      <vt:lpstr>Hospital and Health Service</vt:lpstr>
      <vt:lpstr>Other Agency</vt:lpstr>
    </vt:vector>
  </TitlesOfParts>
  <Company>Office of the Information Commissioner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Duplicate of detailed results of the 2013 electronic audit</dc:title>
  <dc:subject>Supplementary Material to 2013 Right to Information and Information Privacy Electronic Audit</dc:subject>
  <dc:creator>Office of the Information Commissioner</dc:creator>
  <dc:description>This report to the Queensland Legislative Assembly by the Office of the Information Commissioner is licensed under a Creative Commons - Attribution License.</dc:description>
  <cp:lastModifiedBy>Karen McLeod</cp:lastModifiedBy>
  <cp:lastPrinted>2013-08-23T04:28:17Z</cp:lastPrinted>
  <dcterms:created xsi:type="dcterms:W3CDTF">2012-09-28T04:46:15Z</dcterms:created>
  <dcterms:modified xsi:type="dcterms:W3CDTF">2016-08-15T23:41:07Z</dcterms:modified>
</cp:coreProperties>
</file>